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28. Transit Data\FY 25-26\Transdev Data\"/>
    </mc:Choice>
  </mc:AlternateContent>
  <xr:revisionPtr revIDLastSave="0" documentId="13_ncr:1_{042F1F01-40E2-4B47-97D6-E511E5454782}" xr6:coauthVersionLast="47" xr6:coauthVersionMax="47" xr10:uidLastSave="{00000000-0000-0000-0000-000000000000}"/>
  <bookViews>
    <workbookView xWindow="28680" yWindow="-120" windowWidth="29040" windowHeight="15720" xr2:uid="{404376C3-9794-4EBF-96E8-6921939BB023}"/>
  </bookViews>
  <sheets>
    <sheet name="Summary" sheetId="7" r:id="rId1"/>
    <sheet name="Dinuba" sheetId="1" r:id="rId2"/>
    <sheet name="Tulare" sheetId="8" r:id="rId3"/>
    <sheet name="County" sheetId="9" r:id="rId4"/>
    <sheet name="Tribe" sheetId="10" r:id="rId5"/>
    <sheet name="LOOP" sheetId="11" r:id="rId6"/>
    <sheet name="DOW Breakdown" sheetId="13" r:id="rId7"/>
  </sheets>
  <definedNames>
    <definedName name="_xlnm._FilterDatabase" localSheetId="3" hidden="1">County!$A$1:$V$531</definedName>
    <definedName name="_xlnm._FilterDatabase" localSheetId="1" hidden="1">Dinuba!$A$1:$V$1588</definedName>
    <definedName name="_xlnm._FilterDatabase" localSheetId="5" hidden="1">LOOP!$A$1:$V$21</definedName>
    <definedName name="_xlnm._FilterDatabase" localSheetId="4" hidden="1">Tribe!$A$1:$V$121</definedName>
    <definedName name="_xlnm._FilterDatabase" localSheetId="2" hidden="1">Tulare!$A$1:$V$721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3" l="1"/>
  <c r="E13" i="13"/>
  <c r="D13" i="13"/>
  <c r="C13" i="13"/>
  <c r="F12" i="13"/>
  <c r="E12" i="13"/>
  <c r="D12" i="13"/>
  <c r="C12" i="13"/>
  <c r="F11" i="13"/>
  <c r="F19" i="13" s="1"/>
  <c r="E11" i="13"/>
  <c r="E19" i="13" s="1"/>
  <c r="D11" i="13"/>
  <c r="D19" i="13" s="1"/>
  <c r="C11" i="13"/>
  <c r="C19" i="13" s="1"/>
  <c r="F10" i="13"/>
  <c r="E10" i="13"/>
  <c r="D10" i="13"/>
  <c r="C10" i="13"/>
  <c r="F9" i="13"/>
  <c r="E9" i="13"/>
  <c r="D9" i="13"/>
  <c r="C9" i="13"/>
  <c r="F8" i="13"/>
  <c r="F18" i="13" s="1"/>
  <c r="E8" i="13"/>
  <c r="E18" i="13" s="1"/>
  <c r="D8" i="13"/>
  <c r="D18" i="13" s="1"/>
  <c r="C8" i="13"/>
  <c r="C18" i="13" s="1"/>
  <c r="F7" i="13"/>
  <c r="E7" i="13"/>
  <c r="D7" i="13"/>
  <c r="C7" i="13"/>
  <c r="F6" i="13"/>
  <c r="E6" i="13"/>
  <c r="D6" i="13"/>
  <c r="C6" i="13"/>
  <c r="F5" i="13"/>
  <c r="F17" i="13" s="1"/>
  <c r="E5" i="13"/>
  <c r="E17" i="13" s="1"/>
  <c r="D5" i="13"/>
  <c r="D17" i="13" s="1"/>
  <c r="C5" i="13"/>
  <c r="C17" i="13" s="1"/>
  <c r="F4" i="13"/>
  <c r="E25" i="13" s="1"/>
  <c r="E4" i="13"/>
  <c r="D25" i="13" s="1"/>
  <c r="D4" i="13"/>
  <c r="C25" i="13" s="1"/>
  <c r="C4" i="13"/>
  <c r="B25" i="13" s="1"/>
  <c r="F3" i="13"/>
  <c r="E24" i="13" s="1"/>
  <c r="E3" i="13"/>
  <c r="D24" i="13" s="1"/>
  <c r="D3" i="13"/>
  <c r="C24" i="13" s="1"/>
  <c r="C3" i="13"/>
  <c r="B24" i="13" s="1"/>
  <c r="F2" i="13"/>
  <c r="E23" i="13" s="1"/>
  <c r="E2" i="13"/>
  <c r="D23" i="13" s="1"/>
  <c r="D2" i="13"/>
  <c r="C23" i="13" s="1"/>
  <c r="C2" i="13"/>
  <c r="B23" i="13" s="1"/>
  <c r="P898" i="8"/>
  <c r="P899" i="8"/>
  <c r="P900" i="8"/>
  <c r="P901" i="8"/>
  <c r="P902" i="8"/>
  <c r="P903" i="8"/>
  <c r="P904" i="8"/>
  <c r="P905" i="8"/>
  <c r="O899" i="8"/>
  <c r="O900" i="8"/>
  <c r="O901" i="8"/>
  <c r="O902" i="8"/>
  <c r="O903" i="8"/>
  <c r="O904" i="8"/>
  <c r="O905" i="8"/>
  <c r="N898" i="8"/>
  <c r="N899" i="8"/>
  <c r="N900" i="8"/>
  <c r="N901" i="8"/>
  <c r="N902" i="8"/>
  <c r="N903" i="8"/>
  <c r="N904" i="8"/>
  <c r="N905" i="8"/>
  <c r="M900" i="8"/>
  <c r="M901" i="8"/>
  <c r="M902" i="8"/>
  <c r="M903" i="8"/>
  <c r="M904" i="8"/>
  <c r="M905" i="8"/>
  <c r="C16" i="13" l="1"/>
  <c r="D16" i="13"/>
  <c r="E16" i="13"/>
  <c r="F16" i="13"/>
  <c r="P675" i="9"/>
  <c r="P676" i="9"/>
  <c r="P677" i="9"/>
  <c r="P678" i="9"/>
  <c r="P679" i="9"/>
  <c r="P680" i="9"/>
  <c r="P681" i="9"/>
  <c r="P682" i="9"/>
  <c r="O675" i="9"/>
  <c r="O676" i="9"/>
  <c r="O677" i="9"/>
  <c r="O678" i="9"/>
  <c r="O679" i="9"/>
  <c r="O680" i="9"/>
  <c r="O681" i="9"/>
  <c r="O682" i="9"/>
  <c r="N675" i="9"/>
  <c r="N676" i="9"/>
  <c r="N677" i="9"/>
  <c r="N678" i="9"/>
  <c r="N679" i="9"/>
  <c r="N680" i="9"/>
  <c r="N681" i="9"/>
  <c r="N682" i="9"/>
  <c r="M674" i="9"/>
  <c r="M675" i="9"/>
  <c r="M676" i="9"/>
  <c r="M677" i="9"/>
  <c r="M678" i="9"/>
  <c r="M679" i="9"/>
  <c r="M680" i="9"/>
  <c r="M681" i="9"/>
  <c r="M682" i="9"/>
  <c r="P671" i="9"/>
  <c r="P672" i="9"/>
  <c r="P673" i="9"/>
  <c r="P674" i="9"/>
  <c r="O671" i="9"/>
  <c r="O672" i="9"/>
  <c r="O673" i="9"/>
  <c r="O674" i="9"/>
  <c r="N670" i="9"/>
  <c r="N671" i="9"/>
  <c r="N672" i="9"/>
  <c r="N673" i="9"/>
  <c r="N674" i="9"/>
  <c r="M671" i="9"/>
  <c r="M672" i="9"/>
  <c r="M673" i="9"/>
  <c r="P660" i="9"/>
  <c r="P661" i="9"/>
  <c r="P662" i="9"/>
  <c r="P663" i="9"/>
  <c r="P664" i="9"/>
  <c r="P665" i="9"/>
  <c r="P666" i="9"/>
  <c r="P667" i="9"/>
  <c r="P668" i="9"/>
  <c r="P669" i="9"/>
  <c r="P670" i="9"/>
  <c r="O660" i="9"/>
  <c r="O661" i="9"/>
  <c r="O662" i="9"/>
  <c r="O663" i="9"/>
  <c r="O664" i="9"/>
  <c r="O665" i="9"/>
  <c r="O666" i="9"/>
  <c r="O667" i="9"/>
  <c r="O668" i="9"/>
  <c r="O669" i="9"/>
  <c r="O670" i="9"/>
  <c r="N660" i="9"/>
  <c r="N661" i="9"/>
  <c r="N662" i="9"/>
  <c r="N663" i="9"/>
  <c r="N664" i="9"/>
  <c r="N665" i="9"/>
  <c r="N666" i="9"/>
  <c r="N667" i="9"/>
  <c r="N668" i="9"/>
  <c r="N669" i="9"/>
  <c r="M660" i="9"/>
  <c r="M661" i="9"/>
  <c r="M662" i="9"/>
  <c r="M663" i="9"/>
  <c r="M664" i="9"/>
  <c r="M665" i="9"/>
  <c r="M666" i="9"/>
  <c r="M667" i="9"/>
  <c r="M668" i="9"/>
  <c r="M669" i="9"/>
  <c r="M670" i="9"/>
  <c r="P1582" i="1"/>
  <c r="P1583" i="1"/>
  <c r="P1584" i="1"/>
  <c r="P1585" i="1"/>
  <c r="O1582" i="1"/>
  <c r="O1583" i="1"/>
  <c r="O1584" i="1"/>
  <c r="O1585" i="1"/>
  <c r="N1581" i="1"/>
  <c r="N1582" i="1"/>
  <c r="N1583" i="1"/>
  <c r="N1584" i="1"/>
  <c r="N1585" i="1"/>
  <c r="M1585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P1407" i="1" l="1"/>
  <c r="P1408" i="1"/>
  <c r="P1409" i="1"/>
  <c r="P1357" i="1"/>
  <c r="P1358" i="1"/>
  <c r="P1359" i="1"/>
  <c r="P1360" i="1"/>
  <c r="P1361" i="1"/>
  <c r="P1362" i="1"/>
  <c r="P1363" i="1"/>
  <c r="P1364" i="1"/>
  <c r="P1365" i="1"/>
  <c r="P1366" i="1"/>
  <c r="P1367" i="1"/>
  <c r="O1359" i="1"/>
  <c r="O1360" i="1"/>
  <c r="O1361" i="1"/>
  <c r="O1362" i="1"/>
  <c r="O1363" i="1"/>
  <c r="O1364" i="1"/>
  <c r="O1365" i="1"/>
  <c r="O1366" i="1"/>
  <c r="O1367" i="1"/>
  <c r="O1368" i="1"/>
  <c r="N1358" i="1"/>
  <c r="N1359" i="1"/>
  <c r="N1360" i="1"/>
  <c r="N1361" i="1"/>
  <c r="N1362" i="1"/>
  <c r="N1363" i="1"/>
  <c r="N1364" i="1"/>
  <c r="N1365" i="1"/>
  <c r="N1366" i="1"/>
  <c r="N1367" i="1"/>
  <c r="N1368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O1204" i="1"/>
  <c r="O1205" i="1"/>
  <c r="O1206" i="1"/>
  <c r="O1207" i="1"/>
  <c r="O1208" i="1"/>
  <c r="O1209" i="1"/>
  <c r="O1210" i="1"/>
  <c r="O1211" i="1"/>
  <c r="O1212" i="1"/>
  <c r="O1213" i="1"/>
  <c r="N1205" i="1"/>
  <c r="N1206" i="1"/>
  <c r="N1207" i="1"/>
  <c r="N1208" i="1"/>
  <c r="N1209" i="1"/>
  <c r="N1210" i="1"/>
  <c r="N1211" i="1"/>
  <c r="N1212" i="1"/>
  <c r="N1213" i="1"/>
  <c r="N1214" i="1"/>
  <c r="M1205" i="1"/>
  <c r="M1206" i="1"/>
  <c r="M1207" i="1"/>
  <c r="M1208" i="1"/>
  <c r="M1209" i="1"/>
  <c r="M1210" i="1"/>
  <c r="M1211" i="1"/>
  <c r="M1212" i="1"/>
  <c r="M1213" i="1"/>
  <c r="M1214" i="1"/>
  <c r="O1203" i="1"/>
  <c r="O1202" i="1"/>
  <c r="P1202" i="1"/>
  <c r="O1201" i="1"/>
  <c r="P1201" i="1"/>
  <c r="M1204" i="1"/>
  <c r="N1204" i="1"/>
  <c r="M1203" i="1"/>
  <c r="N1203" i="1"/>
  <c r="M1202" i="1"/>
  <c r="N1202" i="1"/>
  <c r="M1201" i="1"/>
  <c r="N1201" i="1"/>
  <c r="P1173" i="1"/>
  <c r="P1174" i="1"/>
  <c r="P1175" i="1"/>
  <c r="P1176" i="1"/>
  <c r="P1160" i="1"/>
  <c r="P1161" i="1"/>
  <c r="P1162" i="1"/>
  <c r="P1163" i="1"/>
  <c r="P1164" i="1"/>
  <c r="O1161" i="1"/>
  <c r="O1162" i="1"/>
  <c r="O1163" i="1"/>
  <c r="O1164" i="1"/>
  <c r="O1165" i="1"/>
  <c r="N1162" i="1"/>
  <c r="N1163" i="1"/>
  <c r="N1164" i="1"/>
  <c r="N1165" i="1"/>
  <c r="M1163" i="1"/>
  <c r="M1164" i="1"/>
  <c r="M1165" i="1"/>
  <c r="M1162" i="1"/>
  <c r="O1160" i="1"/>
  <c r="M1161" i="1"/>
  <c r="N1161" i="1"/>
  <c r="M1160" i="1"/>
  <c r="N1160" i="1"/>
  <c r="O1159" i="1"/>
  <c r="P1159" i="1"/>
  <c r="M1159" i="1"/>
  <c r="N1159" i="1"/>
  <c r="O1158" i="1"/>
  <c r="P1158" i="1"/>
  <c r="O1157" i="1"/>
  <c r="P1157" i="1"/>
  <c r="O1155" i="1"/>
  <c r="P1155" i="1"/>
  <c r="O1154" i="1"/>
  <c r="P1154" i="1"/>
  <c r="O1153" i="1"/>
  <c r="P1153" i="1"/>
  <c r="M1158" i="1"/>
  <c r="N1158" i="1"/>
  <c r="M1157" i="1"/>
  <c r="N1157" i="1"/>
  <c r="M1155" i="1"/>
  <c r="N1155" i="1"/>
  <c r="M1154" i="1"/>
  <c r="N1154" i="1"/>
  <c r="M1153" i="1"/>
  <c r="N1153" i="1"/>
  <c r="N1042" i="1"/>
  <c r="N1043" i="1"/>
  <c r="N1044" i="1"/>
  <c r="N1045" i="1"/>
  <c r="N1046" i="1"/>
  <c r="N1047" i="1"/>
  <c r="N1048" i="1"/>
  <c r="N1049" i="1"/>
  <c r="M1045" i="1"/>
  <c r="M1046" i="1"/>
  <c r="M1047" i="1"/>
  <c r="M1048" i="1"/>
  <c r="M1049" i="1"/>
  <c r="M1050" i="1"/>
  <c r="O1048" i="1"/>
  <c r="P1048" i="1"/>
  <c r="O1047" i="1"/>
  <c r="P1047" i="1"/>
  <c r="O1046" i="1"/>
  <c r="P1046" i="1"/>
  <c r="O1045" i="1"/>
  <c r="P1045" i="1"/>
  <c r="P986" i="1"/>
  <c r="P987" i="1"/>
  <c r="P988" i="1"/>
  <c r="P989" i="1"/>
  <c r="P990" i="1"/>
  <c r="P991" i="1"/>
  <c r="O988" i="1"/>
  <c r="O989" i="1"/>
  <c r="O990" i="1"/>
  <c r="N988" i="1"/>
  <c r="N989" i="1"/>
  <c r="N990" i="1"/>
  <c r="N991" i="1"/>
  <c r="M987" i="1"/>
  <c r="M988" i="1"/>
  <c r="M989" i="1"/>
  <c r="M990" i="1"/>
  <c r="M991" i="1"/>
  <c r="M992" i="1"/>
  <c r="P693" i="8"/>
  <c r="P694" i="8"/>
  <c r="P695" i="8"/>
  <c r="P696" i="8"/>
  <c r="P697" i="8"/>
  <c r="P698" i="8"/>
  <c r="P699" i="8"/>
  <c r="P700" i="8"/>
  <c r="P701" i="8"/>
  <c r="P702" i="8"/>
  <c r="P703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N692" i="8"/>
  <c r="N693" i="8"/>
  <c r="N694" i="8"/>
  <c r="N695" i="8"/>
  <c r="N696" i="8"/>
  <c r="N697" i="8"/>
  <c r="N698" i="8"/>
  <c r="N699" i="8"/>
  <c r="N700" i="8"/>
  <c r="N701" i="8"/>
  <c r="N702" i="8"/>
  <c r="N703" i="8"/>
  <c r="M693" i="8"/>
  <c r="M694" i="8"/>
  <c r="M695" i="8"/>
  <c r="M696" i="8"/>
  <c r="M697" i="8"/>
  <c r="M698" i="8"/>
  <c r="M699" i="8"/>
  <c r="M700" i="8"/>
  <c r="M701" i="8"/>
  <c r="M702" i="8"/>
  <c r="M703" i="8"/>
  <c r="N2" i="11" l="1"/>
  <c r="P494" i="9"/>
  <c r="P495" i="9"/>
  <c r="P496" i="9"/>
  <c r="P497" i="9"/>
  <c r="P498" i="9"/>
  <c r="P499" i="9"/>
  <c r="P500" i="9"/>
  <c r="P501" i="9"/>
  <c r="P502" i="9"/>
  <c r="P503" i="9"/>
  <c r="P504" i="9"/>
  <c r="P505" i="9"/>
  <c r="P506" i="9"/>
  <c r="P507" i="9"/>
  <c r="P508" i="9"/>
  <c r="P509" i="9"/>
  <c r="P510" i="9"/>
  <c r="P511" i="9"/>
  <c r="P512" i="9"/>
  <c r="P513" i="9"/>
  <c r="P514" i="9"/>
  <c r="O494" i="9"/>
  <c r="O495" i="9"/>
  <c r="O496" i="9"/>
  <c r="O497" i="9"/>
  <c r="O498" i="9"/>
  <c r="O499" i="9"/>
  <c r="O500" i="9"/>
  <c r="O501" i="9"/>
  <c r="O502" i="9"/>
  <c r="O503" i="9"/>
  <c r="O504" i="9"/>
  <c r="O505" i="9"/>
  <c r="O506" i="9"/>
  <c r="O507" i="9"/>
  <c r="O508" i="9"/>
  <c r="O509" i="9"/>
  <c r="O510" i="9"/>
  <c r="O511" i="9"/>
  <c r="O512" i="9"/>
  <c r="O513" i="9"/>
  <c r="O514" i="9"/>
  <c r="N495" i="9"/>
  <c r="N496" i="9"/>
  <c r="N497" i="9"/>
  <c r="N498" i="9"/>
  <c r="N499" i="9"/>
  <c r="N500" i="9"/>
  <c r="N501" i="9"/>
  <c r="N502" i="9"/>
  <c r="N503" i="9"/>
  <c r="N504" i="9"/>
  <c r="N505" i="9"/>
  <c r="N506" i="9"/>
  <c r="N507" i="9"/>
  <c r="N508" i="9"/>
  <c r="N509" i="9"/>
  <c r="N510" i="9"/>
  <c r="N511" i="9"/>
  <c r="N512" i="9"/>
  <c r="N513" i="9"/>
  <c r="N514" i="9"/>
  <c r="M494" i="9"/>
  <c r="M495" i="9"/>
  <c r="M496" i="9"/>
  <c r="M497" i="9"/>
  <c r="M498" i="9"/>
  <c r="M499" i="9"/>
  <c r="M500" i="9"/>
  <c r="M501" i="9"/>
  <c r="M502" i="9"/>
  <c r="M503" i="9"/>
  <c r="M504" i="9"/>
  <c r="M505" i="9"/>
  <c r="M506" i="9"/>
  <c r="M507" i="9"/>
  <c r="M508" i="9"/>
  <c r="M509" i="9"/>
  <c r="M510" i="9"/>
  <c r="M511" i="9"/>
  <c r="M512" i="9"/>
  <c r="M513" i="9"/>
  <c r="M514" i="9"/>
  <c r="P441" i="9" l="1"/>
  <c r="P442" i="9"/>
  <c r="P443" i="9"/>
  <c r="P444" i="9"/>
  <c r="P445" i="9"/>
  <c r="P347" i="9" l="1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O347" i="9"/>
  <c r="O348" i="9"/>
  <c r="O349" i="9"/>
  <c r="O350" i="9"/>
  <c r="O351" i="9"/>
  <c r="O352" i="9"/>
  <c r="O353" i="9"/>
  <c r="O354" i="9"/>
  <c r="O355" i="9"/>
  <c r="O356" i="9"/>
  <c r="O357" i="9"/>
  <c r="O358" i="9"/>
  <c r="O359" i="9"/>
  <c r="O360" i="9"/>
  <c r="O361" i="9"/>
  <c r="O362" i="9"/>
  <c r="O363" i="9"/>
  <c r="O364" i="9"/>
  <c r="O365" i="9"/>
  <c r="O366" i="9"/>
  <c r="O367" i="9"/>
  <c r="O368" i="9"/>
  <c r="O369" i="9"/>
  <c r="N347" i="9"/>
  <c r="N348" i="9"/>
  <c r="N349" i="9"/>
  <c r="N350" i="9"/>
  <c r="N351" i="9"/>
  <c r="N352" i="9"/>
  <c r="N353" i="9"/>
  <c r="N354" i="9"/>
  <c r="N355" i="9"/>
  <c r="N356" i="9"/>
  <c r="N357" i="9"/>
  <c r="N358" i="9"/>
  <c r="N359" i="9"/>
  <c r="N360" i="9"/>
  <c r="N361" i="9"/>
  <c r="N362" i="9"/>
  <c r="N363" i="9"/>
  <c r="N364" i="9"/>
  <c r="N365" i="9"/>
  <c r="N366" i="9"/>
  <c r="N367" i="9"/>
  <c r="N368" i="9"/>
  <c r="N369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0" i="9"/>
  <c r="M361" i="9"/>
  <c r="M362" i="9"/>
  <c r="M363" i="9"/>
  <c r="M364" i="9"/>
  <c r="M365" i="9"/>
  <c r="M366" i="9"/>
  <c r="M367" i="9"/>
  <c r="M368" i="9"/>
  <c r="O555" i="8"/>
  <c r="N555" i="8"/>
  <c r="M555" i="8"/>
  <c r="O838" i="1"/>
  <c r="P838" i="1"/>
  <c r="O837" i="1"/>
  <c r="P837" i="1"/>
  <c r="O836" i="1"/>
  <c r="P836" i="1"/>
  <c r="O835" i="1"/>
  <c r="P835" i="1"/>
  <c r="M838" i="1"/>
  <c r="N838" i="1"/>
  <c r="M837" i="1"/>
  <c r="N837" i="1"/>
  <c r="M836" i="1"/>
  <c r="N836" i="1"/>
  <c r="M835" i="1"/>
  <c r="N835" i="1"/>
  <c r="P826" i="1"/>
  <c r="P827" i="1"/>
  <c r="P828" i="1"/>
  <c r="P829" i="1"/>
  <c r="P830" i="1"/>
  <c r="P831" i="1"/>
  <c r="P832" i="1"/>
  <c r="P833" i="1"/>
  <c r="P834" i="1"/>
  <c r="P839" i="1"/>
  <c r="P840" i="1"/>
  <c r="P841" i="1"/>
  <c r="O825" i="1"/>
  <c r="O826" i="1"/>
  <c r="O827" i="1"/>
  <c r="O828" i="1"/>
  <c r="O829" i="1"/>
  <c r="O830" i="1"/>
  <c r="O831" i="1"/>
  <c r="O832" i="1"/>
  <c r="O833" i="1"/>
  <c r="O834" i="1"/>
  <c r="O839" i="1"/>
  <c r="O840" i="1"/>
  <c r="O841" i="1"/>
  <c r="O842" i="1"/>
  <c r="N826" i="1"/>
  <c r="N827" i="1"/>
  <c r="N828" i="1"/>
  <c r="N829" i="1"/>
  <c r="N830" i="1"/>
  <c r="N831" i="1"/>
  <c r="N832" i="1"/>
  <c r="N833" i="1"/>
  <c r="N834" i="1"/>
  <c r="N839" i="1"/>
  <c r="N840" i="1"/>
  <c r="N841" i="1"/>
  <c r="M828" i="1"/>
  <c r="M829" i="1"/>
  <c r="M830" i="1"/>
  <c r="M831" i="1"/>
  <c r="M832" i="1"/>
  <c r="M833" i="1"/>
  <c r="M834" i="1"/>
  <c r="M839" i="1"/>
  <c r="M840" i="1"/>
  <c r="M841" i="1"/>
  <c r="O512" i="8"/>
  <c r="P512" i="8"/>
  <c r="M512" i="8"/>
  <c r="N512" i="8"/>
  <c r="O511" i="8"/>
  <c r="P511" i="8"/>
  <c r="M511" i="8"/>
  <c r="N511" i="8"/>
  <c r="O510" i="8"/>
  <c r="P510" i="8"/>
  <c r="M510" i="8"/>
  <c r="N510" i="8"/>
  <c r="O509" i="8"/>
  <c r="P509" i="8"/>
  <c r="O508" i="8"/>
  <c r="P508" i="8"/>
  <c r="M509" i="8"/>
  <c r="N509" i="8"/>
  <c r="M508" i="8"/>
  <c r="N508" i="8"/>
  <c r="O507" i="8"/>
  <c r="P507" i="8"/>
  <c r="O506" i="8"/>
  <c r="P506" i="8"/>
  <c r="O505" i="8"/>
  <c r="P505" i="8"/>
  <c r="M507" i="8"/>
  <c r="N507" i="8"/>
  <c r="M506" i="8"/>
  <c r="N506" i="8"/>
  <c r="M505" i="8"/>
  <c r="N505" i="8"/>
  <c r="P370" i="8" l="1"/>
  <c r="P296" i="8"/>
  <c r="P297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N295" i="8"/>
  <c r="N296" i="8"/>
  <c r="N297" i="8"/>
  <c r="N298" i="8"/>
  <c r="N299" i="8"/>
  <c r="N300" i="8"/>
  <c r="N301" i="8"/>
  <c r="N302" i="8"/>
  <c r="N303" i="8"/>
  <c r="N304" i="8"/>
  <c r="N305" i="8"/>
  <c r="N306" i="8"/>
  <c r="N307" i="8"/>
  <c r="N308" i="8"/>
  <c r="N309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P439" i="1"/>
  <c r="P440" i="1"/>
  <c r="P441" i="1"/>
  <c r="P442" i="1"/>
  <c r="P443" i="1"/>
  <c r="P444" i="1"/>
  <c r="P445" i="1"/>
  <c r="P446" i="1"/>
  <c r="P447" i="1"/>
  <c r="P448" i="1"/>
  <c r="O440" i="1"/>
  <c r="O441" i="1"/>
  <c r="O442" i="1"/>
  <c r="O443" i="1"/>
  <c r="O444" i="1"/>
  <c r="O445" i="1"/>
  <c r="O446" i="1"/>
  <c r="O447" i="1"/>
  <c r="N440" i="1"/>
  <c r="N441" i="1"/>
  <c r="N442" i="1"/>
  <c r="N443" i="1"/>
  <c r="N444" i="1"/>
  <c r="N445" i="1"/>
  <c r="N446" i="1"/>
  <c r="N447" i="1"/>
  <c r="N448" i="1"/>
  <c r="N449" i="1"/>
  <c r="M439" i="1"/>
  <c r="M440" i="1"/>
  <c r="M441" i="1"/>
  <c r="M442" i="1"/>
  <c r="M443" i="1"/>
  <c r="M444" i="1"/>
  <c r="M445" i="1"/>
  <c r="M446" i="1"/>
  <c r="M447" i="1"/>
  <c r="P388" i="1"/>
  <c r="P389" i="1"/>
  <c r="P390" i="1"/>
  <c r="P391" i="1"/>
  <c r="P392" i="1"/>
  <c r="P393" i="1"/>
  <c r="P394" i="1"/>
  <c r="P395" i="1"/>
  <c r="P396" i="1"/>
  <c r="O388" i="1"/>
  <c r="O389" i="1"/>
  <c r="O390" i="1"/>
  <c r="O391" i="1"/>
  <c r="O392" i="1"/>
  <c r="O393" i="1"/>
  <c r="O394" i="1"/>
  <c r="O395" i="1"/>
  <c r="O396" i="1"/>
  <c r="N387" i="1"/>
  <c r="N388" i="1"/>
  <c r="N389" i="1"/>
  <c r="N390" i="1"/>
  <c r="N391" i="1"/>
  <c r="N392" i="1"/>
  <c r="N393" i="1"/>
  <c r="N394" i="1"/>
  <c r="N395" i="1"/>
  <c r="N396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P329" i="1"/>
  <c r="P330" i="1"/>
  <c r="P331" i="1"/>
  <c r="P332" i="1"/>
  <c r="P333" i="1"/>
  <c r="P334" i="1"/>
  <c r="P335" i="1"/>
  <c r="P336" i="1"/>
  <c r="P337" i="1"/>
  <c r="O329" i="1"/>
  <c r="O330" i="1"/>
  <c r="O331" i="1"/>
  <c r="O332" i="1"/>
  <c r="O333" i="1"/>
  <c r="O334" i="1"/>
  <c r="O335" i="1"/>
  <c r="O336" i="1"/>
  <c r="N328" i="1"/>
  <c r="N329" i="1"/>
  <c r="N330" i="1"/>
  <c r="N331" i="1"/>
  <c r="N332" i="1"/>
  <c r="N333" i="1"/>
  <c r="N334" i="1"/>
  <c r="N335" i="1"/>
  <c r="M328" i="1"/>
  <c r="M329" i="1"/>
  <c r="M330" i="1"/>
  <c r="M331" i="1"/>
  <c r="M332" i="1"/>
  <c r="M333" i="1"/>
  <c r="M334" i="1"/>
  <c r="M335" i="1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206" i="9"/>
  <c r="O207" i="9"/>
  <c r="O208" i="9"/>
  <c r="O209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P222" i="1"/>
  <c r="P223" i="1"/>
  <c r="P224" i="1"/>
  <c r="P225" i="1"/>
  <c r="P226" i="1"/>
  <c r="P227" i="1"/>
  <c r="P228" i="1"/>
  <c r="P229" i="1"/>
  <c r="P230" i="1"/>
  <c r="O222" i="1"/>
  <c r="O223" i="1"/>
  <c r="O224" i="1"/>
  <c r="O225" i="1"/>
  <c r="O226" i="1"/>
  <c r="O227" i="1"/>
  <c r="O228" i="1"/>
  <c r="O229" i="1"/>
  <c r="O230" i="1"/>
  <c r="N221" i="1"/>
  <c r="N222" i="1"/>
  <c r="N223" i="1"/>
  <c r="N224" i="1"/>
  <c r="N225" i="1"/>
  <c r="N226" i="1"/>
  <c r="N227" i="1"/>
  <c r="N228" i="1"/>
  <c r="N229" i="1"/>
  <c r="N230" i="1"/>
  <c r="M221" i="1"/>
  <c r="M222" i="1"/>
  <c r="M223" i="1"/>
  <c r="M224" i="1"/>
  <c r="M225" i="1"/>
  <c r="M226" i="1"/>
  <c r="M227" i="1"/>
  <c r="M228" i="1"/>
  <c r="M229" i="1"/>
  <c r="M230" i="1"/>
  <c r="M231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N120" i="1"/>
  <c r="N121" i="1"/>
  <c r="N122" i="1"/>
  <c r="N123" i="1"/>
  <c r="N124" i="1"/>
  <c r="N125" i="1"/>
  <c r="N126" i="1"/>
  <c r="N127" i="1"/>
  <c r="N128" i="1"/>
  <c r="N129" i="1"/>
  <c r="N130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O108" i="1"/>
  <c r="O109" i="1"/>
  <c r="O110" i="1"/>
  <c r="O111" i="1"/>
  <c r="O112" i="1"/>
  <c r="O113" i="1"/>
  <c r="O114" i="1"/>
  <c r="O115" i="1"/>
  <c r="O116" i="1"/>
  <c r="O117" i="1"/>
  <c r="O118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M109" i="1"/>
  <c r="M110" i="1"/>
  <c r="M111" i="1"/>
  <c r="M112" i="1"/>
  <c r="M113" i="1"/>
  <c r="M114" i="1"/>
  <c r="M115" i="1"/>
  <c r="M116" i="1"/>
  <c r="M117" i="1"/>
  <c r="M118" i="1"/>
  <c r="P101" i="1"/>
  <c r="P102" i="1"/>
  <c r="P103" i="1"/>
  <c r="P104" i="1"/>
  <c r="P105" i="1"/>
  <c r="O104" i="1"/>
  <c r="O105" i="1"/>
  <c r="O106" i="1"/>
  <c r="O107" i="1"/>
  <c r="N103" i="1"/>
  <c r="N104" i="1"/>
  <c r="N105" i="1"/>
  <c r="N106" i="1"/>
  <c r="N107" i="1"/>
  <c r="M101" i="1"/>
  <c r="M102" i="1"/>
  <c r="M103" i="1"/>
  <c r="M104" i="1"/>
  <c r="M105" i="1"/>
  <c r="M106" i="1"/>
  <c r="M107" i="1"/>
  <c r="M108" i="1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D334" i="11"/>
  <c r="P21" i="11"/>
  <c r="O21" i="11"/>
  <c r="N21" i="11"/>
  <c r="M21" i="11"/>
  <c r="P20" i="11"/>
  <c r="O20" i="11"/>
  <c r="N20" i="11"/>
  <c r="M20" i="11"/>
  <c r="P19" i="11"/>
  <c r="O19" i="11"/>
  <c r="N19" i="11"/>
  <c r="M19" i="11"/>
  <c r="P18" i="11"/>
  <c r="O18" i="11"/>
  <c r="N18" i="11"/>
  <c r="M18" i="11"/>
  <c r="P17" i="11"/>
  <c r="O17" i="11"/>
  <c r="N17" i="11"/>
  <c r="M17" i="11"/>
  <c r="P16" i="11"/>
  <c r="O16" i="11"/>
  <c r="N16" i="11"/>
  <c r="M16" i="11"/>
  <c r="P15" i="11"/>
  <c r="O15" i="11"/>
  <c r="N15" i="11"/>
  <c r="M15" i="11"/>
  <c r="P14" i="11"/>
  <c r="O14" i="11"/>
  <c r="N14" i="11"/>
  <c r="M14" i="11"/>
  <c r="P13" i="11"/>
  <c r="O13" i="11"/>
  <c r="N13" i="11"/>
  <c r="M13" i="11"/>
  <c r="P12" i="11"/>
  <c r="O12" i="11"/>
  <c r="N12" i="11"/>
  <c r="M12" i="11"/>
  <c r="P11" i="11"/>
  <c r="O11" i="11"/>
  <c r="N11" i="11"/>
  <c r="M11" i="11"/>
  <c r="P10" i="11"/>
  <c r="O10" i="11"/>
  <c r="N10" i="11"/>
  <c r="M10" i="11"/>
  <c r="P9" i="11"/>
  <c r="O9" i="11"/>
  <c r="N9" i="11"/>
  <c r="M9" i="11"/>
  <c r="P8" i="11"/>
  <c r="O8" i="11"/>
  <c r="N8" i="11"/>
  <c r="M8" i="11"/>
  <c r="P7" i="11"/>
  <c r="O7" i="11"/>
  <c r="N7" i="11"/>
  <c r="M7" i="11"/>
  <c r="P6" i="11"/>
  <c r="O6" i="11"/>
  <c r="N6" i="11"/>
  <c r="M6" i="11"/>
  <c r="P5" i="11"/>
  <c r="O5" i="11"/>
  <c r="N5" i="11"/>
  <c r="M5" i="11"/>
  <c r="P4" i="11"/>
  <c r="O4" i="11"/>
  <c r="N4" i="11"/>
  <c r="M4" i="11"/>
  <c r="P3" i="11"/>
  <c r="M14" i="7" s="1"/>
  <c r="M16" i="7" s="1"/>
  <c r="O3" i="11"/>
  <c r="N3" i="11"/>
  <c r="M3" i="11"/>
  <c r="P2" i="11"/>
  <c r="O2" i="11"/>
  <c r="M2" i="11"/>
  <c r="D635" i="10"/>
  <c r="P321" i="10"/>
  <c r="O321" i="10"/>
  <c r="N321" i="10"/>
  <c r="M321" i="10"/>
  <c r="P320" i="10"/>
  <c r="O320" i="10"/>
  <c r="N320" i="10"/>
  <c r="M320" i="10"/>
  <c r="P319" i="10"/>
  <c r="O319" i="10"/>
  <c r="N319" i="10"/>
  <c r="M319" i="10"/>
  <c r="P318" i="10"/>
  <c r="O318" i="10"/>
  <c r="N318" i="10"/>
  <c r="M318" i="10"/>
  <c r="P317" i="10"/>
  <c r="O317" i="10"/>
  <c r="N317" i="10"/>
  <c r="M317" i="10"/>
  <c r="P316" i="10"/>
  <c r="O316" i="10"/>
  <c r="N316" i="10"/>
  <c r="M316" i="10"/>
  <c r="P315" i="10"/>
  <c r="O315" i="10"/>
  <c r="N315" i="10"/>
  <c r="M315" i="10"/>
  <c r="P314" i="10"/>
  <c r="O314" i="10"/>
  <c r="N314" i="10"/>
  <c r="M314" i="10"/>
  <c r="P313" i="10"/>
  <c r="O313" i="10"/>
  <c r="N313" i="10"/>
  <c r="M313" i="10"/>
  <c r="P312" i="10"/>
  <c r="O312" i="10"/>
  <c r="N312" i="10"/>
  <c r="M312" i="10"/>
  <c r="P311" i="10"/>
  <c r="O311" i="10"/>
  <c r="N311" i="10"/>
  <c r="M311" i="10"/>
  <c r="P310" i="10"/>
  <c r="O310" i="10"/>
  <c r="N310" i="10"/>
  <c r="M310" i="10"/>
  <c r="P309" i="10"/>
  <c r="O309" i="10"/>
  <c r="N309" i="10"/>
  <c r="M309" i="10"/>
  <c r="P308" i="10"/>
  <c r="O308" i="10"/>
  <c r="N308" i="10"/>
  <c r="M308" i="10"/>
  <c r="P307" i="10"/>
  <c r="O307" i="10"/>
  <c r="N307" i="10"/>
  <c r="M307" i="10"/>
  <c r="P306" i="10"/>
  <c r="O306" i="10"/>
  <c r="N306" i="10"/>
  <c r="M306" i="10"/>
  <c r="P305" i="10"/>
  <c r="O305" i="10"/>
  <c r="N305" i="10"/>
  <c r="M305" i="10"/>
  <c r="P304" i="10"/>
  <c r="O304" i="10"/>
  <c r="N304" i="10"/>
  <c r="M304" i="10"/>
  <c r="P303" i="10"/>
  <c r="O303" i="10"/>
  <c r="N303" i="10"/>
  <c r="M303" i="10"/>
  <c r="P302" i="10"/>
  <c r="O302" i="10"/>
  <c r="N302" i="10"/>
  <c r="M302" i="10"/>
  <c r="P301" i="10"/>
  <c r="O301" i="10"/>
  <c r="N301" i="10"/>
  <c r="M301" i="10"/>
  <c r="P300" i="10"/>
  <c r="O300" i="10"/>
  <c r="N300" i="10"/>
  <c r="M300" i="10"/>
  <c r="P299" i="10"/>
  <c r="O299" i="10"/>
  <c r="N299" i="10"/>
  <c r="M299" i="10"/>
  <c r="P298" i="10"/>
  <c r="O298" i="10"/>
  <c r="N298" i="10"/>
  <c r="M298" i="10"/>
  <c r="P297" i="10"/>
  <c r="O297" i="10"/>
  <c r="N297" i="10"/>
  <c r="M297" i="10"/>
  <c r="P296" i="10"/>
  <c r="O296" i="10"/>
  <c r="N296" i="10"/>
  <c r="M296" i="10"/>
  <c r="P295" i="10"/>
  <c r="O295" i="10"/>
  <c r="N295" i="10"/>
  <c r="M295" i="10"/>
  <c r="P294" i="10"/>
  <c r="O294" i="10"/>
  <c r="N294" i="10"/>
  <c r="M294" i="10"/>
  <c r="P293" i="10"/>
  <c r="O293" i="10"/>
  <c r="N293" i="10"/>
  <c r="M293" i="10"/>
  <c r="P292" i="10"/>
  <c r="P322" i="10" s="1"/>
  <c r="O292" i="10"/>
  <c r="O322" i="10" s="1"/>
  <c r="N292" i="10"/>
  <c r="N322" i="10" s="1"/>
  <c r="M292" i="10"/>
  <c r="M322" i="10" s="1"/>
  <c r="P290" i="10"/>
  <c r="O290" i="10"/>
  <c r="N290" i="10"/>
  <c r="M290" i="10"/>
  <c r="P289" i="10"/>
  <c r="O289" i="10"/>
  <c r="N289" i="10"/>
  <c r="M289" i="10"/>
  <c r="P288" i="10"/>
  <c r="O288" i="10"/>
  <c r="N288" i="10"/>
  <c r="M288" i="10"/>
  <c r="P287" i="10"/>
  <c r="O287" i="10"/>
  <c r="N287" i="10"/>
  <c r="M287" i="10"/>
  <c r="P286" i="10"/>
  <c r="O286" i="10"/>
  <c r="N286" i="10"/>
  <c r="M286" i="10"/>
  <c r="P285" i="10"/>
  <c r="O285" i="10"/>
  <c r="N285" i="10"/>
  <c r="M285" i="10"/>
  <c r="P284" i="10"/>
  <c r="O284" i="10"/>
  <c r="N284" i="10"/>
  <c r="M284" i="10"/>
  <c r="P283" i="10"/>
  <c r="O283" i="10"/>
  <c r="N283" i="10"/>
  <c r="M283" i="10"/>
  <c r="P282" i="10"/>
  <c r="O282" i="10"/>
  <c r="N282" i="10"/>
  <c r="M282" i="10"/>
  <c r="P281" i="10"/>
  <c r="O281" i="10"/>
  <c r="N281" i="10"/>
  <c r="M281" i="10"/>
  <c r="P280" i="10"/>
  <c r="O280" i="10"/>
  <c r="N280" i="10"/>
  <c r="M280" i="10"/>
  <c r="P279" i="10"/>
  <c r="O279" i="10"/>
  <c r="N279" i="10"/>
  <c r="M279" i="10"/>
  <c r="P278" i="10"/>
  <c r="O278" i="10"/>
  <c r="N278" i="10"/>
  <c r="M278" i="10"/>
  <c r="P277" i="10"/>
  <c r="O277" i="10"/>
  <c r="N277" i="10"/>
  <c r="M277" i="10"/>
  <c r="P276" i="10"/>
  <c r="O276" i="10"/>
  <c r="N276" i="10"/>
  <c r="M276" i="10"/>
  <c r="P275" i="10"/>
  <c r="O275" i="10"/>
  <c r="N275" i="10"/>
  <c r="M275" i="10"/>
  <c r="P274" i="10"/>
  <c r="O274" i="10"/>
  <c r="N274" i="10"/>
  <c r="M274" i="10"/>
  <c r="P273" i="10"/>
  <c r="O273" i="10"/>
  <c r="N273" i="10"/>
  <c r="M273" i="10"/>
  <c r="P272" i="10"/>
  <c r="O272" i="10"/>
  <c r="N272" i="10"/>
  <c r="M272" i="10"/>
  <c r="P271" i="10"/>
  <c r="O271" i="10"/>
  <c r="N271" i="10"/>
  <c r="M271" i="10"/>
  <c r="P270" i="10"/>
  <c r="O270" i="10"/>
  <c r="N270" i="10"/>
  <c r="M270" i="10"/>
  <c r="P269" i="10"/>
  <c r="O269" i="10"/>
  <c r="N269" i="10"/>
  <c r="M269" i="10"/>
  <c r="P268" i="10"/>
  <c r="O268" i="10"/>
  <c r="N268" i="10"/>
  <c r="M268" i="10"/>
  <c r="P267" i="10"/>
  <c r="O267" i="10"/>
  <c r="N267" i="10"/>
  <c r="M267" i="10"/>
  <c r="P266" i="10"/>
  <c r="O266" i="10"/>
  <c r="N266" i="10"/>
  <c r="M266" i="10"/>
  <c r="P265" i="10"/>
  <c r="O265" i="10"/>
  <c r="N265" i="10"/>
  <c r="M265" i="10"/>
  <c r="P264" i="10"/>
  <c r="O264" i="10"/>
  <c r="N264" i="10"/>
  <c r="M264" i="10"/>
  <c r="P263" i="10"/>
  <c r="O263" i="10"/>
  <c r="N263" i="10"/>
  <c r="M263" i="10"/>
  <c r="P262" i="10"/>
  <c r="O262" i="10"/>
  <c r="N262" i="10"/>
  <c r="M262" i="10"/>
  <c r="P261" i="10"/>
  <c r="P291" i="10" s="1"/>
  <c r="O261" i="10"/>
  <c r="O291" i="10" s="1"/>
  <c r="N261" i="10"/>
  <c r="N291" i="10" s="1"/>
  <c r="M261" i="10"/>
  <c r="M291" i="10" s="1"/>
  <c r="P259" i="10"/>
  <c r="O259" i="10"/>
  <c r="N259" i="10"/>
  <c r="M259" i="10"/>
  <c r="P258" i="10"/>
  <c r="O258" i="10"/>
  <c r="N258" i="10"/>
  <c r="M258" i="10"/>
  <c r="P257" i="10"/>
  <c r="O257" i="10"/>
  <c r="N257" i="10"/>
  <c r="M257" i="10"/>
  <c r="P256" i="10"/>
  <c r="O256" i="10"/>
  <c r="N256" i="10"/>
  <c r="M256" i="10"/>
  <c r="P255" i="10"/>
  <c r="O255" i="10"/>
  <c r="N255" i="10"/>
  <c r="M255" i="10"/>
  <c r="P254" i="10"/>
  <c r="O254" i="10"/>
  <c r="N254" i="10"/>
  <c r="M254" i="10"/>
  <c r="P253" i="10"/>
  <c r="O253" i="10"/>
  <c r="N253" i="10"/>
  <c r="M253" i="10"/>
  <c r="P252" i="10"/>
  <c r="O252" i="10"/>
  <c r="N252" i="10"/>
  <c r="M252" i="10"/>
  <c r="P251" i="10"/>
  <c r="O251" i="10"/>
  <c r="N251" i="10"/>
  <c r="M251" i="10"/>
  <c r="P250" i="10"/>
  <c r="O250" i="10"/>
  <c r="N250" i="10"/>
  <c r="M250" i="10"/>
  <c r="P249" i="10"/>
  <c r="O249" i="10"/>
  <c r="N249" i="10"/>
  <c r="M249" i="10"/>
  <c r="P248" i="10"/>
  <c r="O248" i="10"/>
  <c r="N248" i="10"/>
  <c r="M248" i="10"/>
  <c r="P247" i="10"/>
  <c r="O247" i="10"/>
  <c r="N247" i="10"/>
  <c r="M247" i="10"/>
  <c r="P246" i="10"/>
  <c r="O246" i="10"/>
  <c r="N246" i="10"/>
  <c r="M246" i="10"/>
  <c r="P245" i="10"/>
  <c r="O245" i="10"/>
  <c r="N245" i="10"/>
  <c r="M245" i="10"/>
  <c r="P244" i="10"/>
  <c r="O244" i="10"/>
  <c r="N244" i="10"/>
  <c r="M244" i="10"/>
  <c r="P243" i="10"/>
  <c r="O243" i="10"/>
  <c r="N243" i="10"/>
  <c r="M243" i="10"/>
  <c r="P242" i="10"/>
  <c r="O242" i="10"/>
  <c r="N242" i="10"/>
  <c r="M242" i="10"/>
  <c r="P241" i="10"/>
  <c r="O241" i="10"/>
  <c r="N241" i="10"/>
  <c r="M241" i="10"/>
  <c r="P240" i="10"/>
  <c r="O240" i="10"/>
  <c r="N240" i="10"/>
  <c r="M240" i="10"/>
  <c r="P239" i="10"/>
  <c r="O239" i="10"/>
  <c r="N239" i="10"/>
  <c r="M239" i="10"/>
  <c r="P238" i="10"/>
  <c r="O238" i="10"/>
  <c r="N238" i="10"/>
  <c r="M238" i="10"/>
  <c r="P237" i="10"/>
  <c r="O237" i="10"/>
  <c r="N237" i="10"/>
  <c r="M237" i="10"/>
  <c r="P236" i="10"/>
  <c r="O236" i="10"/>
  <c r="N236" i="10"/>
  <c r="M236" i="10"/>
  <c r="P235" i="10"/>
  <c r="O235" i="10"/>
  <c r="N235" i="10"/>
  <c r="M235" i="10"/>
  <c r="P234" i="10"/>
  <c r="O234" i="10"/>
  <c r="N234" i="10"/>
  <c r="M234" i="10"/>
  <c r="P233" i="10"/>
  <c r="O233" i="10"/>
  <c r="N233" i="10"/>
  <c r="M233" i="10"/>
  <c r="P232" i="10"/>
  <c r="O232" i="10"/>
  <c r="N232" i="10"/>
  <c r="M232" i="10"/>
  <c r="P231" i="10"/>
  <c r="O231" i="10"/>
  <c r="N231" i="10"/>
  <c r="M231" i="10"/>
  <c r="P230" i="10"/>
  <c r="P260" i="10" s="1"/>
  <c r="O230" i="10"/>
  <c r="O260" i="10" s="1"/>
  <c r="N230" i="10"/>
  <c r="N260" i="10" s="1"/>
  <c r="M230" i="10"/>
  <c r="M260" i="10" s="1"/>
  <c r="P228" i="10"/>
  <c r="O228" i="10"/>
  <c r="N228" i="10"/>
  <c r="M228" i="10"/>
  <c r="P227" i="10"/>
  <c r="O227" i="10"/>
  <c r="N227" i="10"/>
  <c r="M227" i="10"/>
  <c r="P226" i="10"/>
  <c r="O226" i="10"/>
  <c r="N226" i="10"/>
  <c r="M226" i="10"/>
  <c r="P225" i="10"/>
  <c r="O225" i="10"/>
  <c r="N225" i="10"/>
  <c r="M225" i="10"/>
  <c r="P224" i="10"/>
  <c r="O224" i="10"/>
  <c r="N224" i="10"/>
  <c r="M224" i="10"/>
  <c r="P223" i="10"/>
  <c r="O223" i="10"/>
  <c r="N223" i="10"/>
  <c r="M223" i="10"/>
  <c r="P222" i="10"/>
  <c r="O222" i="10"/>
  <c r="N222" i="10"/>
  <c r="M222" i="10"/>
  <c r="P221" i="10"/>
  <c r="O221" i="10"/>
  <c r="N221" i="10"/>
  <c r="M221" i="10"/>
  <c r="P220" i="10"/>
  <c r="O220" i="10"/>
  <c r="N220" i="10"/>
  <c r="M220" i="10"/>
  <c r="P219" i="10"/>
  <c r="O219" i="10"/>
  <c r="N219" i="10"/>
  <c r="M219" i="10"/>
  <c r="P218" i="10"/>
  <c r="O218" i="10"/>
  <c r="N218" i="10"/>
  <c r="M218" i="10"/>
  <c r="P217" i="10"/>
  <c r="O217" i="10"/>
  <c r="N217" i="10"/>
  <c r="M217" i="10"/>
  <c r="P216" i="10"/>
  <c r="O216" i="10"/>
  <c r="N216" i="10"/>
  <c r="M216" i="10"/>
  <c r="P215" i="10"/>
  <c r="O215" i="10"/>
  <c r="N215" i="10"/>
  <c r="M215" i="10"/>
  <c r="P214" i="10"/>
  <c r="O214" i="10"/>
  <c r="N214" i="10"/>
  <c r="M214" i="10"/>
  <c r="P213" i="10"/>
  <c r="O213" i="10"/>
  <c r="N213" i="10"/>
  <c r="M213" i="10"/>
  <c r="P212" i="10"/>
  <c r="O212" i="10"/>
  <c r="N212" i="10"/>
  <c r="M212" i="10"/>
  <c r="P211" i="10"/>
  <c r="O211" i="10"/>
  <c r="N211" i="10"/>
  <c r="M211" i="10"/>
  <c r="P210" i="10"/>
  <c r="O210" i="10"/>
  <c r="N210" i="10"/>
  <c r="M210" i="10"/>
  <c r="P209" i="10"/>
  <c r="O209" i="10"/>
  <c r="N209" i="10"/>
  <c r="M209" i="10"/>
  <c r="P208" i="10"/>
  <c r="O208" i="10"/>
  <c r="N208" i="10"/>
  <c r="M208" i="10"/>
  <c r="P207" i="10"/>
  <c r="O207" i="10"/>
  <c r="N207" i="10"/>
  <c r="M207" i="10"/>
  <c r="P206" i="10"/>
  <c r="O206" i="10"/>
  <c r="N206" i="10"/>
  <c r="M206" i="10"/>
  <c r="P205" i="10"/>
  <c r="O205" i="10"/>
  <c r="N205" i="10"/>
  <c r="M205" i="10"/>
  <c r="P204" i="10"/>
  <c r="O204" i="10"/>
  <c r="N204" i="10"/>
  <c r="M204" i="10"/>
  <c r="P203" i="10"/>
  <c r="O203" i="10"/>
  <c r="N203" i="10"/>
  <c r="M203" i="10"/>
  <c r="P202" i="10"/>
  <c r="O202" i="10"/>
  <c r="N202" i="10"/>
  <c r="M202" i="10"/>
  <c r="P201" i="10"/>
  <c r="O201" i="10"/>
  <c r="N201" i="10"/>
  <c r="M201" i="10"/>
  <c r="P200" i="10"/>
  <c r="O200" i="10"/>
  <c r="N200" i="10"/>
  <c r="M200" i="10"/>
  <c r="P199" i="10"/>
  <c r="P229" i="10" s="1"/>
  <c r="O199" i="10"/>
  <c r="O229" i="10" s="1"/>
  <c r="N199" i="10"/>
  <c r="N229" i="10" s="1"/>
  <c r="M199" i="10"/>
  <c r="M229" i="10" s="1"/>
  <c r="P197" i="10"/>
  <c r="O197" i="10"/>
  <c r="N197" i="10"/>
  <c r="M197" i="10"/>
  <c r="P196" i="10"/>
  <c r="O196" i="10"/>
  <c r="N196" i="10"/>
  <c r="M196" i="10"/>
  <c r="P195" i="10"/>
  <c r="O195" i="10"/>
  <c r="N195" i="10"/>
  <c r="M195" i="10"/>
  <c r="P194" i="10"/>
  <c r="O194" i="10"/>
  <c r="N194" i="10"/>
  <c r="M194" i="10"/>
  <c r="P193" i="10"/>
  <c r="O193" i="10"/>
  <c r="N193" i="10"/>
  <c r="M193" i="10"/>
  <c r="P192" i="10"/>
  <c r="O192" i="10"/>
  <c r="N192" i="10"/>
  <c r="M192" i="10"/>
  <c r="P191" i="10"/>
  <c r="O191" i="10"/>
  <c r="N191" i="10"/>
  <c r="M191" i="10"/>
  <c r="P190" i="10"/>
  <c r="O190" i="10"/>
  <c r="N190" i="10"/>
  <c r="M190" i="10"/>
  <c r="P189" i="10"/>
  <c r="O189" i="10"/>
  <c r="N189" i="10"/>
  <c r="M189" i="10"/>
  <c r="P188" i="10"/>
  <c r="O188" i="10"/>
  <c r="N188" i="10"/>
  <c r="M188" i="10"/>
  <c r="P187" i="10"/>
  <c r="O187" i="10"/>
  <c r="N187" i="10"/>
  <c r="M187" i="10"/>
  <c r="P186" i="10"/>
  <c r="O186" i="10"/>
  <c r="N186" i="10"/>
  <c r="M186" i="10"/>
  <c r="P185" i="10"/>
  <c r="O185" i="10"/>
  <c r="N185" i="10"/>
  <c r="M185" i="10"/>
  <c r="P184" i="10"/>
  <c r="O184" i="10"/>
  <c r="N184" i="10"/>
  <c r="M184" i="10"/>
  <c r="P183" i="10"/>
  <c r="O183" i="10"/>
  <c r="N183" i="10"/>
  <c r="M183" i="10"/>
  <c r="P182" i="10"/>
  <c r="O182" i="10"/>
  <c r="N182" i="10"/>
  <c r="M182" i="10"/>
  <c r="P181" i="10"/>
  <c r="O181" i="10"/>
  <c r="N181" i="10"/>
  <c r="M181" i="10"/>
  <c r="P180" i="10"/>
  <c r="O180" i="10"/>
  <c r="N180" i="10"/>
  <c r="M180" i="10"/>
  <c r="P179" i="10"/>
  <c r="O179" i="10"/>
  <c r="N179" i="10"/>
  <c r="M179" i="10"/>
  <c r="P178" i="10"/>
  <c r="O178" i="10"/>
  <c r="N178" i="10"/>
  <c r="M178" i="10"/>
  <c r="P177" i="10"/>
  <c r="O177" i="10"/>
  <c r="N177" i="10"/>
  <c r="M177" i="10"/>
  <c r="P176" i="10"/>
  <c r="O176" i="10"/>
  <c r="N176" i="10"/>
  <c r="M176" i="10"/>
  <c r="P175" i="10"/>
  <c r="O175" i="10"/>
  <c r="N175" i="10"/>
  <c r="M175" i="10"/>
  <c r="P174" i="10"/>
  <c r="O174" i="10"/>
  <c r="N174" i="10"/>
  <c r="M174" i="10"/>
  <c r="P173" i="10"/>
  <c r="O173" i="10"/>
  <c r="N173" i="10"/>
  <c r="M173" i="10"/>
  <c r="P172" i="10"/>
  <c r="O172" i="10"/>
  <c r="N172" i="10"/>
  <c r="M172" i="10"/>
  <c r="P171" i="10"/>
  <c r="O171" i="10"/>
  <c r="N171" i="10"/>
  <c r="M171" i="10"/>
  <c r="P170" i="10"/>
  <c r="O170" i="10"/>
  <c r="N170" i="10"/>
  <c r="M170" i="10"/>
  <c r="P169" i="10"/>
  <c r="O169" i="10"/>
  <c r="N169" i="10"/>
  <c r="M169" i="10"/>
  <c r="P168" i="10"/>
  <c r="P198" i="10" s="1"/>
  <c r="O168" i="10"/>
  <c r="O198" i="10" s="1"/>
  <c r="N168" i="10"/>
  <c r="N198" i="10" s="1"/>
  <c r="M168" i="10"/>
  <c r="M198" i="10" s="1"/>
  <c r="P166" i="10"/>
  <c r="O166" i="10"/>
  <c r="N166" i="10"/>
  <c r="M166" i="10"/>
  <c r="P165" i="10"/>
  <c r="O165" i="10"/>
  <c r="N165" i="10"/>
  <c r="M165" i="10"/>
  <c r="P164" i="10"/>
  <c r="O164" i="10"/>
  <c r="N164" i="10"/>
  <c r="M164" i="10"/>
  <c r="P163" i="10"/>
  <c r="O163" i="10"/>
  <c r="N163" i="10"/>
  <c r="M163" i="10"/>
  <c r="P162" i="10"/>
  <c r="O162" i="10"/>
  <c r="N162" i="10"/>
  <c r="M162" i="10"/>
  <c r="P161" i="10"/>
  <c r="O161" i="10"/>
  <c r="N161" i="10"/>
  <c r="M161" i="10"/>
  <c r="P160" i="10"/>
  <c r="O160" i="10"/>
  <c r="N160" i="10"/>
  <c r="M160" i="10"/>
  <c r="P159" i="10"/>
  <c r="O159" i="10"/>
  <c r="N159" i="10"/>
  <c r="M159" i="10"/>
  <c r="P158" i="10"/>
  <c r="O158" i="10"/>
  <c r="N158" i="10"/>
  <c r="M158" i="10"/>
  <c r="P157" i="10"/>
  <c r="O157" i="10"/>
  <c r="N157" i="10"/>
  <c r="M157" i="10"/>
  <c r="P156" i="10"/>
  <c r="O156" i="10"/>
  <c r="N156" i="10"/>
  <c r="M156" i="10"/>
  <c r="P155" i="10"/>
  <c r="O155" i="10"/>
  <c r="N155" i="10"/>
  <c r="M155" i="10"/>
  <c r="P154" i="10"/>
  <c r="O154" i="10"/>
  <c r="N154" i="10"/>
  <c r="M154" i="10"/>
  <c r="P153" i="10"/>
  <c r="O153" i="10"/>
  <c r="N153" i="10"/>
  <c r="M153" i="10"/>
  <c r="P152" i="10"/>
  <c r="O152" i="10"/>
  <c r="N152" i="10"/>
  <c r="M152" i="10"/>
  <c r="P151" i="10"/>
  <c r="O151" i="10"/>
  <c r="N151" i="10"/>
  <c r="M151" i="10"/>
  <c r="P150" i="10"/>
  <c r="O150" i="10"/>
  <c r="N150" i="10"/>
  <c r="M150" i="10"/>
  <c r="P149" i="10"/>
  <c r="O149" i="10"/>
  <c r="N149" i="10"/>
  <c r="M149" i="10"/>
  <c r="P148" i="10"/>
  <c r="O148" i="10"/>
  <c r="N148" i="10"/>
  <c r="M148" i="10"/>
  <c r="P147" i="10"/>
  <c r="O147" i="10"/>
  <c r="N147" i="10"/>
  <c r="M147" i="10"/>
  <c r="P146" i="10"/>
  <c r="O146" i="10"/>
  <c r="N146" i="10"/>
  <c r="M146" i="10"/>
  <c r="P145" i="10"/>
  <c r="O145" i="10"/>
  <c r="N145" i="10"/>
  <c r="M145" i="10"/>
  <c r="P144" i="10"/>
  <c r="O144" i="10"/>
  <c r="N144" i="10"/>
  <c r="M144" i="10"/>
  <c r="P143" i="10"/>
  <c r="O143" i="10"/>
  <c r="N143" i="10"/>
  <c r="M143" i="10"/>
  <c r="P142" i="10"/>
  <c r="O142" i="10"/>
  <c r="N142" i="10"/>
  <c r="M142" i="10"/>
  <c r="P141" i="10"/>
  <c r="O141" i="10"/>
  <c r="N141" i="10"/>
  <c r="M141" i="10"/>
  <c r="P140" i="10"/>
  <c r="O140" i="10"/>
  <c r="N140" i="10"/>
  <c r="M140" i="10"/>
  <c r="P139" i="10"/>
  <c r="O139" i="10"/>
  <c r="N139" i="10"/>
  <c r="M139" i="10"/>
  <c r="P138" i="10"/>
  <c r="O138" i="10"/>
  <c r="N138" i="10"/>
  <c r="M138" i="10"/>
  <c r="P137" i="10"/>
  <c r="P167" i="10" s="1"/>
  <c r="O137" i="10"/>
  <c r="O167" i="10" s="1"/>
  <c r="N137" i="10"/>
  <c r="N167" i="10" s="1"/>
  <c r="M137" i="10"/>
  <c r="M167" i="10" s="1"/>
  <c r="P135" i="10"/>
  <c r="O135" i="10"/>
  <c r="N135" i="10"/>
  <c r="M135" i="10"/>
  <c r="P134" i="10"/>
  <c r="O134" i="10"/>
  <c r="N134" i="10"/>
  <c r="M134" i="10"/>
  <c r="P133" i="10"/>
  <c r="O133" i="10"/>
  <c r="N133" i="10"/>
  <c r="M133" i="10"/>
  <c r="P132" i="10"/>
  <c r="O132" i="10"/>
  <c r="N132" i="10"/>
  <c r="M132" i="10"/>
  <c r="P131" i="10"/>
  <c r="O131" i="10"/>
  <c r="N131" i="10"/>
  <c r="M131" i="10"/>
  <c r="P130" i="10"/>
  <c r="O130" i="10"/>
  <c r="N130" i="10"/>
  <c r="M130" i="10"/>
  <c r="P129" i="10"/>
  <c r="O129" i="10"/>
  <c r="N129" i="10"/>
  <c r="M129" i="10"/>
  <c r="P128" i="10"/>
  <c r="O128" i="10"/>
  <c r="N128" i="10"/>
  <c r="M128" i="10"/>
  <c r="P127" i="10"/>
  <c r="O127" i="10"/>
  <c r="N127" i="10"/>
  <c r="M127" i="10"/>
  <c r="P126" i="10"/>
  <c r="O126" i="10"/>
  <c r="N126" i="10"/>
  <c r="M126" i="10"/>
  <c r="P125" i="10"/>
  <c r="O125" i="10"/>
  <c r="N125" i="10"/>
  <c r="M125" i="10"/>
  <c r="P124" i="10"/>
  <c r="O124" i="10"/>
  <c r="N124" i="10"/>
  <c r="M124" i="10"/>
  <c r="P123" i="10"/>
  <c r="O123" i="10"/>
  <c r="N123" i="10"/>
  <c r="M123" i="10"/>
  <c r="P122" i="10"/>
  <c r="O122" i="10"/>
  <c r="N122" i="10"/>
  <c r="M122" i="10"/>
  <c r="P121" i="10"/>
  <c r="O121" i="10"/>
  <c r="N121" i="10"/>
  <c r="M121" i="10"/>
  <c r="P120" i="10"/>
  <c r="O120" i="10"/>
  <c r="N120" i="10"/>
  <c r="M120" i="10"/>
  <c r="P119" i="10"/>
  <c r="O119" i="10"/>
  <c r="N119" i="10"/>
  <c r="M119" i="10"/>
  <c r="P118" i="10"/>
  <c r="O118" i="10"/>
  <c r="N118" i="10"/>
  <c r="M118" i="10"/>
  <c r="P117" i="10"/>
  <c r="O117" i="10"/>
  <c r="N117" i="10"/>
  <c r="M117" i="10"/>
  <c r="P116" i="10"/>
  <c r="O116" i="10"/>
  <c r="N116" i="10"/>
  <c r="M116" i="10"/>
  <c r="P115" i="10"/>
  <c r="O115" i="10"/>
  <c r="N115" i="10"/>
  <c r="M115" i="10"/>
  <c r="P114" i="10"/>
  <c r="O114" i="10"/>
  <c r="N114" i="10"/>
  <c r="M114" i="10"/>
  <c r="P113" i="10"/>
  <c r="O113" i="10"/>
  <c r="N113" i="10"/>
  <c r="M113" i="10"/>
  <c r="P112" i="10"/>
  <c r="O112" i="10"/>
  <c r="N112" i="10"/>
  <c r="M112" i="10"/>
  <c r="P111" i="10"/>
  <c r="O111" i="10"/>
  <c r="N111" i="10"/>
  <c r="M111" i="10"/>
  <c r="P110" i="10"/>
  <c r="O110" i="10"/>
  <c r="N110" i="10"/>
  <c r="M110" i="10"/>
  <c r="P109" i="10"/>
  <c r="O109" i="10"/>
  <c r="N109" i="10"/>
  <c r="M109" i="10"/>
  <c r="P108" i="10"/>
  <c r="O108" i="10"/>
  <c r="N108" i="10"/>
  <c r="M108" i="10"/>
  <c r="P107" i="10"/>
  <c r="O107" i="10"/>
  <c r="N107" i="10"/>
  <c r="M107" i="10"/>
  <c r="P106" i="10"/>
  <c r="P136" i="10" s="1"/>
  <c r="O106" i="10"/>
  <c r="O136" i="10" s="1"/>
  <c r="N106" i="10"/>
  <c r="N136" i="10" s="1"/>
  <c r="M106" i="10"/>
  <c r="M136" i="10" s="1"/>
  <c r="P104" i="10"/>
  <c r="O104" i="10"/>
  <c r="N104" i="10"/>
  <c r="M104" i="10"/>
  <c r="P103" i="10"/>
  <c r="O103" i="10"/>
  <c r="N103" i="10"/>
  <c r="M103" i="10"/>
  <c r="P102" i="10"/>
  <c r="O102" i="10"/>
  <c r="N102" i="10"/>
  <c r="M102" i="10"/>
  <c r="P101" i="10"/>
  <c r="O101" i="10"/>
  <c r="N101" i="10"/>
  <c r="M101" i="10"/>
  <c r="P100" i="10"/>
  <c r="O100" i="10"/>
  <c r="N100" i="10"/>
  <c r="M100" i="10"/>
  <c r="P99" i="10"/>
  <c r="O99" i="10"/>
  <c r="N99" i="10"/>
  <c r="M99" i="10"/>
  <c r="P98" i="10"/>
  <c r="O98" i="10"/>
  <c r="N98" i="10"/>
  <c r="M98" i="10"/>
  <c r="P97" i="10"/>
  <c r="O97" i="10"/>
  <c r="N97" i="10"/>
  <c r="M97" i="10"/>
  <c r="P96" i="10"/>
  <c r="O96" i="10"/>
  <c r="N96" i="10"/>
  <c r="M96" i="10"/>
  <c r="P95" i="10"/>
  <c r="O95" i="10"/>
  <c r="N95" i="10"/>
  <c r="M95" i="10"/>
  <c r="P94" i="10"/>
  <c r="O94" i="10"/>
  <c r="N94" i="10"/>
  <c r="M94" i="10"/>
  <c r="P93" i="10"/>
  <c r="O93" i="10"/>
  <c r="N93" i="10"/>
  <c r="M93" i="10"/>
  <c r="P92" i="10"/>
  <c r="O92" i="10"/>
  <c r="N92" i="10"/>
  <c r="M92" i="10"/>
  <c r="P91" i="10"/>
  <c r="O91" i="10"/>
  <c r="N91" i="10"/>
  <c r="M91" i="10"/>
  <c r="P90" i="10"/>
  <c r="O90" i="10"/>
  <c r="N90" i="10"/>
  <c r="M90" i="10"/>
  <c r="P89" i="10"/>
  <c r="O89" i="10"/>
  <c r="N89" i="10"/>
  <c r="M89" i="10"/>
  <c r="P88" i="10"/>
  <c r="O88" i="10"/>
  <c r="N88" i="10"/>
  <c r="M88" i="10"/>
  <c r="P87" i="10"/>
  <c r="O87" i="10"/>
  <c r="N87" i="10"/>
  <c r="M87" i="10"/>
  <c r="P86" i="10"/>
  <c r="O86" i="10"/>
  <c r="N86" i="10"/>
  <c r="M86" i="10"/>
  <c r="P85" i="10"/>
  <c r="O85" i="10"/>
  <c r="N85" i="10"/>
  <c r="M85" i="10"/>
  <c r="P84" i="10"/>
  <c r="O84" i="10"/>
  <c r="N84" i="10"/>
  <c r="M84" i="10"/>
  <c r="P83" i="10"/>
  <c r="O83" i="10"/>
  <c r="N83" i="10"/>
  <c r="M83" i="10"/>
  <c r="P82" i="10"/>
  <c r="O82" i="10"/>
  <c r="N82" i="10"/>
  <c r="M82" i="10"/>
  <c r="P81" i="10"/>
  <c r="O81" i="10"/>
  <c r="N81" i="10"/>
  <c r="M81" i="10"/>
  <c r="P80" i="10"/>
  <c r="O80" i="10"/>
  <c r="N80" i="10"/>
  <c r="M80" i="10"/>
  <c r="P79" i="10"/>
  <c r="O79" i="10"/>
  <c r="N79" i="10"/>
  <c r="M79" i="10"/>
  <c r="P78" i="10"/>
  <c r="O78" i="10"/>
  <c r="N78" i="10"/>
  <c r="M78" i="10"/>
  <c r="P77" i="10"/>
  <c r="O77" i="10"/>
  <c r="N77" i="10"/>
  <c r="M77" i="10"/>
  <c r="P76" i="10"/>
  <c r="O76" i="10"/>
  <c r="N76" i="10"/>
  <c r="M76" i="10"/>
  <c r="P75" i="10"/>
  <c r="P105" i="10" s="1"/>
  <c r="O75" i="10"/>
  <c r="O105" i="10" s="1"/>
  <c r="N75" i="10"/>
  <c r="N105" i="10" s="1"/>
  <c r="M75" i="10"/>
  <c r="M105" i="10" s="1"/>
  <c r="P73" i="10"/>
  <c r="O73" i="10"/>
  <c r="N73" i="10"/>
  <c r="M73" i="10"/>
  <c r="P72" i="10"/>
  <c r="O72" i="10"/>
  <c r="N72" i="10"/>
  <c r="M72" i="10"/>
  <c r="P71" i="10"/>
  <c r="O71" i="10"/>
  <c r="N71" i="10"/>
  <c r="M71" i="10"/>
  <c r="M74" i="10" s="1"/>
  <c r="P70" i="10"/>
  <c r="P74" i="10" s="1"/>
  <c r="O70" i="10"/>
  <c r="O74" i="10" s="1"/>
  <c r="N70" i="10"/>
  <c r="M70" i="10"/>
  <c r="P68" i="10"/>
  <c r="O68" i="10"/>
  <c r="N68" i="10"/>
  <c r="M68" i="10"/>
  <c r="P67" i="10"/>
  <c r="O67" i="10"/>
  <c r="N67" i="10"/>
  <c r="M67" i="10"/>
  <c r="P66" i="10"/>
  <c r="P69" i="10" s="1"/>
  <c r="O66" i="10"/>
  <c r="O69" i="10" s="1"/>
  <c r="N66" i="10"/>
  <c r="N69" i="10" s="1"/>
  <c r="M66" i="10"/>
  <c r="M69" i="10" s="1"/>
  <c r="N65" i="10"/>
  <c r="P64" i="10"/>
  <c r="O64" i="10"/>
  <c r="N64" i="10"/>
  <c r="M64" i="10"/>
  <c r="P63" i="10"/>
  <c r="P65" i="10" s="1"/>
  <c r="O63" i="10"/>
  <c r="O65" i="10" s="1"/>
  <c r="N63" i="10"/>
  <c r="M63" i="10"/>
  <c r="M65" i="10" s="1"/>
  <c r="P61" i="10"/>
  <c r="O61" i="10"/>
  <c r="N61" i="10"/>
  <c r="M61" i="10"/>
  <c r="P60" i="10"/>
  <c r="O60" i="10"/>
  <c r="N60" i="10"/>
  <c r="M60" i="10"/>
  <c r="P59" i="10"/>
  <c r="P62" i="10" s="1"/>
  <c r="O59" i="10"/>
  <c r="O62" i="10" s="1"/>
  <c r="N59" i="10"/>
  <c r="N62" i="10" s="1"/>
  <c r="M59" i="10"/>
  <c r="M62" i="10" s="1"/>
  <c r="P57" i="10"/>
  <c r="O57" i="10"/>
  <c r="N57" i="10"/>
  <c r="M57" i="10"/>
  <c r="P56" i="10"/>
  <c r="P58" i="10" s="1"/>
  <c r="O56" i="10"/>
  <c r="O58" i="10" s="1"/>
  <c r="N56" i="10"/>
  <c r="N58" i="10" s="1"/>
  <c r="M56" i="10"/>
  <c r="M58" i="10" s="1"/>
  <c r="P54" i="10"/>
  <c r="P55" i="10" s="1"/>
  <c r="O54" i="10"/>
  <c r="O55" i="10" s="1"/>
  <c r="N54" i="10"/>
  <c r="M54" i="10"/>
  <c r="P53" i="10"/>
  <c r="O53" i="10"/>
  <c r="N53" i="10"/>
  <c r="M53" i="10"/>
  <c r="P52" i="10"/>
  <c r="O52" i="10"/>
  <c r="P51" i="10"/>
  <c r="O51" i="10"/>
  <c r="N51" i="10"/>
  <c r="M51" i="10"/>
  <c r="P50" i="10"/>
  <c r="O50" i="10"/>
  <c r="N50" i="10"/>
  <c r="N52" i="10" s="1"/>
  <c r="M50" i="10"/>
  <c r="M52" i="10" s="1"/>
  <c r="O49" i="10"/>
  <c r="P48" i="10"/>
  <c r="O48" i="10"/>
  <c r="N48" i="10"/>
  <c r="M48" i="10"/>
  <c r="P47" i="10"/>
  <c r="P49" i="10" s="1"/>
  <c r="O47" i="10"/>
  <c r="N47" i="10"/>
  <c r="N49" i="10" s="1"/>
  <c r="M47" i="10"/>
  <c r="M49" i="10" s="1"/>
  <c r="P45" i="10"/>
  <c r="O45" i="10"/>
  <c r="N45" i="10"/>
  <c r="M45" i="10"/>
  <c r="P44" i="10"/>
  <c r="P46" i="10" s="1"/>
  <c r="O44" i="10"/>
  <c r="O46" i="10" s="1"/>
  <c r="N44" i="10"/>
  <c r="N46" i="10" s="1"/>
  <c r="M44" i="10"/>
  <c r="M46" i="10" s="1"/>
  <c r="P42" i="10"/>
  <c r="O42" i="10"/>
  <c r="N42" i="10"/>
  <c r="M42" i="10"/>
  <c r="P41" i="10"/>
  <c r="P43" i="10" s="1"/>
  <c r="O41" i="10"/>
  <c r="O43" i="10" s="1"/>
  <c r="N41" i="10"/>
  <c r="N43" i="10" s="1"/>
  <c r="M41" i="10"/>
  <c r="M43" i="10" s="1"/>
  <c r="P40" i="10"/>
  <c r="O40" i="10"/>
  <c r="P39" i="10"/>
  <c r="O39" i="10"/>
  <c r="N39" i="10"/>
  <c r="M39" i="10"/>
  <c r="P38" i="10"/>
  <c r="O38" i="10"/>
  <c r="N38" i="10"/>
  <c r="N40" i="10" s="1"/>
  <c r="M38" i="10"/>
  <c r="M40" i="10" s="1"/>
  <c r="P36" i="10"/>
  <c r="O36" i="10"/>
  <c r="N36" i="10"/>
  <c r="M36" i="10"/>
  <c r="P35" i="10"/>
  <c r="P37" i="10" s="1"/>
  <c r="O35" i="10"/>
  <c r="O37" i="10" s="1"/>
  <c r="N35" i="10"/>
  <c r="N37" i="10" s="1"/>
  <c r="M35" i="10"/>
  <c r="M37" i="10" s="1"/>
  <c r="P34" i="10"/>
  <c r="O34" i="10"/>
  <c r="P33" i="10"/>
  <c r="O33" i="10"/>
  <c r="N33" i="10"/>
  <c r="M33" i="10"/>
  <c r="P32" i="10"/>
  <c r="O32" i="10"/>
  <c r="N32" i="10"/>
  <c r="N34" i="10" s="1"/>
  <c r="M32" i="10"/>
  <c r="M34" i="10" s="1"/>
  <c r="P30" i="10"/>
  <c r="O30" i="10"/>
  <c r="N30" i="10"/>
  <c r="M30" i="10"/>
  <c r="P29" i="10"/>
  <c r="P31" i="10" s="1"/>
  <c r="O29" i="10"/>
  <c r="O31" i="10" s="1"/>
  <c r="N29" i="10"/>
  <c r="N31" i="10" s="1"/>
  <c r="M29" i="10"/>
  <c r="M31" i="10" s="1"/>
  <c r="P27" i="10"/>
  <c r="O27" i="10"/>
  <c r="N27" i="10"/>
  <c r="M27" i="10"/>
  <c r="P26" i="10"/>
  <c r="P28" i="10" s="1"/>
  <c r="O26" i="10"/>
  <c r="O28" i="10" s="1"/>
  <c r="N26" i="10"/>
  <c r="N28" i="10" s="1"/>
  <c r="M26" i="10"/>
  <c r="M28" i="10" s="1"/>
  <c r="P24" i="10"/>
  <c r="O24" i="10"/>
  <c r="N24" i="10"/>
  <c r="M24" i="10"/>
  <c r="P23" i="10"/>
  <c r="O23" i="10"/>
  <c r="N23" i="10"/>
  <c r="M23" i="10"/>
  <c r="P21" i="10"/>
  <c r="O21" i="10"/>
  <c r="N21" i="10"/>
  <c r="M21" i="10"/>
  <c r="P20" i="10"/>
  <c r="P22" i="10" s="1"/>
  <c r="O20" i="10"/>
  <c r="O22" i="10" s="1"/>
  <c r="N20" i="10"/>
  <c r="M20" i="10"/>
  <c r="P18" i="10"/>
  <c r="O18" i="10"/>
  <c r="N18" i="10"/>
  <c r="M18" i="10"/>
  <c r="P17" i="10"/>
  <c r="O17" i="10"/>
  <c r="N17" i="10"/>
  <c r="N19" i="10" s="1"/>
  <c r="M17" i="10"/>
  <c r="M19" i="10" s="1"/>
  <c r="P15" i="10"/>
  <c r="O15" i="10"/>
  <c r="N15" i="10"/>
  <c r="M15" i="10"/>
  <c r="P14" i="10"/>
  <c r="P16" i="10" s="1"/>
  <c r="O14" i="10"/>
  <c r="O16" i="10" s="1"/>
  <c r="N14" i="10"/>
  <c r="M14" i="10"/>
  <c r="M16" i="10" s="1"/>
  <c r="M13" i="10"/>
  <c r="P12" i="10"/>
  <c r="O12" i="10"/>
  <c r="N12" i="10"/>
  <c r="M12" i="10"/>
  <c r="P11" i="10"/>
  <c r="O11" i="10"/>
  <c r="N11" i="10"/>
  <c r="M11" i="10"/>
  <c r="M10" i="10"/>
  <c r="P9" i="10"/>
  <c r="O9" i="10"/>
  <c r="N9" i="10"/>
  <c r="M9" i="10"/>
  <c r="P8" i="10"/>
  <c r="O8" i="10"/>
  <c r="N8" i="10"/>
  <c r="N10" i="10" s="1"/>
  <c r="M8" i="10"/>
  <c r="P6" i="10"/>
  <c r="O6" i="10"/>
  <c r="N6" i="10"/>
  <c r="M6" i="10"/>
  <c r="P5" i="10"/>
  <c r="P7" i="10" s="1"/>
  <c r="O5" i="10"/>
  <c r="N5" i="10"/>
  <c r="N7" i="10" s="1"/>
  <c r="M5" i="10"/>
  <c r="M7" i="10" s="1"/>
  <c r="P3" i="10"/>
  <c r="O3" i="10"/>
  <c r="N3" i="10"/>
  <c r="M3" i="10"/>
  <c r="P2" i="10"/>
  <c r="P4" i="10" s="1"/>
  <c r="O2" i="10"/>
  <c r="O4" i="10" s="1"/>
  <c r="N2" i="10"/>
  <c r="N4" i="10" s="1"/>
  <c r="M2" i="10"/>
  <c r="M4" i="10" s="1"/>
  <c r="D1006" i="9"/>
  <c r="P692" i="9"/>
  <c r="O692" i="9"/>
  <c r="N692" i="9"/>
  <c r="M692" i="9"/>
  <c r="P691" i="9"/>
  <c r="O691" i="9"/>
  <c r="N691" i="9"/>
  <c r="M691" i="9"/>
  <c r="P690" i="9"/>
  <c r="O690" i="9"/>
  <c r="N690" i="9"/>
  <c r="M690" i="9"/>
  <c r="P689" i="9"/>
  <c r="O689" i="9"/>
  <c r="N689" i="9"/>
  <c r="M689" i="9"/>
  <c r="P688" i="9"/>
  <c r="O688" i="9"/>
  <c r="N688" i="9"/>
  <c r="M688" i="9"/>
  <c r="P687" i="9"/>
  <c r="O687" i="9"/>
  <c r="N687" i="9"/>
  <c r="M687" i="9"/>
  <c r="P686" i="9"/>
  <c r="O686" i="9"/>
  <c r="N686" i="9"/>
  <c r="M686" i="9"/>
  <c r="P685" i="9"/>
  <c r="O685" i="9"/>
  <c r="N685" i="9"/>
  <c r="M685" i="9"/>
  <c r="P683" i="9"/>
  <c r="O683" i="9"/>
  <c r="N683" i="9"/>
  <c r="M683" i="9"/>
  <c r="P659" i="9"/>
  <c r="O659" i="9"/>
  <c r="N659" i="9"/>
  <c r="M659" i="9"/>
  <c r="P658" i="9"/>
  <c r="O658" i="9"/>
  <c r="N658" i="9"/>
  <c r="M658" i="9"/>
  <c r="P656" i="9"/>
  <c r="O656" i="9"/>
  <c r="N656" i="9"/>
  <c r="M656" i="9"/>
  <c r="P655" i="9"/>
  <c r="O655" i="9"/>
  <c r="N655" i="9"/>
  <c r="M655" i="9"/>
  <c r="P654" i="9"/>
  <c r="O654" i="9"/>
  <c r="N654" i="9"/>
  <c r="M654" i="9"/>
  <c r="P653" i="9"/>
  <c r="O653" i="9"/>
  <c r="N653" i="9"/>
  <c r="M653" i="9"/>
  <c r="P652" i="9"/>
  <c r="O652" i="9"/>
  <c r="N652" i="9"/>
  <c r="M652" i="9"/>
  <c r="P651" i="9"/>
  <c r="O651" i="9"/>
  <c r="N651" i="9"/>
  <c r="M651" i="9"/>
  <c r="P650" i="9"/>
  <c r="O650" i="9"/>
  <c r="N650" i="9"/>
  <c r="M650" i="9"/>
  <c r="P649" i="9"/>
  <c r="O649" i="9"/>
  <c r="N649" i="9"/>
  <c r="M649" i="9"/>
  <c r="P648" i="9"/>
  <c r="O648" i="9"/>
  <c r="N648" i="9"/>
  <c r="M648" i="9"/>
  <c r="P647" i="9"/>
  <c r="O647" i="9"/>
  <c r="N647" i="9"/>
  <c r="M647" i="9"/>
  <c r="P646" i="9"/>
  <c r="O646" i="9"/>
  <c r="N646" i="9"/>
  <c r="M646" i="9"/>
  <c r="P645" i="9"/>
  <c r="O645" i="9"/>
  <c r="N645" i="9"/>
  <c r="M645" i="9"/>
  <c r="P644" i="9"/>
  <c r="O644" i="9"/>
  <c r="N644" i="9"/>
  <c r="M644" i="9"/>
  <c r="P643" i="9"/>
  <c r="O643" i="9"/>
  <c r="N643" i="9"/>
  <c r="M643" i="9"/>
  <c r="P642" i="9"/>
  <c r="O642" i="9"/>
  <c r="N642" i="9"/>
  <c r="M642" i="9"/>
  <c r="P641" i="9"/>
  <c r="O641" i="9"/>
  <c r="N641" i="9"/>
  <c r="M641" i="9"/>
  <c r="P640" i="9"/>
  <c r="O640" i="9"/>
  <c r="N640" i="9"/>
  <c r="M640" i="9"/>
  <c r="P639" i="9"/>
  <c r="O639" i="9"/>
  <c r="N639" i="9"/>
  <c r="M639" i="9"/>
  <c r="P638" i="9"/>
  <c r="O638" i="9"/>
  <c r="N638" i="9"/>
  <c r="M638" i="9"/>
  <c r="P637" i="9"/>
  <c r="O637" i="9"/>
  <c r="N637" i="9"/>
  <c r="M637" i="9"/>
  <c r="P636" i="9"/>
  <c r="O636" i="9"/>
  <c r="N636" i="9"/>
  <c r="M636" i="9"/>
  <c r="P635" i="9"/>
  <c r="O635" i="9"/>
  <c r="N635" i="9"/>
  <c r="M635" i="9"/>
  <c r="P634" i="9"/>
  <c r="O634" i="9"/>
  <c r="N634" i="9"/>
  <c r="M634" i="9"/>
  <c r="P633" i="9"/>
  <c r="O633" i="9"/>
  <c r="N633" i="9"/>
  <c r="M633" i="9"/>
  <c r="P632" i="9"/>
  <c r="O632" i="9"/>
  <c r="N632" i="9"/>
  <c r="M632" i="9"/>
  <c r="P631" i="9"/>
  <c r="O631" i="9"/>
  <c r="N631" i="9"/>
  <c r="M631" i="9"/>
  <c r="P630" i="9"/>
  <c r="O630" i="9"/>
  <c r="N630" i="9"/>
  <c r="M630" i="9"/>
  <c r="P629" i="9"/>
  <c r="O629" i="9"/>
  <c r="N629" i="9"/>
  <c r="M629" i="9"/>
  <c r="P628" i="9"/>
  <c r="O628" i="9"/>
  <c r="N628" i="9"/>
  <c r="M628" i="9"/>
  <c r="P627" i="9"/>
  <c r="O627" i="9"/>
  <c r="N627" i="9"/>
  <c r="M627" i="9"/>
  <c r="P625" i="9"/>
  <c r="O625" i="9"/>
  <c r="N625" i="9"/>
  <c r="M625" i="9"/>
  <c r="P624" i="9"/>
  <c r="O624" i="9"/>
  <c r="N624" i="9"/>
  <c r="M624" i="9"/>
  <c r="P623" i="9"/>
  <c r="O623" i="9"/>
  <c r="N623" i="9"/>
  <c r="M623" i="9"/>
  <c r="P622" i="9"/>
  <c r="O622" i="9"/>
  <c r="N622" i="9"/>
  <c r="M622" i="9"/>
  <c r="P621" i="9"/>
  <c r="O621" i="9"/>
  <c r="N621" i="9"/>
  <c r="M621" i="9"/>
  <c r="P620" i="9"/>
  <c r="O620" i="9"/>
  <c r="N620" i="9"/>
  <c r="M620" i="9"/>
  <c r="P619" i="9"/>
  <c r="O619" i="9"/>
  <c r="N619" i="9"/>
  <c r="M619" i="9"/>
  <c r="P618" i="9"/>
  <c r="O618" i="9"/>
  <c r="N618" i="9"/>
  <c r="M618" i="9"/>
  <c r="P617" i="9"/>
  <c r="O617" i="9"/>
  <c r="N617" i="9"/>
  <c r="M617" i="9"/>
  <c r="P616" i="9"/>
  <c r="O616" i="9"/>
  <c r="N616" i="9"/>
  <c r="M616" i="9"/>
  <c r="P615" i="9"/>
  <c r="O615" i="9"/>
  <c r="N615" i="9"/>
  <c r="M615" i="9"/>
  <c r="P614" i="9"/>
  <c r="O614" i="9"/>
  <c r="N614" i="9"/>
  <c r="M614" i="9"/>
  <c r="P613" i="9"/>
  <c r="O613" i="9"/>
  <c r="N613" i="9"/>
  <c r="M613" i="9"/>
  <c r="P612" i="9"/>
  <c r="O612" i="9"/>
  <c r="N612" i="9"/>
  <c r="M612" i="9"/>
  <c r="P611" i="9"/>
  <c r="O611" i="9"/>
  <c r="N611" i="9"/>
  <c r="M611" i="9"/>
  <c r="P610" i="9"/>
  <c r="O610" i="9"/>
  <c r="N610" i="9"/>
  <c r="M610" i="9"/>
  <c r="P609" i="9"/>
  <c r="O609" i="9"/>
  <c r="N609" i="9"/>
  <c r="M609" i="9"/>
  <c r="P608" i="9"/>
  <c r="O608" i="9"/>
  <c r="N608" i="9"/>
  <c r="M608" i="9"/>
  <c r="P607" i="9"/>
  <c r="O607" i="9"/>
  <c r="N607" i="9"/>
  <c r="M607" i="9"/>
  <c r="P606" i="9"/>
  <c r="O606" i="9"/>
  <c r="N606" i="9"/>
  <c r="M606" i="9"/>
  <c r="P605" i="9"/>
  <c r="O605" i="9"/>
  <c r="N605" i="9"/>
  <c r="M605" i="9"/>
  <c r="P604" i="9"/>
  <c r="O604" i="9"/>
  <c r="N604" i="9"/>
  <c r="M604" i="9"/>
  <c r="P603" i="9"/>
  <c r="O603" i="9"/>
  <c r="N603" i="9"/>
  <c r="M603" i="9"/>
  <c r="P602" i="9"/>
  <c r="O602" i="9"/>
  <c r="N602" i="9"/>
  <c r="M602" i="9"/>
  <c r="P601" i="9"/>
  <c r="O601" i="9"/>
  <c r="N601" i="9"/>
  <c r="M601" i="9"/>
  <c r="P600" i="9"/>
  <c r="O600" i="9"/>
  <c r="N600" i="9"/>
  <c r="M600" i="9"/>
  <c r="P599" i="9"/>
  <c r="O599" i="9"/>
  <c r="N599" i="9"/>
  <c r="M599" i="9"/>
  <c r="P598" i="9"/>
  <c r="O598" i="9"/>
  <c r="N598" i="9"/>
  <c r="M598" i="9"/>
  <c r="P597" i="9"/>
  <c r="O597" i="9"/>
  <c r="N597" i="9"/>
  <c r="M597" i="9"/>
  <c r="P595" i="9"/>
  <c r="O595" i="9"/>
  <c r="N595" i="9"/>
  <c r="M595" i="9"/>
  <c r="P594" i="9"/>
  <c r="O594" i="9"/>
  <c r="N594" i="9"/>
  <c r="M594" i="9"/>
  <c r="P593" i="9"/>
  <c r="O593" i="9"/>
  <c r="N593" i="9"/>
  <c r="M593" i="9"/>
  <c r="P592" i="9"/>
  <c r="O592" i="9"/>
  <c r="N592" i="9"/>
  <c r="M592" i="9"/>
  <c r="P591" i="9"/>
  <c r="O591" i="9"/>
  <c r="N591" i="9"/>
  <c r="M591" i="9"/>
  <c r="P590" i="9"/>
  <c r="O590" i="9"/>
  <c r="N590" i="9"/>
  <c r="M590" i="9"/>
  <c r="P589" i="9"/>
  <c r="O589" i="9"/>
  <c r="N589" i="9"/>
  <c r="M589" i="9"/>
  <c r="P588" i="9"/>
  <c r="O588" i="9"/>
  <c r="N588" i="9"/>
  <c r="M588" i="9"/>
  <c r="P587" i="9"/>
  <c r="O587" i="9"/>
  <c r="N587" i="9"/>
  <c r="M587" i="9"/>
  <c r="P586" i="9"/>
  <c r="O586" i="9"/>
  <c r="N586" i="9"/>
  <c r="M586" i="9"/>
  <c r="P585" i="9"/>
  <c r="O585" i="9"/>
  <c r="N585" i="9"/>
  <c r="M585" i="9"/>
  <c r="P584" i="9"/>
  <c r="O584" i="9"/>
  <c r="N584" i="9"/>
  <c r="M584" i="9"/>
  <c r="P583" i="9"/>
  <c r="O583" i="9"/>
  <c r="N583" i="9"/>
  <c r="M583" i="9"/>
  <c r="P582" i="9"/>
  <c r="O582" i="9"/>
  <c r="N582" i="9"/>
  <c r="M582" i="9"/>
  <c r="P581" i="9"/>
  <c r="O581" i="9"/>
  <c r="N581" i="9"/>
  <c r="M581" i="9"/>
  <c r="P580" i="9"/>
  <c r="O580" i="9"/>
  <c r="N580" i="9"/>
  <c r="M580" i="9"/>
  <c r="P579" i="9"/>
  <c r="O579" i="9"/>
  <c r="N579" i="9"/>
  <c r="M579" i="9"/>
  <c r="P578" i="9"/>
  <c r="O578" i="9"/>
  <c r="N578" i="9"/>
  <c r="M578" i="9"/>
  <c r="P577" i="9"/>
  <c r="O577" i="9"/>
  <c r="N577" i="9"/>
  <c r="M577" i="9"/>
  <c r="P576" i="9"/>
  <c r="O576" i="9"/>
  <c r="N576" i="9"/>
  <c r="M576" i="9"/>
  <c r="P575" i="9"/>
  <c r="O575" i="9"/>
  <c r="N575" i="9"/>
  <c r="M575" i="9"/>
  <c r="P574" i="9"/>
  <c r="O574" i="9"/>
  <c r="N574" i="9"/>
  <c r="M574" i="9"/>
  <c r="P573" i="9"/>
  <c r="O573" i="9"/>
  <c r="N573" i="9"/>
  <c r="M573" i="9"/>
  <c r="P572" i="9"/>
  <c r="O572" i="9"/>
  <c r="N572" i="9"/>
  <c r="M572" i="9"/>
  <c r="P571" i="9"/>
  <c r="O571" i="9"/>
  <c r="N571" i="9"/>
  <c r="M571" i="9"/>
  <c r="P570" i="9"/>
  <c r="O570" i="9"/>
  <c r="N570" i="9"/>
  <c r="M570" i="9"/>
  <c r="P569" i="9"/>
  <c r="O569" i="9"/>
  <c r="N569" i="9"/>
  <c r="M569" i="9"/>
  <c r="P568" i="9"/>
  <c r="O568" i="9"/>
  <c r="N568" i="9"/>
  <c r="M568" i="9"/>
  <c r="P567" i="9"/>
  <c r="O567" i="9"/>
  <c r="N567" i="9"/>
  <c r="M567" i="9"/>
  <c r="P565" i="9"/>
  <c r="O565" i="9"/>
  <c r="N565" i="9"/>
  <c r="M565" i="9"/>
  <c r="P564" i="9"/>
  <c r="O564" i="9"/>
  <c r="N564" i="9"/>
  <c r="M564" i="9"/>
  <c r="P563" i="9"/>
  <c r="O563" i="9"/>
  <c r="N563" i="9"/>
  <c r="M563" i="9"/>
  <c r="P562" i="9"/>
  <c r="O562" i="9"/>
  <c r="N562" i="9"/>
  <c r="M562" i="9"/>
  <c r="P561" i="9"/>
  <c r="O561" i="9"/>
  <c r="N561" i="9"/>
  <c r="M561" i="9"/>
  <c r="P560" i="9"/>
  <c r="O560" i="9"/>
  <c r="N560" i="9"/>
  <c r="M560" i="9"/>
  <c r="P559" i="9"/>
  <c r="O559" i="9"/>
  <c r="N559" i="9"/>
  <c r="M559" i="9"/>
  <c r="P558" i="9"/>
  <c r="O558" i="9"/>
  <c r="N558" i="9"/>
  <c r="M558" i="9"/>
  <c r="P557" i="9"/>
  <c r="O557" i="9"/>
  <c r="N557" i="9"/>
  <c r="M557" i="9"/>
  <c r="P556" i="9"/>
  <c r="O556" i="9"/>
  <c r="N556" i="9"/>
  <c r="M556" i="9"/>
  <c r="P555" i="9"/>
  <c r="O555" i="9"/>
  <c r="N555" i="9"/>
  <c r="M555" i="9"/>
  <c r="P554" i="9"/>
  <c r="O554" i="9"/>
  <c r="N554" i="9"/>
  <c r="M554" i="9"/>
  <c r="P553" i="9"/>
  <c r="O553" i="9"/>
  <c r="N553" i="9"/>
  <c r="M553" i="9"/>
  <c r="P552" i="9"/>
  <c r="O552" i="9"/>
  <c r="N552" i="9"/>
  <c r="M552" i="9"/>
  <c r="P551" i="9"/>
  <c r="O551" i="9"/>
  <c r="N551" i="9"/>
  <c r="M551" i="9"/>
  <c r="P550" i="9"/>
  <c r="O550" i="9"/>
  <c r="N550" i="9"/>
  <c r="M550" i="9"/>
  <c r="P549" i="9"/>
  <c r="O549" i="9"/>
  <c r="N549" i="9"/>
  <c r="M549" i="9"/>
  <c r="P548" i="9"/>
  <c r="O548" i="9"/>
  <c r="N548" i="9"/>
  <c r="M548" i="9"/>
  <c r="P547" i="9"/>
  <c r="O547" i="9"/>
  <c r="N547" i="9"/>
  <c r="M547" i="9"/>
  <c r="P546" i="9"/>
  <c r="O546" i="9"/>
  <c r="N546" i="9"/>
  <c r="M546" i="9"/>
  <c r="P545" i="9"/>
  <c r="O545" i="9"/>
  <c r="N545" i="9"/>
  <c r="M545" i="9"/>
  <c r="P544" i="9"/>
  <c r="O544" i="9"/>
  <c r="N544" i="9"/>
  <c r="M544" i="9"/>
  <c r="P543" i="9"/>
  <c r="O543" i="9"/>
  <c r="N543" i="9"/>
  <c r="M543" i="9"/>
  <c r="P542" i="9"/>
  <c r="O542" i="9"/>
  <c r="N542" i="9"/>
  <c r="M542" i="9"/>
  <c r="P541" i="9"/>
  <c r="O541" i="9"/>
  <c r="N541" i="9"/>
  <c r="M541" i="9"/>
  <c r="P540" i="9"/>
  <c r="O540" i="9"/>
  <c r="N540" i="9"/>
  <c r="M540" i="9"/>
  <c r="P539" i="9"/>
  <c r="O539" i="9"/>
  <c r="N539" i="9"/>
  <c r="M539" i="9"/>
  <c r="P538" i="9"/>
  <c r="O538" i="9"/>
  <c r="N538" i="9"/>
  <c r="M538" i="9"/>
  <c r="P537" i="9"/>
  <c r="O537" i="9"/>
  <c r="N537" i="9"/>
  <c r="M537" i="9"/>
  <c r="P536" i="9"/>
  <c r="O536" i="9"/>
  <c r="N536" i="9"/>
  <c r="M536" i="9"/>
  <c r="P534" i="9"/>
  <c r="O534" i="9"/>
  <c r="N534" i="9"/>
  <c r="M534" i="9"/>
  <c r="P533" i="9"/>
  <c r="O533" i="9"/>
  <c r="N533" i="9"/>
  <c r="M533" i="9"/>
  <c r="P532" i="9"/>
  <c r="O532" i="9"/>
  <c r="N532" i="9"/>
  <c r="M532" i="9"/>
  <c r="P531" i="9"/>
  <c r="O531" i="9"/>
  <c r="N531" i="9"/>
  <c r="M531" i="9"/>
  <c r="P530" i="9"/>
  <c r="O530" i="9"/>
  <c r="N530" i="9"/>
  <c r="M530" i="9"/>
  <c r="P529" i="9"/>
  <c r="O529" i="9"/>
  <c r="N529" i="9"/>
  <c r="M529" i="9"/>
  <c r="P528" i="9"/>
  <c r="O528" i="9"/>
  <c r="N528" i="9"/>
  <c r="M528" i="9"/>
  <c r="P527" i="9"/>
  <c r="O527" i="9"/>
  <c r="N527" i="9"/>
  <c r="M527" i="9"/>
  <c r="P526" i="9"/>
  <c r="O526" i="9"/>
  <c r="N526" i="9"/>
  <c r="M526" i="9"/>
  <c r="P524" i="9"/>
  <c r="O524" i="9"/>
  <c r="N524" i="9"/>
  <c r="M524" i="9"/>
  <c r="P523" i="9"/>
  <c r="O523" i="9"/>
  <c r="N523" i="9"/>
  <c r="M523" i="9"/>
  <c r="P522" i="9"/>
  <c r="O522" i="9"/>
  <c r="N522" i="9"/>
  <c r="M522" i="9"/>
  <c r="P521" i="9"/>
  <c r="O521" i="9"/>
  <c r="N521" i="9"/>
  <c r="M521" i="9"/>
  <c r="P520" i="9"/>
  <c r="O520" i="9"/>
  <c r="N520" i="9"/>
  <c r="M520" i="9"/>
  <c r="P519" i="9"/>
  <c r="O519" i="9"/>
  <c r="N519" i="9"/>
  <c r="M519" i="9"/>
  <c r="P518" i="9"/>
  <c r="O518" i="9"/>
  <c r="N518" i="9"/>
  <c r="M518" i="9"/>
  <c r="P516" i="9"/>
  <c r="O516" i="9"/>
  <c r="N516" i="9"/>
  <c r="M516" i="9"/>
  <c r="P515" i="9"/>
  <c r="O515" i="9"/>
  <c r="N515" i="9"/>
  <c r="M515" i="9"/>
  <c r="N494" i="9"/>
  <c r="P493" i="9"/>
  <c r="O493" i="9"/>
  <c r="N493" i="9"/>
  <c r="M493" i="9"/>
  <c r="P492" i="9"/>
  <c r="O492" i="9"/>
  <c r="N492" i="9"/>
  <c r="M492" i="9"/>
  <c r="P490" i="9"/>
  <c r="O490" i="9"/>
  <c r="N490" i="9"/>
  <c r="M490" i="9"/>
  <c r="P489" i="9"/>
  <c r="O489" i="9"/>
  <c r="N489" i="9"/>
  <c r="M489" i="9"/>
  <c r="P488" i="9"/>
  <c r="O488" i="9"/>
  <c r="N488" i="9"/>
  <c r="M488" i="9"/>
  <c r="P487" i="9"/>
  <c r="O487" i="9"/>
  <c r="N487" i="9"/>
  <c r="M487" i="9"/>
  <c r="P486" i="9"/>
  <c r="O486" i="9"/>
  <c r="N486" i="9"/>
  <c r="M486" i="9"/>
  <c r="P485" i="9"/>
  <c r="O485" i="9"/>
  <c r="N485" i="9"/>
  <c r="M485" i="9"/>
  <c r="P484" i="9"/>
  <c r="O484" i="9"/>
  <c r="N484" i="9"/>
  <c r="M484" i="9"/>
  <c r="P483" i="9"/>
  <c r="O483" i="9"/>
  <c r="N483" i="9"/>
  <c r="M483" i="9"/>
  <c r="P482" i="9"/>
  <c r="O482" i="9"/>
  <c r="N482" i="9"/>
  <c r="M482" i="9"/>
  <c r="P481" i="9"/>
  <c r="O481" i="9"/>
  <c r="N481" i="9"/>
  <c r="M481" i="9"/>
  <c r="P480" i="9"/>
  <c r="O480" i="9"/>
  <c r="N480" i="9"/>
  <c r="M480" i="9"/>
  <c r="P479" i="9"/>
  <c r="O479" i="9"/>
  <c r="N479" i="9"/>
  <c r="M479" i="9"/>
  <c r="P478" i="9"/>
  <c r="O478" i="9"/>
  <c r="N478" i="9"/>
  <c r="M478" i="9"/>
  <c r="P477" i="9"/>
  <c r="O477" i="9"/>
  <c r="N477" i="9"/>
  <c r="M477" i="9"/>
  <c r="P476" i="9"/>
  <c r="O476" i="9"/>
  <c r="N476" i="9"/>
  <c r="M476" i="9"/>
  <c r="P475" i="9"/>
  <c r="O475" i="9"/>
  <c r="N475" i="9"/>
  <c r="M475" i="9"/>
  <c r="P474" i="9"/>
  <c r="O474" i="9"/>
  <c r="N474" i="9"/>
  <c r="M474" i="9"/>
  <c r="P473" i="9"/>
  <c r="O473" i="9"/>
  <c r="N473" i="9"/>
  <c r="M473" i="9"/>
  <c r="P472" i="9"/>
  <c r="O472" i="9"/>
  <c r="N472" i="9"/>
  <c r="M472" i="9"/>
  <c r="P471" i="9"/>
  <c r="O471" i="9"/>
  <c r="N471" i="9"/>
  <c r="M471" i="9"/>
  <c r="P470" i="9"/>
  <c r="O470" i="9"/>
  <c r="N470" i="9"/>
  <c r="M470" i="9"/>
  <c r="P469" i="9"/>
  <c r="O469" i="9"/>
  <c r="N469" i="9"/>
  <c r="M469" i="9"/>
  <c r="P468" i="9"/>
  <c r="O468" i="9"/>
  <c r="N468" i="9"/>
  <c r="M468" i="9"/>
  <c r="P467" i="9"/>
  <c r="O467" i="9"/>
  <c r="N467" i="9"/>
  <c r="M467" i="9"/>
  <c r="P466" i="9"/>
  <c r="O466" i="9"/>
  <c r="N466" i="9"/>
  <c r="M466" i="9"/>
  <c r="P465" i="9"/>
  <c r="O465" i="9"/>
  <c r="N465" i="9"/>
  <c r="M465" i="9"/>
  <c r="P464" i="9"/>
  <c r="O464" i="9"/>
  <c r="N464" i="9"/>
  <c r="M464" i="9"/>
  <c r="P462" i="9"/>
  <c r="O462" i="9"/>
  <c r="N462" i="9"/>
  <c r="M462" i="9"/>
  <c r="P461" i="9"/>
  <c r="O461" i="9"/>
  <c r="N461" i="9"/>
  <c r="M461" i="9"/>
  <c r="P460" i="9"/>
  <c r="O460" i="9"/>
  <c r="N460" i="9"/>
  <c r="M460" i="9"/>
  <c r="P459" i="9"/>
  <c r="O459" i="9"/>
  <c r="N459" i="9"/>
  <c r="M459" i="9"/>
  <c r="P458" i="9"/>
  <c r="O458" i="9"/>
  <c r="N458" i="9"/>
  <c r="M458" i="9"/>
  <c r="P457" i="9"/>
  <c r="O457" i="9"/>
  <c r="N457" i="9"/>
  <c r="M457" i="9"/>
  <c r="P456" i="9"/>
  <c r="O456" i="9"/>
  <c r="N456" i="9"/>
  <c r="M456" i="9"/>
  <c r="P455" i="9"/>
  <c r="O455" i="9"/>
  <c r="N455" i="9"/>
  <c r="M455" i="9"/>
  <c r="P454" i="9"/>
  <c r="O454" i="9"/>
  <c r="N454" i="9"/>
  <c r="M454" i="9"/>
  <c r="P453" i="9"/>
  <c r="O453" i="9"/>
  <c r="N453" i="9"/>
  <c r="M453" i="9"/>
  <c r="P452" i="9"/>
  <c r="O452" i="9"/>
  <c r="N452" i="9"/>
  <c r="M452" i="9"/>
  <c r="P451" i="9"/>
  <c r="O451" i="9"/>
  <c r="N451" i="9"/>
  <c r="M451" i="9"/>
  <c r="P450" i="9"/>
  <c r="O450" i="9"/>
  <c r="N450" i="9"/>
  <c r="M450" i="9"/>
  <c r="P449" i="9"/>
  <c r="O449" i="9"/>
  <c r="N449" i="9"/>
  <c r="M449" i="9"/>
  <c r="P448" i="9"/>
  <c r="O448" i="9"/>
  <c r="N448" i="9"/>
  <c r="M448" i="9"/>
  <c r="P447" i="9"/>
  <c r="O447" i="9"/>
  <c r="N447" i="9"/>
  <c r="M447" i="9"/>
  <c r="P446" i="9"/>
  <c r="O446" i="9"/>
  <c r="N446" i="9"/>
  <c r="M446" i="9"/>
  <c r="O445" i="9"/>
  <c r="N445" i="9"/>
  <c r="M445" i="9"/>
  <c r="O444" i="9"/>
  <c r="N444" i="9"/>
  <c r="M444" i="9"/>
  <c r="O443" i="9"/>
  <c r="N443" i="9"/>
  <c r="M443" i="9"/>
  <c r="O442" i="9"/>
  <c r="N442" i="9"/>
  <c r="M442" i="9"/>
  <c r="O441" i="9"/>
  <c r="N441" i="9"/>
  <c r="M441" i="9"/>
  <c r="P440" i="9"/>
  <c r="O440" i="9"/>
  <c r="N440" i="9"/>
  <c r="M440" i="9"/>
  <c r="P439" i="9"/>
  <c r="O439" i="9"/>
  <c r="N439" i="9"/>
  <c r="M439" i="9"/>
  <c r="P437" i="9"/>
  <c r="O437" i="9"/>
  <c r="N437" i="9"/>
  <c r="M437" i="9"/>
  <c r="P436" i="9"/>
  <c r="O436" i="9"/>
  <c r="N436" i="9"/>
  <c r="M436" i="9"/>
  <c r="P435" i="9"/>
  <c r="O435" i="9"/>
  <c r="N435" i="9"/>
  <c r="M435" i="9"/>
  <c r="P434" i="9"/>
  <c r="O434" i="9"/>
  <c r="N434" i="9"/>
  <c r="M434" i="9"/>
  <c r="P433" i="9"/>
  <c r="O433" i="9"/>
  <c r="N433" i="9"/>
  <c r="M433" i="9"/>
  <c r="P432" i="9"/>
  <c r="O432" i="9"/>
  <c r="N432" i="9"/>
  <c r="M432" i="9"/>
  <c r="P431" i="9"/>
  <c r="O431" i="9"/>
  <c r="N431" i="9"/>
  <c r="M431" i="9"/>
  <c r="P430" i="9"/>
  <c r="O430" i="9"/>
  <c r="N430" i="9"/>
  <c r="M430" i="9"/>
  <c r="P429" i="9"/>
  <c r="O429" i="9"/>
  <c r="N429" i="9"/>
  <c r="M429" i="9"/>
  <c r="P428" i="9"/>
  <c r="O428" i="9"/>
  <c r="N428" i="9"/>
  <c r="M428" i="9"/>
  <c r="P427" i="9"/>
  <c r="O427" i="9"/>
  <c r="N427" i="9"/>
  <c r="M427" i="9"/>
  <c r="P426" i="9"/>
  <c r="O426" i="9"/>
  <c r="N426" i="9"/>
  <c r="M426" i="9"/>
  <c r="P425" i="9"/>
  <c r="O425" i="9"/>
  <c r="N425" i="9"/>
  <c r="M425" i="9"/>
  <c r="P424" i="9"/>
  <c r="O424" i="9"/>
  <c r="N424" i="9"/>
  <c r="M424" i="9"/>
  <c r="P423" i="9"/>
  <c r="O423" i="9"/>
  <c r="N423" i="9"/>
  <c r="M423" i="9"/>
  <c r="P422" i="9"/>
  <c r="O422" i="9"/>
  <c r="N422" i="9"/>
  <c r="M422" i="9"/>
  <c r="P421" i="9"/>
  <c r="O421" i="9"/>
  <c r="N421" i="9"/>
  <c r="M421" i="9"/>
  <c r="P420" i="9"/>
  <c r="O420" i="9"/>
  <c r="N420" i="9"/>
  <c r="M420" i="9"/>
  <c r="P419" i="9"/>
  <c r="O419" i="9"/>
  <c r="N419" i="9"/>
  <c r="M419" i="9"/>
  <c r="P418" i="9"/>
  <c r="O418" i="9"/>
  <c r="N418" i="9"/>
  <c r="M418" i="9"/>
  <c r="P417" i="9"/>
  <c r="O417" i="9"/>
  <c r="N417" i="9"/>
  <c r="M417" i="9"/>
  <c r="P416" i="9"/>
  <c r="O416" i="9"/>
  <c r="N416" i="9"/>
  <c r="M416" i="9"/>
  <c r="P415" i="9"/>
  <c r="O415" i="9"/>
  <c r="N415" i="9"/>
  <c r="M415" i="9"/>
  <c r="P414" i="9"/>
  <c r="O414" i="9"/>
  <c r="N414" i="9"/>
  <c r="M414" i="9"/>
  <c r="P413" i="9"/>
  <c r="O413" i="9"/>
  <c r="N413" i="9"/>
  <c r="M413" i="9"/>
  <c r="P412" i="9"/>
  <c r="O412" i="9"/>
  <c r="N412" i="9"/>
  <c r="M412" i="9"/>
  <c r="P411" i="9"/>
  <c r="O411" i="9"/>
  <c r="N411" i="9"/>
  <c r="M411" i="9"/>
  <c r="P410" i="9"/>
  <c r="O410" i="9"/>
  <c r="N410" i="9"/>
  <c r="M410" i="9"/>
  <c r="P409" i="9"/>
  <c r="O409" i="9"/>
  <c r="N409" i="9"/>
  <c r="M409" i="9"/>
  <c r="P407" i="9"/>
  <c r="O407" i="9"/>
  <c r="N407" i="9"/>
  <c r="M407" i="9"/>
  <c r="P406" i="9"/>
  <c r="O406" i="9"/>
  <c r="N406" i="9"/>
  <c r="M406" i="9"/>
  <c r="P405" i="9"/>
  <c r="O405" i="9"/>
  <c r="N405" i="9"/>
  <c r="M405" i="9"/>
  <c r="P404" i="9"/>
  <c r="O404" i="9"/>
  <c r="N404" i="9"/>
  <c r="M404" i="9"/>
  <c r="P403" i="9"/>
  <c r="O403" i="9"/>
  <c r="N403" i="9"/>
  <c r="M403" i="9"/>
  <c r="P402" i="9"/>
  <c r="O402" i="9"/>
  <c r="N402" i="9"/>
  <c r="M402" i="9"/>
  <c r="P401" i="9"/>
  <c r="O401" i="9"/>
  <c r="N401" i="9"/>
  <c r="M401" i="9"/>
  <c r="P400" i="9"/>
  <c r="O400" i="9"/>
  <c r="N400" i="9"/>
  <c r="M400" i="9"/>
  <c r="P399" i="9"/>
  <c r="O399" i="9"/>
  <c r="N399" i="9"/>
  <c r="M399" i="9"/>
  <c r="P398" i="9"/>
  <c r="O398" i="9"/>
  <c r="N398" i="9"/>
  <c r="M398" i="9"/>
  <c r="P397" i="9"/>
  <c r="O397" i="9"/>
  <c r="N397" i="9"/>
  <c r="M397" i="9"/>
  <c r="P396" i="9"/>
  <c r="O396" i="9"/>
  <c r="N396" i="9"/>
  <c r="M396" i="9"/>
  <c r="P394" i="9"/>
  <c r="O394" i="9"/>
  <c r="N394" i="9"/>
  <c r="M394" i="9"/>
  <c r="P393" i="9"/>
  <c r="O393" i="9"/>
  <c r="N393" i="9"/>
  <c r="M393" i="9"/>
  <c r="P392" i="9"/>
  <c r="O392" i="9"/>
  <c r="N392" i="9"/>
  <c r="M392" i="9"/>
  <c r="P391" i="9"/>
  <c r="O391" i="9"/>
  <c r="N391" i="9"/>
  <c r="M391" i="9"/>
  <c r="P390" i="9"/>
  <c r="O390" i="9"/>
  <c r="N390" i="9"/>
  <c r="M390" i="9"/>
  <c r="P389" i="9"/>
  <c r="O389" i="9"/>
  <c r="N389" i="9"/>
  <c r="M389" i="9"/>
  <c r="P388" i="9"/>
  <c r="O388" i="9"/>
  <c r="N388" i="9"/>
  <c r="M388" i="9"/>
  <c r="P387" i="9"/>
  <c r="O387" i="9"/>
  <c r="N387" i="9"/>
  <c r="M387" i="9"/>
  <c r="P386" i="9"/>
  <c r="O386" i="9"/>
  <c r="N386" i="9"/>
  <c r="M386" i="9"/>
  <c r="P385" i="9"/>
  <c r="O385" i="9"/>
  <c r="N385" i="9"/>
  <c r="M385" i="9"/>
  <c r="P384" i="9"/>
  <c r="O384" i="9"/>
  <c r="N384" i="9"/>
  <c r="M384" i="9"/>
  <c r="P383" i="9"/>
  <c r="O383" i="9"/>
  <c r="N383" i="9"/>
  <c r="M383" i="9"/>
  <c r="P381" i="9"/>
  <c r="O381" i="9"/>
  <c r="N381" i="9"/>
  <c r="M381" i="9"/>
  <c r="P380" i="9"/>
  <c r="O380" i="9"/>
  <c r="N380" i="9"/>
  <c r="M380" i="9"/>
  <c r="P379" i="9"/>
  <c r="O379" i="9"/>
  <c r="N379" i="9"/>
  <c r="M379" i="9"/>
  <c r="P378" i="9"/>
  <c r="O378" i="9"/>
  <c r="N378" i="9"/>
  <c r="M378" i="9"/>
  <c r="P377" i="9"/>
  <c r="O377" i="9"/>
  <c r="N377" i="9"/>
  <c r="M377" i="9"/>
  <c r="P376" i="9"/>
  <c r="O376" i="9"/>
  <c r="N376" i="9"/>
  <c r="M376" i="9"/>
  <c r="P375" i="9"/>
  <c r="O375" i="9"/>
  <c r="N375" i="9"/>
  <c r="M375" i="9"/>
  <c r="P373" i="9"/>
  <c r="O373" i="9"/>
  <c r="N373" i="9"/>
  <c r="M373" i="9"/>
  <c r="P372" i="9"/>
  <c r="O372" i="9"/>
  <c r="N372" i="9"/>
  <c r="M372" i="9"/>
  <c r="P371" i="9"/>
  <c r="O371" i="9"/>
  <c r="N371" i="9"/>
  <c r="M371" i="9"/>
  <c r="O370" i="9"/>
  <c r="N370" i="9"/>
  <c r="M370" i="9"/>
  <c r="M369" i="9"/>
  <c r="P346" i="9"/>
  <c r="O346" i="9"/>
  <c r="N346" i="9"/>
  <c r="M346" i="9"/>
  <c r="P344" i="9"/>
  <c r="O344" i="9"/>
  <c r="N344" i="9"/>
  <c r="M344" i="9"/>
  <c r="P343" i="9"/>
  <c r="O343" i="9"/>
  <c r="N343" i="9"/>
  <c r="M343" i="9"/>
  <c r="P342" i="9"/>
  <c r="O342" i="9"/>
  <c r="N342" i="9"/>
  <c r="M342" i="9"/>
  <c r="P341" i="9"/>
  <c r="O341" i="9"/>
  <c r="N341" i="9"/>
  <c r="M341" i="9"/>
  <c r="P340" i="9"/>
  <c r="O340" i="9"/>
  <c r="N340" i="9"/>
  <c r="M340" i="9"/>
  <c r="P339" i="9"/>
  <c r="O339" i="9"/>
  <c r="N339" i="9"/>
  <c r="M339" i="9"/>
  <c r="P338" i="9"/>
  <c r="O338" i="9"/>
  <c r="N338" i="9"/>
  <c r="M338" i="9"/>
  <c r="P337" i="9"/>
  <c r="O337" i="9"/>
  <c r="N337" i="9"/>
  <c r="M337" i="9"/>
  <c r="P336" i="9"/>
  <c r="O336" i="9"/>
  <c r="N336" i="9"/>
  <c r="M336" i="9"/>
  <c r="P335" i="9"/>
  <c r="O335" i="9"/>
  <c r="N335" i="9"/>
  <c r="M335" i="9"/>
  <c r="P334" i="9"/>
  <c r="O334" i="9"/>
  <c r="N334" i="9"/>
  <c r="M334" i="9"/>
  <c r="P333" i="9"/>
  <c r="O333" i="9"/>
  <c r="N333" i="9"/>
  <c r="M333" i="9"/>
  <c r="P332" i="9"/>
  <c r="O332" i="9"/>
  <c r="N332" i="9"/>
  <c r="M332" i="9"/>
  <c r="P331" i="9"/>
  <c r="O331" i="9"/>
  <c r="N331" i="9"/>
  <c r="M331" i="9"/>
  <c r="P330" i="9"/>
  <c r="O330" i="9"/>
  <c r="N330" i="9"/>
  <c r="M330" i="9"/>
  <c r="P329" i="9"/>
  <c r="O329" i="9"/>
  <c r="N329" i="9"/>
  <c r="M329" i="9"/>
  <c r="P328" i="9"/>
  <c r="O328" i="9"/>
  <c r="N328" i="9"/>
  <c r="M328" i="9"/>
  <c r="P327" i="9"/>
  <c r="O327" i="9"/>
  <c r="N327" i="9"/>
  <c r="M327" i="9"/>
  <c r="P326" i="9"/>
  <c r="O326" i="9"/>
  <c r="N326" i="9"/>
  <c r="M326" i="9"/>
  <c r="P325" i="9"/>
  <c r="O325" i="9"/>
  <c r="N325" i="9"/>
  <c r="M325" i="9"/>
  <c r="P324" i="9"/>
  <c r="O324" i="9"/>
  <c r="N324" i="9"/>
  <c r="M324" i="9"/>
  <c r="P323" i="9"/>
  <c r="O323" i="9"/>
  <c r="N323" i="9"/>
  <c r="M323" i="9"/>
  <c r="P322" i="9"/>
  <c r="O322" i="9"/>
  <c r="N322" i="9"/>
  <c r="M322" i="9"/>
  <c r="P321" i="9"/>
  <c r="O321" i="9"/>
  <c r="N321" i="9"/>
  <c r="M321" i="9"/>
  <c r="P320" i="9"/>
  <c r="O320" i="9"/>
  <c r="N320" i="9"/>
  <c r="M320" i="9"/>
  <c r="P319" i="9"/>
  <c r="O319" i="9"/>
  <c r="N319" i="9"/>
  <c r="M319" i="9"/>
  <c r="P318" i="9"/>
  <c r="O318" i="9"/>
  <c r="N318" i="9"/>
  <c r="M318" i="9"/>
  <c r="P317" i="9"/>
  <c r="O317" i="9"/>
  <c r="N317" i="9"/>
  <c r="M317" i="9"/>
  <c r="P316" i="9"/>
  <c r="O316" i="9"/>
  <c r="N316" i="9"/>
  <c r="M316" i="9"/>
  <c r="P315" i="9"/>
  <c r="O315" i="9"/>
  <c r="N315" i="9"/>
  <c r="M315" i="9"/>
  <c r="P313" i="9"/>
  <c r="O313" i="9"/>
  <c r="N313" i="9"/>
  <c r="M313" i="9"/>
  <c r="P312" i="9"/>
  <c r="O312" i="9"/>
  <c r="N312" i="9"/>
  <c r="M312" i="9"/>
  <c r="P311" i="9"/>
  <c r="O311" i="9"/>
  <c r="N311" i="9"/>
  <c r="M311" i="9"/>
  <c r="P310" i="9"/>
  <c r="O310" i="9"/>
  <c r="N310" i="9"/>
  <c r="M310" i="9"/>
  <c r="P309" i="9"/>
  <c r="O309" i="9"/>
  <c r="N309" i="9"/>
  <c r="M309" i="9"/>
  <c r="P308" i="9"/>
  <c r="O308" i="9"/>
  <c r="N308" i="9"/>
  <c r="M308" i="9"/>
  <c r="P307" i="9"/>
  <c r="O307" i="9"/>
  <c r="N307" i="9"/>
  <c r="M307" i="9"/>
  <c r="P306" i="9"/>
  <c r="O306" i="9"/>
  <c r="N306" i="9"/>
  <c r="M306" i="9"/>
  <c r="P305" i="9"/>
  <c r="O305" i="9"/>
  <c r="N305" i="9"/>
  <c r="M305" i="9"/>
  <c r="P304" i="9"/>
  <c r="O304" i="9"/>
  <c r="N304" i="9"/>
  <c r="M304" i="9"/>
  <c r="P303" i="9"/>
  <c r="O303" i="9"/>
  <c r="N303" i="9"/>
  <c r="M303" i="9"/>
  <c r="P302" i="9"/>
  <c r="O302" i="9"/>
  <c r="N302" i="9"/>
  <c r="M302" i="9"/>
  <c r="P301" i="9"/>
  <c r="O301" i="9"/>
  <c r="N301" i="9"/>
  <c r="M301" i="9"/>
  <c r="P300" i="9"/>
  <c r="O300" i="9"/>
  <c r="N300" i="9"/>
  <c r="M300" i="9"/>
  <c r="P299" i="9"/>
  <c r="O299" i="9"/>
  <c r="N299" i="9"/>
  <c r="M299" i="9"/>
  <c r="P298" i="9"/>
  <c r="O298" i="9"/>
  <c r="N298" i="9"/>
  <c r="M298" i="9"/>
  <c r="P297" i="9"/>
  <c r="O297" i="9"/>
  <c r="N297" i="9"/>
  <c r="M297" i="9"/>
  <c r="P296" i="9"/>
  <c r="O296" i="9"/>
  <c r="N296" i="9"/>
  <c r="M296" i="9"/>
  <c r="P295" i="9"/>
  <c r="O295" i="9"/>
  <c r="N295" i="9"/>
  <c r="M295" i="9"/>
  <c r="P294" i="9"/>
  <c r="O294" i="9"/>
  <c r="N294" i="9"/>
  <c r="M294" i="9"/>
  <c r="P293" i="9"/>
  <c r="O293" i="9"/>
  <c r="N293" i="9"/>
  <c r="M293" i="9"/>
  <c r="P292" i="9"/>
  <c r="O292" i="9"/>
  <c r="N292" i="9"/>
  <c r="M292" i="9"/>
  <c r="P291" i="9"/>
  <c r="O291" i="9"/>
  <c r="N291" i="9"/>
  <c r="M291" i="9"/>
  <c r="P290" i="9"/>
  <c r="O290" i="9"/>
  <c r="N290" i="9"/>
  <c r="M290" i="9"/>
  <c r="P289" i="9"/>
  <c r="O289" i="9"/>
  <c r="N289" i="9"/>
  <c r="M289" i="9"/>
  <c r="P288" i="9"/>
  <c r="O288" i="9"/>
  <c r="N288" i="9"/>
  <c r="M288" i="9"/>
  <c r="P287" i="9"/>
  <c r="O287" i="9"/>
  <c r="N287" i="9"/>
  <c r="M287" i="9"/>
  <c r="P286" i="9"/>
  <c r="O286" i="9"/>
  <c r="N286" i="9"/>
  <c r="M286" i="9"/>
  <c r="P285" i="9"/>
  <c r="O285" i="9"/>
  <c r="N285" i="9"/>
  <c r="M285" i="9"/>
  <c r="P283" i="9"/>
  <c r="O283" i="9"/>
  <c r="N283" i="9"/>
  <c r="M283" i="9"/>
  <c r="P282" i="9"/>
  <c r="O282" i="9"/>
  <c r="N282" i="9"/>
  <c r="M282" i="9"/>
  <c r="P281" i="9"/>
  <c r="O281" i="9"/>
  <c r="N281" i="9"/>
  <c r="M281" i="9"/>
  <c r="P280" i="9"/>
  <c r="O280" i="9"/>
  <c r="N280" i="9"/>
  <c r="M280" i="9"/>
  <c r="P279" i="9"/>
  <c r="O279" i="9"/>
  <c r="N279" i="9"/>
  <c r="M279" i="9"/>
  <c r="P278" i="9"/>
  <c r="O278" i="9"/>
  <c r="N278" i="9"/>
  <c r="M278" i="9"/>
  <c r="P277" i="9"/>
  <c r="O277" i="9"/>
  <c r="N277" i="9"/>
  <c r="M277" i="9"/>
  <c r="P276" i="9"/>
  <c r="O276" i="9"/>
  <c r="N276" i="9"/>
  <c r="M276" i="9"/>
  <c r="P275" i="9"/>
  <c r="O275" i="9"/>
  <c r="N275" i="9"/>
  <c r="M275" i="9"/>
  <c r="P274" i="9"/>
  <c r="O274" i="9"/>
  <c r="N274" i="9"/>
  <c r="M274" i="9"/>
  <c r="P273" i="9"/>
  <c r="O273" i="9"/>
  <c r="N273" i="9"/>
  <c r="M273" i="9"/>
  <c r="P272" i="9"/>
  <c r="O272" i="9"/>
  <c r="N272" i="9"/>
  <c r="M272" i="9"/>
  <c r="P271" i="9"/>
  <c r="O271" i="9"/>
  <c r="N271" i="9"/>
  <c r="M271" i="9"/>
  <c r="P270" i="9"/>
  <c r="O270" i="9"/>
  <c r="N270" i="9"/>
  <c r="M270" i="9"/>
  <c r="P269" i="9"/>
  <c r="O269" i="9"/>
  <c r="N269" i="9"/>
  <c r="M269" i="9"/>
  <c r="P268" i="9"/>
  <c r="O268" i="9"/>
  <c r="N268" i="9"/>
  <c r="M268" i="9"/>
  <c r="P267" i="9"/>
  <c r="O267" i="9"/>
  <c r="N267" i="9"/>
  <c r="M267" i="9"/>
  <c r="P266" i="9"/>
  <c r="O266" i="9"/>
  <c r="N266" i="9"/>
  <c r="M266" i="9"/>
  <c r="P265" i="9"/>
  <c r="O265" i="9"/>
  <c r="N265" i="9"/>
  <c r="M265" i="9"/>
  <c r="P264" i="9"/>
  <c r="O264" i="9"/>
  <c r="N264" i="9"/>
  <c r="M264" i="9"/>
  <c r="P263" i="9"/>
  <c r="O263" i="9"/>
  <c r="N263" i="9"/>
  <c r="M263" i="9"/>
  <c r="P262" i="9"/>
  <c r="O262" i="9"/>
  <c r="N262" i="9"/>
  <c r="M262" i="9"/>
  <c r="P261" i="9"/>
  <c r="O261" i="9"/>
  <c r="N261" i="9"/>
  <c r="M261" i="9"/>
  <c r="P260" i="9"/>
  <c r="O260" i="9"/>
  <c r="N260" i="9"/>
  <c r="M260" i="9"/>
  <c r="P259" i="9"/>
  <c r="O259" i="9"/>
  <c r="N259" i="9"/>
  <c r="M259" i="9"/>
  <c r="P258" i="9"/>
  <c r="O258" i="9"/>
  <c r="N258" i="9"/>
  <c r="M258" i="9"/>
  <c r="P257" i="9"/>
  <c r="O257" i="9"/>
  <c r="N257" i="9"/>
  <c r="M257" i="9"/>
  <c r="P256" i="9"/>
  <c r="O256" i="9"/>
  <c r="N256" i="9"/>
  <c r="M256" i="9"/>
  <c r="P255" i="9"/>
  <c r="O255" i="9"/>
  <c r="N255" i="9"/>
  <c r="M255" i="9"/>
  <c r="P254" i="9"/>
  <c r="O254" i="9"/>
  <c r="N254" i="9"/>
  <c r="M254" i="9"/>
  <c r="P252" i="9"/>
  <c r="O252" i="9"/>
  <c r="N252" i="9"/>
  <c r="M252" i="9"/>
  <c r="P251" i="9"/>
  <c r="O251" i="9"/>
  <c r="N251" i="9"/>
  <c r="M251" i="9"/>
  <c r="P250" i="9"/>
  <c r="O250" i="9"/>
  <c r="N250" i="9"/>
  <c r="M250" i="9"/>
  <c r="P249" i="9"/>
  <c r="O249" i="9"/>
  <c r="N249" i="9"/>
  <c r="M249" i="9"/>
  <c r="P248" i="9"/>
  <c r="O248" i="9"/>
  <c r="N248" i="9"/>
  <c r="M248" i="9"/>
  <c r="P247" i="9"/>
  <c r="O247" i="9"/>
  <c r="N247" i="9"/>
  <c r="M247" i="9"/>
  <c r="P246" i="9"/>
  <c r="O246" i="9"/>
  <c r="N246" i="9"/>
  <c r="M246" i="9"/>
  <c r="P245" i="9"/>
  <c r="O245" i="9"/>
  <c r="N245" i="9"/>
  <c r="M245" i="9"/>
  <c r="P244" i="9"/>
  <c r="O244" i="9"/>
  <c r="N244" i="9"/>
  <c r="M244" i="9"/>
  <c r="P243" i="9"/>
  <c r="O243" i="9"/>
  <c r="N243" i="9"/>
  <c r="M243" i="9"/>
  <c r="P242" i="9"/>
  <c r="O242" i="9"/>
  <c r="N242" i="9"/>
  <c r="M242" i="9"/>
  <c r="P241" i="9"/>
  <c r="O241" i="9"/>
  <c r="N241" i="9"/>
  <c r="M241" i="9"/>
  <c r="P240" i="9"/>
  <c r="O240" i="9"/>
  <c r="N240" i="9"/>
  <c r="M240" i="9"/>
  <c r="P239" i="9"/>
  <c r="O239" i="9"/>
  <c r="N239" i="9"/>
  <c r="M239" i="9"/>
  <c r="P238" i="9"/>
  <c r="O238" i="9"/>
  <c r="N238" i="9"/>
  <c r="M238" i="9"/>
  <c r="P237" i="9"/>
  <c r="O237" i="9"/>
  <c r="N237" i="9"/>
  <c r="M237" i="9"/>
  <c r="P236" i="9"/>
  <c r="O236" i="9"/>
  <c r="N236" i="9"/>
  <c r="M236" i="9"/>
  <c r="P235" i="9"/>
  <c r="O235" i="9"/>
  <c r="N235" i="9"/>
  <c r="M235" i="9"/>
  <c r="P234" i="9"/>
  <c r="O234" i="9"/>
  <c r="N234" i="9"/>
  <c r="M234" i="9"/>
  <c r="P233" i="9"/>
  <c r="O233" i="9"/>
  <c r="N233" i="9"/>
  <c r="M233" i="9"/>
  <c r="P232" i="9"/>
  <c r="O232" i="9"/>
  <c r="N232" i="9"/>
  <c r="M232" i="9"/>
  <c r="P231" i="9"/>
  <c r="O231" i="9"/>
  <c r="N231" i="9"/>
  <c r="M231" i="9"/>
  <c r="P230" i="9"/>
  <c r="O230" i="9"/>
  <c r="N230" i="9"/>
  <c r="M230" i="9"/>
  <c r="P228" i="9"/>
  <c r="O228" i="9"/>
  <c r="N228" i="9"/>
  <c r="M228" i="9"/>
  <c r="P227" i="9"/>
  <c r="O227" i="9"/>
  <c r="N227" i="9"/>
  <c r="M227" i="9"/>
  <c r="P226" i="9"/>
  <c r="O226" i="9"/>
  <c r="N226" i="9"/>
  <c r="M226" i="9"/>
  <c r="P225" i="9"/>
  <c r="O225" i="9"/>
  <c r="N225" i="9"/>
  <c r="M225" i="9"/>
  <c r="P224" i="9"/>
  <c r="O224" i="9"/>
  <c r="N224" i="9"/>
  <c r="M224" i="9"/>
  <c r="P223" i="9"/>
  <c r="O223" i="9"/>
  <c r="N223" i="9"/>
  <c r="M223" i="9"/>
  <c r="P222" i="9"/>
  <c r="O222" i="9"/>
  <c r="N222" i="9"/>
  <c r="M222" i="9"/>
  <c r="P221" i="9"/>
  <c r="O221" i="9"/>
  <c r="N221" i="9"/>
  <c r="M221" i="9"/>
  <c r="P220" i="9"/>
  <c r="O220" i="9"/>
  <c r="N220" i="9"/>
  <c r="M220" i="9"/>
  <c r="P218" i="9"/>
  <c r="O218" i="9"/>
  <c r="N218" i="9"/>
  <c r="M218" i="9"/>
  <c r="P217" i="9"/>
  <c r="O217" i="9"/>
  <c r="N217" i="9"/>
  <c r="M217" i="9"/>
  <c r="P216" i="9"/>
  <c r="O216" i="9"/>
  <c r="N216" i="9"/>
  <c r="M216" i="9"/>
  <c r="P215" i="9"/>
  <c r="O215" i="9"/>
  <c r="N215" i="9"/>
  <c r="M215" i="9"/>
  <c r="P214" i="9"/>
  <c r="O214" i="9"/>
  <c r="N214" i="9"/>
  <c r="M214" i="9"/>
  <c r="P213" i="9"/>
  <c r="O213" i="9"/>
  <c r="N213" i="9"/>
  <c r="M213" i="9"/>
  <c r="P211" i="9"/>
  <c r="O211" i="9"/>
  <c r="N211" i="9"/>
  <c r="M211" i="9"/>
  <c r="P210" i="9"/>
  <c r="O210" i="9"/>
  <c r="N210" i="9"/>
  <c r="M210" i="9"/>
  <c r="P193" i="9"/>
  <c r="O193" i="9"/>
  <c r="M193" i="9"/>
  <c r="P192" i="9"/>
  <c r="O192" i="9"/>
  <c r="N192" i="9"/>
  <c r="M192" i="9"/>
  <c r="P191" i="9"/>
  <c r="O191" i="9"/>
  <c r="N191" i="9"/>
  <c r="M191" i="9"/>
  <c r="P190" i="9"/>
  <c r="O190" i="9"/>
  <c r="N190" i="9"/>
  <c r="M190" i="9"/>
  <c r="P188" i="9"/>
  <c r="O188" i="9"/>
  <c r="N188" i="9"/>
  <c r="M188" i="9"/>
  <c r="P187" i="9"/>
  <c r="O187" i="9"/>
  <c r="N187" i="9"/>
  <c r="M187" i="9"/>
  <c r="P186" i="9"/>
  <c r="O186" i="9"/>
  <c r="N186" i="9"/>
  <c r="M186" i="9"/>
  <c r="P185" i="9"/>
  <c r="O185" i="9"/>
  <c r="N185" i="9"/>
  <c r="M185" i="9"/>
  <c r="P184" i="9"/>
  <c r="O184" i="9"/>
  <c r="N184" i="9"/>
  <c r="M184" i="9"/>
  <c r="P183" i="9"/>
  <c r="O183" i="9"/>
  <c r="N183" i="9"/>
  <c r="M183" i="9"/>
  <c r="P182" i="9"/>
  <c r="O182" i="9"/>
  <c r="N182" i="9"/>
  <c r="M182" i="9"/>
  <c r="P181" i="9"/>
  <c r="O181" i="9"/>
  <c r="N181" i="9"/>
  <c r="M181" i="9"/>
  <c r="P180" i="9"/>
  <c r="O180" i="9"/>
  <c r="N180" i="9"/>
  <c r="M180" i="9"/>
  <c r="P179" i="9"/>
  <c r="O179" i="9"/>
  <c r="N179" i="9"/>
  <c r="M179" i="9"/>
  <c r="P178" i="9"/>
  <c r="O178" i="9"/>
  <c r="N178" i="9"/>
  <c r="M178" i="9"/>
  <c r="P177" i="9"/>
  <c r="O177" i="9"/>
  <c r="N177" i="9"/>
  <c r="M177" i="9"/>
  <c r="P176" i="9"/>
  <c r="O176" i="9"/>
  <c r="N176" i="9"/>
  <c r="M176" i="9"/>
  <c r="P175" i="9"/>
  <c r="O175" i="9"/>
  <c r="N175" i="9"/>
  <c r="M175" i="9"/>
  <c r="P174" i="9"/>
  <c r="O174" i="9"/>
  <c r="N174" i="9"/>
  <c r="M174" i="9"/>
  <c r="P173" i="9"/>
  <c r="O173" i="9"/>
  <c r="N173" i="9"/>
  <c r="M173" i="9"/>
  <c r="P172" i="9"/>
  <c r="O172" i="9"/>
  <c r="N172" i="9"/>
  <c r="M172" i="9"/>
  <c r="P171" i="9"/>
  <c r="O171" i="9"/>
  <c r="N171" i="9"/>
  <c r="M171" i="9"/>
  <c r="P170" i="9"/>
  <c r="O170" i="9"/>
  <c r="N170" i="9"/>
  <c r="M170" i="9"/>
  <c r="P169" i="9"/>
  <c r="O169" i="9"/>
  <c r="N169" i="9"/>
  <c r="M169" i="9"/>
  <c r="P168" i="9"/>
  <c r="O168" i="9"/>
  <c r="N168" i="9"/>
  <c r="M168" i="9"/>
  <c r="P167" i="9"/>
  <c r="O167" i="9"/>
  <c r="N167" i="9"/>
  <c r="M167" i="9"/>
  <c r="P166" i="9"/>
  <c r="O166" i="9"/>
  <c r="N166" i="9"/>
  <c r="M166" i="9"/>
  <c r="P165" i="9"/>
  <c r="O165" i="9"/>
  <c r="N165" i="9"/>
  <c r="M165" i="9"/>
  <c r="P164" i="9"/>
  <c r="O164" i="9"/>
  <c r="N164" i="9"/>
  <c r="M164" i="9"/>
  <c r="P163" i="9"/>
  <c r="O163" i="9"/>
  <c r="N163" i="9"/>
  <c r="M163" i="9"/>
  <c r="P162" i="9"/>
  <c r="O162" i="9"/>
  <c r="N162" i="9"/>
  <c r="M162" i="9"/>
  <c r="P161" i="9"/>
  <c r="O161" i="9"/>
  <c r="N161" i="9"/>
  <c r="M161" i="9"/>
  <c r="P160" i="9"/>
  <c r="O160" i="9"/>
  <c r="N160" i="9"/>
  <c r="M160" i="9"/>
  <c r="P159" i="9"/>
  <c r="O159" i="9"/>
  <c r="N159" i="9"/>
  <c r="M159" i="9"/>
  <c r="P157" i="9"/>
  <c r="O157" i="9"/>
  <c r="N157" i="9"/>
  <c r="M157" i="9"/>
  <c r="P156" i="9"/>
  <c r="O156" i="9"/>
  <c r="N156" i="9"/>
  <c r="M156" i="9"/>
  <c r="P155" i="9"/>
  <c r="O155" i="9"/>
  <c r="N155" i="9"/>
  <c r="M155" i="9"/>
  <c r="P154" i="9"/>
  <c r="O154" i="9"/>
  <c r="N154" i="9"/>
  <c r="M154" i="9"/>
  <c r="P153" i="9"/>
  <c r="O153" i="9"/>
  <c r="N153" i="9"/>
  <c r="M153" i="9"/>
  <c r="P152" i="9"/>
  <c r="O152" i="9"/>
  <c r="N152" i="9"/>
  <c r="M152" i="9"/>
  <c r="P151" i="9"/>
  <c r="O151" i="9"/>
  <c r="N151" i="9"/>
  <c r="M151" i="9"/>
  <c r="P150" i="9"/>
  <c r="O150" i="9"/>
  <c r="N150" i="9"/>
  <c r="M150" i="9"/>
  <c r="P149" i="9"/>
  <c r="O149" i="9"/>
  <c r="N149" i="9"/>
  <c r="M149" i="9"/>
  <c r="P148" i="9"/>
  <c r="O148" i="9"/>
  <c r="N148" i="9"/>
  <c r="M148" i="9"/>
  <c r="P147" i="9"/>
  <c r="O147" i="9"/>
  <c r="N147" i="9"/>
  <c r="M147" i="9"/>
  <c r="P146" i="9"/>
  <c r="O146" i="9"/>
  <c r="N146" i="9"/>
  <c r="M146" i="9"/>
  <c r="P145" i="9"/>
  <c r="O145" i="9"/>
  <c r="N145" i="9"/>
  <c r="M145" i="9"/>
  <c r="P144" i="9"/>
  <c r="O144" i="9"/>
  <c r="N144" i="9"/>
  <c r="M144" i="9"/>
  <c r="P143" i="9"/>
  <c r="O143" i="9"/>
  <c r="N143" i="9"/>
  <c r="M143" i="9"/>
  <c r="P142" i="9"/>
  <c r="O142" i="9"/>
  <c r="N142" i="9"/>
  <c r="M142" i="9"/>
  <c r="P141" i="9"/>
  <c r="O141" i="9"/>
  <c r="N141" i="9"/>
  <c r="M141" i="9"/>
  <c r="P140" i="9"/>
  <c r="O140" i="9"/>
  <c r="N140" i="9"/>
  <c r="M140" i="9"/>
  <c r="P139" i="9"/>
  <c r="O139" i="9"/>
  <c r="N139" i="9"/>
  <c r="M139" i="9"/>
  <c r="P138" i="9"/>
  <c r="O138" i="9"/>
  <c r="N138" i="9"/>
  <c r="M138" i="9"/>
  <c r="P137" i="9"/>
  <c r="O137" i="9"/>
  <c r="N137" i="9"/>
  <c r="M137" i="9"/>
  <c r="P135" i="9"/>
  <c r="O135" i="9"/>
  <c r="N135" i="9"/>
  <c r="M135" i="9"/>
  <c r="P134" i="9"/>
  <c r="O134" i="9"/>
  <c r="N134" i="9"/>
  <c r="M134" i="9"/>
  <c r="P133" i="9"/>
  <c r="O133" i="9"/>
  <c r="N133" i="9"/>
  <c r="M133" i="9"/>
  <c r="P132" i="9"/>
  <c r="O132" i="9"/>
  <c r="N132" i="9"/>
  <c r="M132" i="9"/>
  <c r="P131" i="9"/>
  <c r="O131" i="9"/>
  <c r="N131" i="9"/>
  <c r="M131" i="9"/>
  <c r="P130" i="9"/>
  <c r="O130" i="9"/>
  <c r="N130" i="9"/>
  <c r="M130" i="9"/>
  <c r="P129" i="9"/>
  <c r="O129" i="9"/>
  <c r="N129" i="9"/>
  <c r="M129" i="9"/>
  <c r="P128" i="9"/>
  <c r="O128" i="9"/>
  <c r="N128" i="9"/>
  <c r="M128" i="9"/>
  <c r="P127" i="9"/>
  <c r="O127" i="9"/>
  <c r="N127" i="9"/>
  <c r="M127" i="9"/>
  <c r="P126" i="9"/>
  <c r="O126" i="9"/>
  <c r="N126" i="9"/>
  <c r="M126" i="9"/>
  <c r="P125" i="9"/>
  <c r="O125" i="9"/>
  <c r="N125" i="9"/>
  <c r="M125" i="9"/>
  <c r="P124" i="9"/>
  <c r="O124" i="9"/>
  <c r="N124" i="9"/>
  <c r="M124" i="9"/>
  <c r="P123" i="9"/>
  <c r="O123" i="9"/>
  <c r="N123" i="9"/>
  <c r="M123" i="9"/>
  <c r="P122" i="9"/>
  <c r="O122" i="9"/>
  <c r="N122" i="9"/>
  <c r="M122" i="9"/>
  <c r="P121" i="9"/>
  <c r="O121" i="9"/>
  <c r="N121" i="9"/>
  <c r="M121" i="9"/>
  <c r="P120" i="9"/>
  <c r="O120" i="9"/>
  <c r="N120" i="9"/>
  <c r="M120" i="9"/>
  <c r="P119" i="9"/>
  <c r="O119" i="9"/>
  <c r="N119" i="9"/>
  <c r="M119" i="9"/>
  <c r="P118" i="9"/>
  <c r="O118" i="9"/>
  <c r="N118" i="9"/>
  <c r="M118" i="9"/>
  <c r="P117" i="9"/>
  <c r="O117" i="9"/>
  <c r="N117" i="9"/>
  <c r="M117" i="9"/>
  <c r="P116" i="9"/>
  <c r="O116" i="9"/>
  <c r="N116" i="9"/>
  <c r="M116" i="9"/>
  <c r="P115" i="9"/>
  <c r="O115" i="9"/>
  <c r="N115" i="9"/>
  <c r="M115" i="9"/>
  <c r="P114" i="9"/>
  <c r="O114" i="9"/>
  <c r="N114" i="9"/>
  <c r="M114" i="9"/>
  <c r="P113" i="9"/>
  <c r="O113" i="9"/>
  <c r="N113" i="9"/>
  <c r="M113" i="9"/>
  <c r="P112" i="9"/>
  <c r="O112" i="9"/>
  <c r="N112" i="9"/>
  <c r="M112" i="9"/>
  <c r="P111" i="9"/>
  <c r="O111" i="9"/>
  <c r="N111" i="9"/>
  <c r="M111" i="9"/>
  <c r="P109" i="9"/>
  <c r="O109" i="9"/>
  <c r="N109" i="9"/>
  <c r="M109" i="9"/>
  <c r="P108" i="9"/>
  <c r="O108" i="9"/>
  <c r="N108" i="9"/>
  <c r="M108" i="9"/>
  <c r="P107" i="9"/>
  <c r="O107" i="9"/>
  <c r="N107" i="9"/>
  <c r="M107" i="9"/>
  <c r="P106" i="9"/>
  <c r="O106" i="9"/>
  <c r="N106" i="9"/>
  <c r="M106" i="9"/>
  <c r="P105" i="9"/>
  <c r="O105" i="9"/>
  <c r="N105" i="9"/>
  <c r="M105" i="9"/>
  <c r="P104" i="9"/>
  <c r="O104" i="9"/>
  <c r="N104" i="9"/>
  <c r="M104" i="9"/>
  <c r="P103" i="9"/>
  <c r="O103" i="9"/>
  <c r="N103" i="9"/>
  <c r="M103" i="9"/>
  <c r="P102" i="9"/>
  <c r="O102" i="9"/>
  <c r="N102" i="9"/>
  <c r="M102" i="9"/>
  <c r="P101" i="9"/>
  <c r="O101" i="9"/>
  <c r="N101" i="9"/>
  <c r="M101" i="9"/>
  <c r="P100" i="9"/>
  <c r="O100" i="9"/>
  <c r="N100" i="9"/>
  <c r="M100" i="9"/>
  <c r="P99" i="9"/>
  <c r="O99" i="9"/>
  <c r="N99" i="9"/>
  <c r="M99" i="9"/>
  <c r="P98" i="9"/>
  <c r="O98" i="9"/>
  <c r="N98" i="9"/>
  <c r="M98" i="9"/>
  <c r="P97" i="9"/>
  <c r="O97" i="9"/>
  <c r="N97" i="9"/>
  <c r="M97" i="9"/>
  <c r="P96" i="9"/>
  <c r="O96" i="9"/>
  <c r="N96" i="9"/>
  <c r="M96" i="9"/>
  <c r="P95" i="9"/>
  <c r="O95" i="9"/>
  <c r="N95" i="9"/>
  <c r="M95" i="9"/>
  <c r="P94" i="9"/>
  <c r="O94" i="9"/>
  <c r="N94" i="9"/>
  <c r="M94" i="9"/>
  <c r="P93" i="9"/>
  <c r="O93" i="9"/>
  <c r="N93" i="9"/>
  <c r="M93" i="9"/>
  <c r="P92" i="9"/>
  <c r="O92" i="9"/>
  <c r="N92" i="9"/>
  <c r="M92" i="9"/>
  <c r="P91" i="9"/>
  <c r="O91" i="9"/>
  <c r="N91" i="9"/>
  <c r="M91" i="9"/>
  <c r="P90" i="9"/>
  <c r="O90" i="9"/>
  <c r="N90" i="9"/>
  <c r="M90" i="9"/>
  <c r="P89" i="9"/>
  <c r="O89" i="9"/>
  <c r="N89" i="9"/>
  <c r="M89" i="9"/>
  <c r="P88" i="9"/>
  <c r="O88" i="9"/>
  <c r="N88" i="9"/>
  <c r="M88" i="9"/>
  <c r="P87" i="9"/>
  <c r="O87" i="9"/>
  <c r="N87" i="9"/>
  <c r="M87" i="9"/>
  <c r="P86" i="9"/>
  <c r="O86" i="9"/>
  <c r="N86" i="9"/>
  <c r="M86" i="9"/>
  <c r="P85" i="9"/>
  <c r="O85" i="9"/>
  <c r="N85" i="9"/>
  <c r="M85" i="9"/>
  <c r="P84" i="9"/>
  <c r="O84" i="9"/>
  <c r="N84" i="9"/>
  <c r="M84" i="9"/>
  <c r="P83" i="9"/>
  <c r="O83" i="9"/>
  <c r="N83" i="9"/>
  <c r="M83" i="9"/>
  <c r="P81" i="9"/>
  <c r="O81" i="9"/>
  <c r="N81" i="9"/>
  <c r="M81" i="9"/>
  <c r="P80" i="9"/>
  <c r="O80" i="9"/>
  <c r="N80" i="9"/>
  <c r="M80" i="9"/>
  <c r="P79" i="9"/>
  <c r="O79" i="9"/>
  <c r="N79" i="9"/>
  <c r="M79" i="9"/>
  <c r="P78" i="9"/>
  <c r="O78" i="9"/>
  <c r="N78" i="9"/>
  <c r="M78" i="9"/>
  <c r="P77" i="9"/>
  <c r="O77" i="9"/>
  <c r="N77" i="9"/>
  <c r="M77" i="9"/>
  <c r="P76" i="9"/>
  <c r="O76" i="9"/>
  <c r="N76" i="9"/>
  <c r="M76" i="9"/>
  <c r="P75" i="9"/>
  <c r="O75" i="9"/>
  <c r="N75" i="9"/>
  <c r="M75" i="9"/>
  <c r="P74" i="9"/>
  <c r="O74" i="9"/>
  <c r="N74" i="9"/>
  <c r="M74" i="9"/>
  <c r="P73" i="9"/>
  <c r="O73" i="9"/>
  <c r="N73" i="9"/>
  <c r="M73" i="9"/>
  <c r="P71" i="9"/>
  <c r="O71" i="9"/>
  <c r="N71" i="9"/>
  <c r="M71" i="9"/>
  <c r="P70" i="9"/>
  <c r="O70" i="9"/>
  <c r="N70" i="9"/>
  <c r="M70" i="9"/>
  <c r="P69" i="9"/>
  <c r="O69" i="9"/>
  <c r="N69" i="9"/>
  <c r="M69" i="9"/>
  <c r="P68" i="9"/>
  <c r="O68" i="9"/>
  <c r="N68" i="9"/>
  <c r="M68" i="9"/>
  <c r="P67" i="9"/>
  <c r="O67" i="9"/>
  <c r="N67" i="9"/>
  <c r="M67" i="9"/>
  <c r="P66" i="9"/>
  <c r="O66" i="9"/>
  <c r="N66" i="9"/>
  <c r="M66" i="9"/>
  <c r="P65" i="9"/>
  <c r="O65" i="9"/>
  <c r="N65" i="9"/>
  <c r="M65" i="9"/>
  <c r="P63" i="9"/>
  <c r="O63" i="9"/>
  <c r="N63" i="9"/>
  <c r="M63" i="9"/>
  <c r="P62" i="9"/>
  <c r="O62" i="9"/>
  <c r="N62" i="9"/>
  <c r="M62" i="9"/>
  <c r="P61" i="9"/>
  <c r="O61" i="9"/>
  <c r="O60" i="9"/>
  <c r="M34" i="9"/>
  <c r="P33" i="9"/>
  <c r="O33" i="9"/>
  <c r="N33" i="9"/>
  <c r="M33" i="9"/>
  <c r="P31" i="9"/>
  <c r="O31" i="9"/>
  <c r="N31" i="9"/>
  <c r="M31" i="9"/>
  <c r="P30" i="9"/>
  <c r="O30" i="9"/>
  <c r="N30" i="9"/>
  <c r="M30" i="9"/>
  <c r="P29" i="9"/>
  <c r="O29" i="9"/>
  <c r="N29" i="9"/>
  <c r="M29" i="9"/>
  <c r="P28" i="9"/>
  <c r="O28" i="9"/>
  <c r="N28" i="9"/>
  <c r="M28" i="9"/>
  <c r="P27" i="9"/>
  <c r="O27" i="9"/>
  <c r="N27" i="9"/>
  <c r="M27" i="9"/>
  <c r="P26" i="9"/>
  <c r="O26" i="9"/>
  <c r="N26" i="9"/>
  <c r="M26" i="9"/>
  <c r="P25" i="9"/>
  <c r="O25" i="9"/>
  <c r="N25" i="9"/>
  <c r="M25" i="9"/>
  <c r="P24" i="9"/>
  <c r="O24" i="9"/>
  <c r="N24" i="9"/>
  <c r="M24" i="9"/>
  <c r="P23" i="9"/>
  <c r="O23" i="9"/>
  <c r="N23" i="9"/>
  <c r="M23" i="9"/>
  <c r="P22" i="9"/>
  <c r="O22" i="9"/>
  <c r="N22" i="9"/>
  <c r="M22" i="9"/>
  <c r="P21" i="9"/>
  <c r="O21" i="9"/>
  <c r="N21" i="9"/>
  <c r="M21" i="9"/>
  <c r="P20" i="9"/>
  <c r="O20" i="9"/>
  <c r="N20" i="9"/>
  <c r="M20" i="9"/>
  <c r="P19" i="9"/>
  <c r="O19" i="9"/>
  <c r="N19" i="9"/>
  <c r="M19" i="9"/>
  <c r="P18" i="9"/>
  <c r="O18" i="9"/>
  <c r="N18" i="9"/>
  <c r="M18" i="9"/>
  <c r="P17" i="9"/>
  <c r="O17" i="9"/>
  <c r="N17" i="9"/>
  <c r="M17" i="9"/>
  <c r="P16" i="9"/>
  <c r="O16" i="9"/>
  <c r="N16" i="9"/>
  <c r="M16" i="9"/>
  <c r="P15" i="9"/>
  <c r="O15" i="9"/>
  <c r="N15" i="9"/>
  <c r="M15" i="9"/>
  <c r="P14" i="9"/>
  <c r="O14" i="9"/>
  <c r="N14" i="9"/>
  <c r="M14" i="9"/>
  <c r="P13" i="9"/>
  <c r="O13" i="9"/>
  <c r="N13" i="9"/>
  <c r="M13" i="9"/>
  <c r="P12" i="9"/>
  <c r="O12" i="9"/>
  <c r="N12" i="9"/>
  <c r="M12" i="9"/>
  <c r="P11" i="9"/>
  <c r="O11" i="9"/>
  <c r="N11" i="9"/>
  <c r="M11" i="9"/>
  <c r="P10" i="9"/>
  <c r="O10" i="9"/>
  <c r="N10" i="9"/>
  <c r="M10" i="9"/>
  <c r="P9" i="9"/>
  <c r="O9" i="9"/>
  <c r="N9" i="9"/>
  <c r="M9" i="9"/>
  <c r="P8" i="9"/>
  <c r="O8" i="9"/>
  <c r="N8" i="9"/>
  <c r="M8" i="9"/>
  <c r="P7" i="9"/>
  <c r="O7" i="9"/>
  <c r="N7" i="9"/>
  <c r="M7" i="9"/>
  <c r="P6" i="9"/>
  <c r="O6" i="9"/>
  <c r="N6" i="9"/>
  <c r="M6" i="9"/>
  <c r="P5" i="9"/>
  <c r="O5" i="9"/>
  <c r="N5" i="9"/>
  <c r="M5" i="9"/>
  <c r="P4" i="9"/>
  <c r="O4" i="9"/>
  <c r="N4" i="9"/>
  <c r="M4" i="9"/>
  <c r="P3" i="9"/>
  <c r="O3" i="9"/>
  <c r="N3" i="9"/>
  <c r="M3" i="9"/>
  <c r="P2" i="9"/>
  <c r="O2" i="9"/>
  <c r="N2" i="9"/>
  <c r="M2" i="9"/>
  <c r="D1220" i="8"/>
  <c r="P906" i="8"/>
  <c r="O906" i="8"/>
  <c r="N906" i="8"/>
  <c r="M906" i="8"/>
  <c r="M899" i="8"/>
  <c r="O898" i="8"/>
  <c r="M898" i="8"/>
  <c r="P897" i="8"/>
  <c r="O897" i="8"/>
  <c r="N897" i="8"/>
  <c r="M897" i="8"/>
  <c r="P896" i="8"/>
  <c r="O896" i="8"/>
  <c r="N896" i="8"/>
  <c r="M896" i="8"/>
  <c r="P895" i="8"/>
  <c r="O895" i="8"/>
  <c r="N895" i="8"/>
  <c r="M895" i="8"/>
  <c r="P894" i="8"/>
  <c r="O894" i="8"/>
  <c r="N894" i="8"/>
  <c r="M894" i="8"/>
  <c r="P893" i="8"/>
  <c r="O893" i="8"/>
  <c r="N893" i="8"/>
  <c r="M893" i="8"/>
  <c r="P892" i="8"/>
  <c r="O892" i="8"/>
  <c r="N892" i="8"/>
  <c r="M892" i="8"/>
  <c r="P891" i="8"/>
  <c r="O891" i="8"/>
  <c r="N891" i="8"/>
  <c r="M891" i="8"/>
  <c r="P890" i="8"/>
  <c r="O890" i="8"/>
  <c r="N890" i="8"/>
  <c r="M890" i="8"/>
  <c r="P889" i="8"/>
  <c r="O889" i="8"/>
  <c r="N889" i="8"/>
  <c r="M889" i="8"/>
  <c r="P888" i="8"/>
  <c r="O888" i="8"/>
  <c r="N888" i="8"/>
  <c r="M888" i="8"/>
  <c r="P887" i="8"/>
  <c r="O887" i="8"/>
  <c r="N887" i="8"/>
  <c r="M887" i="8"/>
  <c r="P886" i="8"/>
  <c r="O886" i="8"/>
  <c r="N886" i="8"/>
  <c r="M886" i="8"/>
  <c r="P885" i="8"/>
  <c r="O885" i="8"/>
  <c r="N885" i="8"/>
  <c r="M885" i="8"/>
  <c r="P884" i="8"/>
  <c r="O884" i="8"/>
  <c r="N884" i="8"/>
  <c r="M884" i="8"/>
  <c r="P882" i="8"/>
  <c r="O882" i="8"/>
  <c r="N882" i="8"/>
  <c r="M882" i="8"/>
  <c r="P881" i="8"/>
  <c r="O881" i="8"/>
  <c r="N881" i="8"/>
  <c r="M881" i="8"/>
  <c r="P880" i="8"/>
  <c r="O880" i="8"/>
  <c r="N880" i="8"/>
  <c r="M880" i="8"/>
  <c r="P879" i="8"/>
  <c r="O879" i="8"/>
  <c r="N879" i="8"/>
  <c r="M879" i="8"/>
  <c r="P878" i="8"/>
  <c r="O878" i="8"/>
  <c r="N878" i="8"/>
  <c r="M878" i="8"/>
  <c r="P877" i="8"/>
  <c r="O877" i="8"/>
  <c r="N877" i="8"/>
  <c r="M877" i="8"/>
  <c r="P876" i="8"/>
  <c r="O876" i="8"/>
  <c r="N876" i="8"/>
  <c r="M876" i="8"/>
  <c r="P875" i="8"/>
  <c r="O875" i="8"/>
  <c r="N875" i="8"/>
  <c r="M875" i="8"/>
  <c r="P874" i="8"/>
  <c r="O874" i="8"/>
  <c r="N874" i="8"/>
  <c r="M874" i="8"/>
  <c r="P873" i="8"/>
  <c r="O873" i="8"/>
  <c r="N873" i="8"/>
  <c r="M873" i="8"/>
  <c r="P872" i="8"/>
  <c r="O872" i="8"/>
  <c r="N872" i="8"/>
  <c r="M872" i="8"/>
  <c r="P871" i="8"/>
  <c r="O871" i="8"/>
  <c r="N871" i="8"/>
  <c r="M871" i="8"/>
  <c r="P870" i="8"/>
  <c r="O870" i="8"/>
  <c r="N870" i="8"/>
  <c r="M870" i="8"/>
  <c r="P869" i="8"/>
  <c r="O869" i="8"/>
  <c r="N869" i="8"/>
  <c r="M869" i="8"/>
  <c r="P868" i="8"/>
  <c r="O868" i="8"/>
  <c r="N868" i="8"/>
  <c r="M868" i="8"/>
  <c r="P867" i="8"/>
  <c r="O867" i="8"/>
  <c r="N867" i="8"/>
  <c r="M867" i="8"/>
  <c r="P866" i="8"/>
  <c r="O866" i="8"/>
  <c r="N866" i="8"/>
  <c r="M866" i="8"/>
  <c r="P865" i="8"/>
  <c r="O865" i="8"/>
  <c r="N865" i="8"/>
  <c r="M865" i="8"/>
  <c r="P864" i="8"/>
  <c r="O864" i="8"/>
  <c r="N864" i="8"/>
  <c r="M864" i="8"/>
  <c r="P863" i="8"/>
  <c r="O863" i="8"/>
  <c r="N863" i="8"/>
  <c r="M863" i="8"/>
  <c r="P862" i="8"/>
  <c r="O862" i="8"/>
  <c r="N862" i="8"/>
  <c r="M862" i="8"/>
  <c r="P861" i="8"/>
  <c r="O861" i="8"/>
  <c r="N861" i="8"/>
  <c r="M861" i="8"/>
  <c r="P860" i="8"/>
  <c r="O860" i="8"/>
  <c r="N860" i="8"/>
  <c r="M860" i="8"/>
  <c r="P859" i="8"/>
  <c r="O859" i="8"/>
  <c r="N859" i="8"/>
  <c r="M859" i="8"/>
  <c r="P857" i="8"/>
  <c r="O857" i="8"/>
  <c r="N857" i="8"/>
  <c r="M857" i="8"/>
  <c r="P856" i="8"/>
  <c r="O856" i="8"/>
  <c r="N856" i="8"/>
  <c r="M856" i="8"/>
  <c r="P855" i="8"/>
  <c r="O855" i="8"/>
  <c r="N855" i="8"/>
  <c r="M855" i="8"/>
  <c r="P854" i="8"/>
  <c r="O854" i="8"/>
  <c r="N854" i="8"/>
  <c r="M854" i="8"/>
  <c r="P853" i="8"/>
  <c r="O853" i="8"/>
  <c r="N853" i="8"/>
  <c r="M853" i="8"/>
  <c r="P852" i="8"/>
  <c r="O852" i="8"/>
  <c r="N852" i="8"/>
  <c r="M852" i="8"/>
  <c r="P851" i="8"/>
  <c r="O851" i="8"/>
  <c r="N851" i="8"/>
  <c r="M851" i="8"/>
  <c r="P850" i="8"/>
  <c r="O850" i="8"/>
  <c r="N850" i="8"/>
  <c r="M850" i="8"/>
  <c r="P849" i="8"/>
  <c r="O849" i="8"/>
  <c r="N849" i="8"/>
  <c r="M849" i="8"/>
  <c r="P848" i="8"/>
  <c r="O848" i="8"/>
  <c r="N848" i="8"/>
  <c r="M848" i="8"/>
  <c r="P847" i="8"/>
  <c r="O847" i="8"/>
  <c r="N847" i="8"/>
  <c r="M847" i="8"/>
  <c r="P846" i="8"/>
  <c r="O846" i="8"/>
  <c r="N846" i="8"/>
  <c r="M846" i="8"/>
  <c r="P845" i="8"/>
  <c r="O845" i="8"/>
  <c r="N845" i="8"/>
  <c r="M845" i="8"/>
  <c r="P844" i="8"/>
  <c r="O844" i="8"/>
  <c r="N844" i="8"/>
  <c r="M844" i="8"/>
  <c r="P843" i="8"/>
  <c r="O843" i="8"/>
  <c r="N843" i="8"/>
  <c r="M843" i="8"/>
  <c r="P842" i="8"/>
  <c r="O842" i="8"/>
  <c r="N842" i="8"/>
  <c r="M842" i="8"/>
  <c r="P841" i="8"/>
  <c r="O841" i="8"/>
  <c r="N841" i="8"/>
  <c r="M841" i="8"/>
  <c r="P840" i="8"/>
  <c r="O840" i="8"/>
  <c r="N840" i="8"/>
  <c r="M840" i="8"/>
  <c r="P839" i="8"/>
  <c r="O839" i="8"/>
  <c r="N839" i="8"/>
  <c r="M839" i="8"/>
  <c r="P838" i="8"/>
  <c r="O838" i="8"/>
  <c r="N838" i="8"/>
  <c r="M838" i="8"/>
  <c r="P837" i="8"/>
  <c r="O837" i="8"/>
  <c r="N837" i="8"/>
  <c r="M837" i="8"/>
  <c r="P836" i="8"/>
  <c r="O836" i="8"/>
  <c r="N836" i="8"/>
  <c r="M836" i="8"/>
  <c r="P835" i="8"/>
  <c r="O835" i="8"/>
  <c r="N835" i="8"/>
  <c r="M835" i="8"/>
  <c r="P834" i="8"/>
  <c r="O834" i="8"/>
  <c r="N834" i="8"/>
  <c r="M834" i="8"/>
  <c r="P833" i="8"/>
  <c r="O833" i="8"/>
  <c r="N833" i="8"/>
  <c r="M833" i="8"/>
  <c r="P832" i="8"/>
  <c r="O832" i="8"/>
  <c r="N832" i="8"/>
  <c r="M832" i="8"/>
  <c r="P831" i="8"/>
  <c r="O831" i="8"/>
  <c r="N831" i="8"/>
  <c r="M831" i="8"/>
  <c r="P830" i="8"/>
  <c r="O830" i="8"/>
  <c r="N830" i="8"/>
  <c r="M830" i="8"/>
  <c r="P828" i="8"/>
  <c r="O828" i="8"/>
  <c r="N828" i="8"/>
  <c r="M828" i="8"/>
  <c r="P827" i="8"/>
  <c r="O827" i="8"/>
  <c r="N827" i="8"/>
  <c r="M827" i="8"/>
  <c r="P826" i="8"/>
  <c r="O826" i="8"/>
  <c r="N826" i="8"/>
  <c r="M826" i="8"/>
  <c r="P825" i="8"/>
  <c r="O825" i="8"/>
  <c r="N825" i="8"/>
  <c r="M825" i="8"/>
  <c r="P824" i="8"/>
  <c r="O824" i="8"/>
  <c r="N824" i="8"/>
  <c r="M824" i="8"/>
  <c r="P823" i="8"/>
  <c r="O823" i="8"/>
  <c r="N823" i="8"/>
  <c r="M823" i="8"/>
  <c r="P822" i="8"/>
  <c r="O822" i="8"/>
  <c r="N822" i="8"/>
  <c r="M822" i="8"/>
  <c r="P821" i="8"/>
  <c r="O821" i="8"/>
  <c r="N821" i="8"/>
  <c r="M821" i="8"/>
  <c r="P820" i="8"/>
  <c r="O820" i="8"/>
  <c r="N820" i="8"/>
  <c r="M820" i="8"/>
  <c r="P819" i="8"/>
  <c r="O819" i="8"/>
  <c r="N819" i="8"/>
  <c r="M819" i="8"/>
  <c r="P818" i="8"/>
  <c r="O818" i="8"/>
  <c r="N818" i="8"/>
  <c r="M818" i="8"/>
  <c r="P817" i="8"/>
  <c r="O817" i="8"/>
  <c r="N817" i="8"/>
  <c r="M817" i="8"/>
  <c r="P816" i="8"/>
  <c r="O816" i="8"/>
  <c r="N816" i="8"/>
  <c r="M816" i="8"/>
  <c r="P815" i="8"/>
  <c r="O815" i="8"/>
  <c r="N815" i="8"/>
  <c r="M815" i="8"/>
  <c r="P814" i="8"/>
  <c r="O814" i="8"/>
  <c r="N814" i="8"/>
  <c r="M814" i="8"/>
  <c r="P813" i="8"/>
  <c r="O813" i="8"/>
  <c r="N813" i="8"/>
  <c r="M813" i="8"/>
  <c r="P812" i="8"/>
  <c r="O812" i="8"/>
  <c r="N812" i="8"/>
  <c r="M812" i="8"/>
  <c r="P811" i="8"/>
  <c r="O811" i="8"/>
  <c r="N811" i="8"/>
  <c r="M811" i="8"/>
  <c r="P810" i="8"/>
  <c r="O810" i="8"/>
  <c r="N810" i="8"/>
  <c r="M810" i="8"/>
  <c r="P809" i="8"/>
  <c r="O809" i="8"/>
  <c r="N809" i="8"/>
  <c r="M809" i="8"/>
  <c r="P808" i="8"/>
  <c r="O808" i="8"/>
  <c r="N808" i="8"/>
  <c r="M808" i="8"/>
  <c r="P807" i="8"/>
  <c r="O807" i="8"/>
  <c r="N807" i="8"/>
  <c r="M807" i="8"/>
  <c r="P806" i="8"/>
  <c r="O806" i="8"/>
  <c r="N806" i="8"/>
  <c r="M806" i="8"/>
  <c r="P805" i="8"/>
  <c r="O805" i="8"/>
  <c r="N805" i="8"/>
  <c r="M805" i="8"/>
  <c r="P804" i="8"/>
  <c r="O804" i="8"/>
  <c r="N804" i="8"/>
  <c r="M804" i="8"/>
  <c r="P803" i="8"/>
  <c r="O803" i="8"/>
  <c r="N803" i="8"/>
  <c r="M803" i="8"/>
  <c r="P802" i="8"/>
  <c r="O802" i="8"/>
  <c r="N802" i="8"/>
  <c r="M802" i="8"/>
  <c r="P801" i="8"/>
  <c r="O801" i="8"/>
  <c r="N801" i="8"/>
  <c r="M801" i="8"/>
  <c r="P800" i="8"/>
  <c r="O800" i="8"/>
  <c r="N800" i="8"/>
  <c r="M800" i="8"/>
  <c r="P799" i="8"/>
  <c r="O799" i="8"/>
  <c r="N799" i="8"/>
  <c r="M799" i="8"/>
  <c r="P797" i="8"/>
  <c r="O797" i="8"/>
  <c r="N797" i="8"/>
  <c r="M797" i="8"/>
  <c r="P796" i="8"/>
  <c r="O796" i="8"/>
  <c r="N796" i="8"/>
  <c r="M796" i="8"/>
  <c r="P795" i="8"/>
  <c r="O795" i="8"/>
  <c r="N795" i="8"/>
  <c r="M795" i="8"/>
  <c r="P794" i="8"/>
  <c r="O794" i="8"/>
  <c r="N794" i="8"/>
  <c r="M794" i="8"/>
  <c r="P793" i="8"/>
  <c r="O793" i="8"/>
  <c r="N793" i="8"/>
  <c r="M793" i="8"/>
  <c r="P792" i="8"/>
  <c r="O792" i="8"/>
  <c r="N792" i="8"/>
  <c r="M792" i="8"/>
  <c r="P791" i="8"/>
  <c r="O791" i="8"/>
  <c r="N791" i="8"/>
  <c r="M791" i="8"/>
  <c r="P790" i="8"/>
  <c r="O790" i="8"/>
  <c r="N790" i="8"/>
  <c r="M790" i="8"/>
  <c r="P789" i="8"/>
  <c r="O789" i="8"/>
  <c r="N789" i="8"/>
  <c r="M789" i="8"/>
  <c r="P788" i="8"/>
  <c r="O788" i="8"/>
  <c r="N788" i="8"/>
  <c r="M788" i="8"/>
  <c r="P787" i="8"/>
  <c r="O787" i="8"/>
  <c r="N787" i="8"/>
  <c r="M787" i="8"/>
  <c r="P786" i="8"/>
  <c r="O786" i="8"/>
  <c r="N786" i="8"/>
  <c r="M786" i="8"/>
  <c r="P785" i="8"/>
  <c r="O785" i="8"/>
  <c r="N785" i="8"/>
  <c r="M785" i="8"/>
  <c r="P784" i="8"/>
  <c r="O784" i="8"/>
  <c r="N784" i="8"/>
  <c r="M784" i="8"/>
  <c r="P783" i="8"/>
  <c r="O783" i="8"/>
  <c r="N783" i="8"/>
  <c r="M783" i="8"/>
  <c r="P782" i="8"/>
  <c r="O782" i="8"/>
  <c r="N782" i="8"/>
  <c r="M782" i="8"/>
  <c r="P781" i="8"/>
  <c r="O781" i="8"/>
  <c r="N781" i="8"/>
  <c r="M781" i="8"/>
  <c r="P780" i="8"/>
  <c r="O780" i="8"/>
  <c r="N780" i="8"/>
  <c r="M780" i="8"/>
  <c r="P779" i="8"/>
  <c r="O779" i="8"/>
  <c r="N779" i="8"/>
  <c r="M779" i="8"/>
  <c r="P778" i="8"/>
  <c r="O778" i="8"/>
  <c r="N778" i="8"/>
  <c r="M778" i="8"/>
  <c r="P777" i="8"/>
  <c r="O777" i="8"/>
  <c r="N777" i="8"/>
  <c r="M777" i="8"/>
  <c r="P776" i="8"/>
  <c r="O776" i="8"/>
  <c r="N776" i="8"/>
  <c r="M776" i="8"/>
  <c r="P775" i="8"/>
  <c r="O775" i="8"/>
  <c r="N775" i="8"/>
  <c r="M775" i="8"/>
  <c r="P774" i="8"/>
  <c r="O774" i="8"/>
  <c r="N774" i="8"/>
  <c r="M774" i="8"/>
  <c r="P773" i="8"/>
  <c r="O773" i="8"/>
  <c r="N773" i="8"/>
  <c r="M773" i="8"/>
  <c r="P772" i="8"/>
  <c r="O772" i="8"/>
  <c r="N772" i="8"/>
  <c r="M772" i="8"/>
  <c r="P771" i="8"/>
  <c r="O771" i="8"/>
  <c r="N771" i="8"/>
  <c r="M771" i="8"/>
  <c r="P770" i="8"/>
  <c r="O770" i="8"/>
  <c r="N770" i="8"/>
  <c r="M770" i="8"/>
  <c r="P769" i="8"/>
  <c r="O769" i="8"/>
  <c r="N769" i="8"/>
  <c r="M769" i="8"/>
  <c r="P768" i="8"/>
  <c r="O768" i="8"/>
  <c r="N768" i="8"/>
  <c r="M768" i="8"/>
  <c r="P766" i="8"/>
  <c r="O766" i="8"/>
  <c r="N766" i="8"/>
  <c r="M766" i="8"/>
  <c r="P765" i="8"/>
  <c r="O765" i="8"/>
  <c r="N765" i="8"/>
  <c r="M765" i="8"/>
  <c r="P764" i="8"/>
  <c r="O764" i="8"/>
  <c r="N764" i="8"/>
  <c r="M764" i="8"/>
  <c r="P763" i="8"/>
  <c r="O763" i="8"/>
  <c r="N763" i="8"/>
  <c r="M763" i="8"/>
  <c r="P762" i="8"/>
  <c r="O762" i="8"/>
  <c r="N762" i="8"/>
  <c r="M762" i="8"/>
  <c r="P761" i="8"/>
  <c r="O761" i="8"/>
  <c r="N761" i="8"/>
  <c r="M761" i="8"/>
  <c r="P760" i="8"/>
  <c r="O760" i="8"/>
  <c r="N760" i="8"/>
  <c r="M760" i="8"/>
  <c r="P759" i="8"/>
  <c r="O759" i="8"/>
  <c r="N759" i="8"/>
  <c r="M759" i="8"/>
  <c r="P758" i="8"/>
  <c r="O758" i="8"/>
  <c r="N758" i="8"/>
  <c r="M758" i="8"/>
  <c r="P757" i="8"/>
  <c r="O757" i="8"/>
  <c r="N757" i="8"/>
  <c r="M757" i="8"/>
  <c r="P756" i="8"/>
  <c r="O756" i="8"/>
  <c r="N756" i="8"/>
  <c r="M756" i="8"/>
  <c r="P755" i="8"/>
  <c r="O755" i="8"/>
  <c r="N755" i="8"/>
  <c r="M755" i="8"/>
  <c r="P754" i="8"/>
  <c r="O754" i="8"/>
  <c r="N754" i="8"/>
  <c r="M754" i="8"/>
  <c r="P753" i="8"/>
  <c r="O753" i="8"/>
  <c r="N753" i="8"/>
  <c r="M753" i="8"/>
  <c r="P752" i="8"/>
  <c r="O752" i="8"/>
  <c r="N752" i="8"/>
  <c r="M752" i="8"/>
  <c r="P751" i="8"/>
  <c r="O751" i="8"/>
  <c r="N751" i="8"/>
  <c r="M751" i="8"/>
  <c r="P750" i="8"/>
  <c r="O750" i="8"/>
  <c r="N750" i="8"/>
  <c r="M750" i="8"/>
  <c r="P749" i="8"/>
  <c r="O749" i="8"/>
  <c r="N749" i="8"/>
  <c r="M749" i="8"/>
  <c r="P748" i="8"/>
  <c r="O748" i="8"/>
  <c r="N748" i="8"/>
  <c r="M748" i="8"/>
  <c r="P747" i="8"/>
  <c r="O747" i="8"/>
  <c r="N747" i="8"/>
  <c r="M747" i="8"/>
  <c r="P746" i="8"/>
  <c r="O746" i="8"/>
  <c r="N746" i="8"/>
  <c r="M746" i="8"/>
  <c r="P745" i="8"/>
  <c r="O745" i="8"/>
  <c r="N745" i="8"/>
  <c r="M745" i="8"/>
  <c r="P744" i="8"/>
  <c r="O744" i="8"/>
  <c r="N744" i="8"/>
  <c r="M744" i="8"/>
  <c r="P743" i="8"/>
  <c r="O743" i="8"/>
  <c r="N743" i="8"/>
  <c r="M743" i="8"/>
  <c r="P742" i="8"/>
  <c r="O742" i="8"/>
  <c r="N742" i="8"/>
  <c r="M742" i="8"/>
  <c r="P741" i="8"/>
  <c r="O741" i="8"/>
  <c r="N741" i="8"/>
  <c r="M741" i="8"/>
  <c r="P740" i="8"/>
  <c r="O740" i="8"/>
  <c r="N740" i="8"/>
  <c r="M740" i="8"/>
  <c r="P739" i="8"/>
  <c r="O739" i="8"/>
  <c r="N739" i="8"/>
  <c r="M739" i="8"/>
  <c r="P738" i="8"/>
  <c r="O738" i="8"/>
  <c r="N738" i="8"/>
  <c r="M738" i="8"/>
  <c r="P737" i="8"/>
  <c r="O737" i="8"/>
  <c r="N737" i="8"/>
  <c r="M737" i="8"/>
  <c r="P735" i="8"/>
  <c r="O735" i="8"/>
  <c r="N735" i="8"/>
  <c r="M735" i="8"/>
  <c r="P734" i="8"/>
  <c r="O734" i="8"/>
  <c r="N734" i="8"/>
  <c r="M734" i="8"/>
  <c r="P733" i="8"/>
  <c r="O733" i="8"/>
  <c r="N733" i="8"/>
  <c r="M733" i="8"/>
  <c r="P732" i="8"/>
  <c r="O732" i="8"/>
  <c r="N732" i="8"/>
  <c r="M732" i="8"/>
  <c r="P731" i="8"/>
  <c r="O731" i="8"/>
  <c r="N731" i="8"/>
  <c r="M731" i="8"/>
  <c r="P730" i="8"/>
  <c r="O730" i="8"/>
  <c r="N730" i="8"/>
  <c r="M730" i="8"/>
  <c r="P729" i="8"/>
  <c r="O729" i="8"/>
  <c r="N729" i="8"/>
  <c r="M729" i="8"/>
  <c r="P728" i="8"/>
  <c r="O728" i="8"/>
  <c r="N728" i="8"/>
  <c r="M728" i="8"/>
  <c r="P727" i="8"/>
  <c r="O727" i="8"/>
  <c r="N727" i="8"/>
  <c r="M727" i="8"/>
  <c r="P726" i="8"/>
  <c r="O726" i="8"/>
  <c r="N726" i="8"/>
  <c r="M726" i="8"/>
  <c r="P725" i="8"/>
  <c r="O725" i="8"/>
  <c r="N725" i="8"/>
  <c r="M725" i="8"/>
  <c r="P724" i="8"/>
  <c r="O724" i="8"/>
  <c r="N724" i="8"/>
  <c r="M724" i="8"/>
  <c r="P723" i="8"/>
  <c r="O723" i="8"/>
  <c r="N723" i="8"/>
  <c r="M723" i="8"/>
  <c r="P722" i="8"/>
  <c r="O722" i="8"/>
  <c r="N722" i="8"/>
  <c r="M722" i="8"/>
  <c r="P721" i="8"/>
  <c r="O721" i="8"/>
  <c r="N721" i="8"/>
  <c r="M721" i="8"/>
  <c r="P720" i="8"/>
  <c r="O720" i="8"/>
  <c r="N720" i="8"/>
  <c r="M720" i="8"/>
  <c r="P719" i="8"/>
  <c r="O719" i="8"/>
  <c r="N719" i="8"/>
  <c r="M719" i="8"/>
  <c r="P718" i="8"/>
  <c r="O718" i="8"/>
  <c r="N718" i="8"/>
  <c r="M718" i="8"/>
  <c r="P717" i="8"/>
  <c r="O717" i="8"/>
  <c r="N717" i="8"/>
  <c r="M717" i="8"/>
  <c r="P716" i="8"/>
  <c r="O716" i="8"/>
  <c r="N716" i="8"/>
  <c r="M716" i="8"/>
  <c r="P715" i="8"/>
  <c r="O715" i="8"/>
  <c r="N715" i="8"/>
  <c r="M715" i="8"/>
  <c r="P714" i="8"/>
  <c r="O714" i="8"/>
  <c r="N714" i="8"/>
  <c r="M714" i="8"/>
  <c r="P713" i="8"/>
  <c r="O713" i="8"/>
  <c r="N713" i="8"/>
  <c r="M713" i="8"/>
  <c r="P712" i="8"/>
  <c r="O712" i="8"/>
  <c r="N712" i="8"/>
  <c r="M712" i="8"/>
  <c r="P711" i="8"/>
  <c r="O711" i="8"/>
  <c r="N711" i="8"/>
  <c r="M711" i="8"/>
  <c r="P710" i="8"/>
  <c r="O710" i="8"/>
  <c r="N710" i="8"/>
  <c r="M710" i="8"/>
  <c r="P709" i="8"/>
  <c r="O709" i="8"/>
  <c r="N709" i="8"/>
  <c r="M709" i="8"/>
  <c r="P708" i="8"/>
  <c r="O708" i="8"/>
  <c r="N708" i="8"/>
  <c r="M708" i="8"/>
  <c r="P707" i="8"/>
  <c r="O707" i="8"/>
  <c r="N707" i="8"/>
  <c r="M707" i="8"/>
  <c r="P706" i="8"/>
  <c r="O706" i="8"/>
  <c r="N706" i="8"/>
  <c r="M706" i="8"/>
  <c r="P704" i="8"/>
  <c r="O704" i="8"/>
  <c r="N704" i="8"/>
  <c r="M704" i="8"/>
  <c r="P692" i="8"/>
  <c r="M692" i="8"/>
  <c r="P691" i="8"/>
  <c r="O691" i="8"/>
  <c r="N691" i="8"/>
  <c r="M691" i="8"/>
  <c r="P690" i="8"/>
  <c r="O690" i="8"/>
  <c r="N690" i="8"/>
  <c r="M690" i="8"/>
  <c r="P689" i="8"/>
  <c r="O689" i="8"/>
  <c r="N689" i="8"/>
  <c r="M689" i="8"/>
  <c r="P688" i="8"/>
  <c r="O688" i="8"/>
  <c r="N688" i="8"/>
  <c r="M688" i="8"/>
  <c r="P687" i="8"/>
  <c r="O687" i="8"/>
  <c r="N687" i="8"/>
  <c r="M687" i="8"/>
  <c r="P686" i="8"/>
  <c r="O686" i="8"/>
  <c r="N686" i="8"/>
  <c r="M686" i="8"/>
  <c r="P685" i="8"/>
  <c r="O685" i="8"/>
  <c r="N685" i="8"/>
  <c r="M685" i="8"/>
  <c r="P684" i="8"/>
  <c r="O684" i="8"/>
  <c r="N684" i="8"/>
  <c r="M684" i="8"/>
  <c r="P683" i="8"/>
  <c r="O683" i="8"/>
  <c r="N683" i="8"/>
  <c r="M683" i="8"/>
  <c r="P682" i="8"/>
  <c r="O682" i="8"/>
  <c r="N682" i="8"/>
  <c r="M682" i="8"/>
  <c r="P681" i="8"/>
  <c r="O681" i="8"/>
  <c r="N681" i="8"/>
  <c r="M681" i="8"/>
  <c r="P680" i="8"/>
  <c r="O680" i="8"/>
  <c r="N680" i="8"/>
  <c r="M680" i="8"/>
  <c r="P679" i="8"/>
  <c r="O679" i="8"/>
  <c r="N679" i="8"/>
  <c r="M679" i="8"/>
  <c r="P678" i="8"/>
  <c r="O678" i="8"/>
  <c r="N678" i="8"/>
  <c r="M678" i="8"/>
  <c r="P677" i="8"/>
  <c r="O677" i="8"/>
  <c r="N677" i="8"/>
  <c r="M677" i="8"/>
  <c r="P675" i="8"/>
  <c r="O675" i="8"/>
  <c r="N675" i="8"/>
  <c r="M675" i="8"/>
  <c r="P674" i="8"/>
  <c r="O674" i="8"/>
  <c r="N674" i="8"/>
  <c r="M674" i="8"/>
  <c r="P673" i="8"/>
  <c r="O673" i="8"/>
  <c r="N673" i="8"/>
  <c r="M673" i="8"/>
  <c r="P672" i="8"/>
  <c r="O672" i="8"/>
  <c r="N672" i="8"/>
  <c r="M672" i="8"/>
  <c r="P671" i="8"/>
  <c r="O671" i="8"/>
  <c r="N671" i="8"/>
  <c r="M671" i="8"/>
  <c r="P670" i="8"/>
  <c r="O670" i="8"/>
  <c r="N670" i="8"/>
  <c r="M670" i="8"/>
  <c r="P669" i="8"/>
  <c r="O669" i="8"/>
  <c r="N669" i="8"/>
  <c r="M669" i="8"/>
  <c r="P668" i="8"/>
  <c r="O668" i="8"/>
  <c r="N668" i="8"/>
  <c r="M668" i="8"/>
  <c r="P667" i="8"/>
  <c r="O667" i="8"/>
  <c r="N667" i="8"/>
  <c r="M667" i="8"/>
  <c r="P666" i="8"/>
  <c r="O666" i="8"/>
  <c r="N666" i="8"/>
  <c r="M666" i="8"/>
  <c r="P665" i="8"/>
  <c r="O665" i="8"/>
  <c r="N665" i="8"/>
  <c r="M665" i="8"/>
  <c r="P664" i="8"/>
  <c r="O664" i="8"/>
  <c r="N664" i="8"/>
  <c r="M664" i="8"/>
  <c r="P663" i="8"/>
  <c r="O663" i="8"/>
  <c r="N663" i="8"/>
  <c r="M663" i="8"/>
  <c r="P662" i="8"/>
  <c r="O662" i="8"/>
  <c r="N662" i="8"/>
  <c r="M662" i="8"/>
  <c r="P661" i="8"/>
  <c r="O661" i="8"/>
  <c r="N661" i="8"/>
  <c r="M661" i="8"/>
  <c r="P660" i="8"/>
  <c r="O660" i="8"/>
  <c r="N660" i="8"/>
  <c r="M660" i="8"/>
  <c r="P659" i="8"/>
  <c r="O659" i="8"/>
  <c r="N659" i="8"/>
  <c r="M659" i="8"/>
  <c r="P658" i="8"/>
  <c r="O658" i="8"/>
  <c r="N658" i="8"/>
  <c r="M658" i="8"/>
  <c r="P657" i="8"/>
  <c r="O657" i="8"/>
  <c r="N657" i="8"/>
  <c r="M657" i="8"/>
  <c r="P656" i="8"/>
  <c r="O656" i="8"/>
  <c r="N656" i="8"/>
  <c r="M656" i="8"/>
  <c r="P655" i="8"/>
  <c r="O655" i="8"/>
  <c r="N655" i="8"/>
  <c r="M655" i="8"/>
  <c r="P654" i="8"/>
  <c r="O654" i="8"/>
  <c r="N654" i="8"/>
  <c r="M654" i="8"/>
  <c r="P653" i="8"/>
  <c r="O653" i="8"/>
  <c r="N653" i="8"/>
  <c r="M653" i="8"/>
  <c r="P652" i="8"/>
  <c r="O652" i="8"/>
  <c r="N652" i="8"/>
  <c r="M652" i="8"/>
  <c r="P651" i="8"/>
  <c r="O651" i="8"/>
  <c r="N651" i="8"/>
  <c r="M651" i="8"/>
  <c r="P650" i="8"/>
  <c r="O650" i="8"/>
  <c r="N650" i="8"/>
  <c r="M650" i="8"/>
  <c r="P648" i="8"/>
  <c r="O648" i="8"/>
  <c r="N648" i="8"/>
  <c r="M648" i="8"/>
  <c r="P647" i="8"/>
  <c r="O647" i="8"/>
  <c r="N647" i="8"/>
  <c r="M647" i="8"/>
  <c r="P646" i="8"/>
  <c r="O646" i="8"/>
  <c r="N646" i="8"/>
  <c r="M646" i="8"/>
  <c r="P645" i="8"/>
  <c r="O645" i="8"/>
  <c r="N645" i="8"/>
  <c r="M645" i="8"/>
  <c r="P644" i="8"/>
  <c r="O644" i="8"/>
  <c r="N644" i="8"/>
  <c r="M644" i="8"/>
  <c r="P643" i="8"/>
  <c r="O643" i="8"/>
  <c r="N643" i="8"/>
  <c r="M643" i="8"/>
  <c r="P642" i="8"/>
  <c r="O642" i="8"/>
  <c r="N642" i="8"/>
  <c r="M642" i="8"/>
  <c r="P641" i="8"/>
  <c r="O641" i="8"/>
  <c r="N641" i="8"/>
  <c r="M641" i="8"/>
  <c r="P640" i="8"/>
  <c r="O640" i="8"/>
  <c r="N640" i="8"/>
  <c r="M640" i="8"/>
  <c r="P639" i="8"/>
  <c r="O639" i="8"/>
  <c r="N639" i="8"/>
  <c r="M639" i="8"/>
  <c r="P638" i="8"/>
  <c r="O638" i="8"/>
  <c r="N638" i="8"/>
  <c r="M638" i="8"/>
  <c r="P637" i="8"/>
  <c r="O637" i="8"/>
  <c r="N637" i="8"/>
  <c r="M637" i="8"/>
  <c r="P636" i="8"/>
  <c r="O636" i="8"/>
  <c r="N636" i="8"/>
  <c r="M636" i="8"/>
  <c r="P635" i="8"/>
  <c r="O635" i="8"/>
  <c r="N635" i="8"/>
  <c r="M635" i="8"/>
  <c r="P634" i="8"/>
  <c r="O634" i="8"/>
  <c r="N634" i="8"/>
  <c r="M634" i="8"/>
  <c r="P633" i="8"/>
  <c r="O633" i="8"/>
  <c r="N633" i="8"/>
  <c r="M633" i="8"/>
  <c r="P632" i="8"/>
  <c r="O632" i="8"/>
  <c r="N632" i="8"/>
  <c r="M632" i="8"/>
  <c r="P631" i="8"/>
  <c r="O631" i="8"/>
  <c r="N631" i="8"/>
  <c r="M631" i="8"/>
  <c r="P630" i="8"/>
  <c r="O630" i="8"/>
  <c r="N630" i="8"/>
  <c r="M630" i="8"/>
  <c r="P629" i="8"/>
  <c r="O629" i="8"/>
  <c r="N629" i="8"/>
  <c r="M629" i="8"/>
  <c r="P628" i="8"/>
  <c r="O628" i="8"/>
  <c r="N628" i="8"/>
  <c r="M628" i="8"/>
  <c r="P627" i="8"/>
  <c r="O627" i="8"/>
  <c r="N627" i="8"/>
  <c r="M627" i="8"/>
  <c r="P626" i="8"/>
  <c r="O626" i="8"/>
  <c r="N626" i="8"/>
  <c r="M626" i="8"/>
  <c r="P625" i="8"/>
  <c r="O625" i="8"/>
  <c r="N625" i="8"/>
  <c r="M625" i="8"/>
  <c r="P624" i="8"/>
  <c r="O624" i="8"/>
  <c r="N624" i="8"/>
  <c r="M624" i="8"/>
  <c r="P623" i="8"/>
  <c r="O623" i="8"/>
  <c r="N623" i="8"/>
  <c r="M623" i="8"/>
  <c r="P622" i="8"/>
  <c r="O622" i="8"/>
  <c r="N622" i="8"/>
  <c r="M622" i="8"/>
  <c r="P621" i="8"/>
  <c r="O621" i="8"/>
  <c r="N621" i="8"/>
  <c r="M621" i="8"/>
  <c r="P619" i="8"/>
  <c r="O619" i="8"/>
  <c r="N619" i="8"/>
  <c r="M619" i="8"/>
  <c r="P618" i="8"/>
  <c r="O618" i="8"/>
  <c r="N618" i="8"/>
  <c r="M618" i="8"/>
  <c r="P617" i="8"/>
  <c r="O617" i="8"/>
  <c r="N617" i="8"/>
  <c r="M617" i="8"/>
  <c r="P616" i="8"/>
  <c r="O616" i="8"/>
  <c r="N616" i="8"/>
  <c r="M616" i="8"/>
  <c r="P615" i="8"/>
  <c r="O615" i="8"/>
  <c r="N615" i="8"/>
  <c r="M615" i="8"/>
  <c r="P614" i="8"/>
  <c r="O614" i="8"/>
  <c r="N614" i="8"/>
  <c r="M614" i="8"/>
  <c r="P613" i="8"/>
  <c r="O613" i="8"/>
  <c r="N613" i="8"/>
  <c r="M613" i="8"/>
  <c r="P612" i="8"/>
  <c r="O612" i="8"/>
  <c r="N612" i="8"/>
  <c r="M612" i="8"/>
  <c r="P611" i="8"/>
  <c r="O611" i="8"/>
  <c r="N611" i="8"/>
  <c r="M611" i="8"/>
  <c r="P610" i="8"/>
  <c r="O610" i="8"/>
  <c r="N610" i="8"/>
  <c r="M610" i="8"/>
  <c r="P609" i="8"/>
  <c r="O609" i="8"/>
  <c r="N609" i="8"/>
  <c r="M609" i="8"/>
  <c r="P608" i="8"/>
  <c r="O608" i="8"/>
  <c r="N608" i="8"/>
  <c r="M608" i="8"/>
  <c r="P607" i="8"/>
  <c r="O607" i="8"/>
  <c r="N607" i="8"/>
  <c r="M607" i="8"/>
  <c r="P606" i="8"/>
  <c r="O606" i="8"/>
  <c r="N606" i="8"/>
  <c r="M606" i="8"/>
  <c r="P605" i="8"/>
  <c r="O605" i="8"/>
  <c r="N605" i="8"/>
  <c r="M605" i="8"/>
  <c r="P604" i="8"/>
  <c r="O604" i="8"/>
  <c r="N604" i="8"/>
  <c r="M604" i="8"/>
  <c r="P603" i="8"/>
  <c r="O603" i="8"/>
  <c r="N603" i="8"/>
  <c r="M603" i="8"/>
  <c r="P602" i="8"/>
  <c r="O602" i="8"/>
  <c r="N602" i="8"/>
  <c r="M602" i="8"/>
  <c r="P601" i="8"/>
  <c r="O601" i="8"/>
  <c r="N601" i="8"/>
  <c r="M601" i="8"/>
  <c r="P600" i="8"/>
  <c r="O600" i="8"/>
  <c r="N600" i="8"/>
  <c r="M600" i="8"/>
  <c r="P599" i="8"/>
  <c r="O599" i="8"/>
  <c r="N599" i="8"/>
  <c r="M599" i="8"/>
  <c r="P598" i="8"/>
  <c r="O598" i="8"/>
  <c r="N598" i="8"/>
  <c r="M598" i="8"/>
  <c r="P597" i="8"/>
  <c r="O597" i="8"/>
  <c r="N597" i="8"/>
  <c r="M597" i="8"/>
  <c r="P596" i="8"/>
  <c r="O596" i="8"/>
  <c r="N596" i="8"/>
  <c r="M596" i="8"/>
  <c r="P595" i="8"/>
  <c r="O595" i="8"/>
  <c r="N595" i="8"/>
  <c r="M595" i="8"/>
  <c r="P594" i="8"/>
  <c r="O594" i="8"/>
  <c r="N594" i="8"/>
  <c r="M594" i="8"/>
  <c r="P593" i="8"/>
  <c r="O593" i="8"/>
  <c r="N593" i="8"/>
  <c r="M593" i="8"/>
  <c r="P592" i="8"/>
  <c r="O592" i="8"/>
  <c r="N592" i="8"/>
  <c r="M592" i="8"/>
  <c r="P591" i="8"/>
  <c r="O591" i="8"/>
  <c r="N591" i="8"/>
  <c r="M591" i="8"/>
  <c r="P590" i="8"/>
  <c r="O590" i="8"/>
  <c r="N590" i="8"/>
  <c r="M590" i="8"/>
  <c r="P588" i="8"/>
  <c r="O588" i="8"/>
  <c r="N588" i="8"/>
  <c r="M588" i="8"/>
  <c r="P587" i="8"/>
  <c r="O587" i="8"/>
  <c r="N587" i="8"/>
  <c r="M587" i="8"/>
  <c r="P586" i="8"/>
  <c r="O586" i="8"/>
  <c r="N586" i="8"/>
  <c r="M586" i="8"/>
  <c r="P585" i="8"/>
  <c r="O585" i="8"/>
  <c r="N585" i="8"/>
  <c r="M585" i="8"/>
  <c r="P584" i="8"/>
  <c r="O584" i="8"/>
  <c r="N584" i="8"/>
  <c r="M584" i="8"/>
  <c r="P583" i="8"/>
  <c r="O583" i="8"/>
  <c r="N583" i="8"/>
  <c r="M583" i="8"/>
  <c r="P582" i="8"/>
  <c r="O582" i="8"/>
  <c r="N582" i="8"/>
  <c r="M582" i="8"/>
  <c r="P581" i="8"/>
  <c r="O581" i="8"/>
  <c r="N581" i="8"/>
  <c r="M581" i="8"/>
  <c r="P580" i="8"/>
  <c r="O580" i="8"/>
  <c r="N580" i="8"/>
  <c r="M580" i="8"/>
  <c r="P579" i="8"/>
  <c r="O579" i="8"/>
  <c r="N579" i="8"/>
  <c r="M579" i="8"/>
  <c r="P578" i="8"/>
  <c r="O578" i="8"/>
  <c r="N578" i="8"/>
  <c r="M578" i="8"/>
  <c r="P577" i="8"/>
  <c r="O577" i="8"/>
  <c r="N577" i="8"/>
  <c r="M577" i="8"/>
  <c r="P576" i="8"/>
  <c r="O576" i="8"/>
  <c r="N576" i="8"/>
  <c r="M576" i="8"/>
  <c r="P575" i="8"/>
  <c r="O575" i="8"/>
  <c r="N575" i="8"/>
  <c r="M575" i="8"/>
  <c r="P574" i="8"/>
  <c r="O574" i="8"/>
  <c r="N574" i="8"/>
  <c r="M574" i="8"/>
  <c r="P573" i="8"/>
  <c r="O573" i="8"/>
  <c r="N573" i="8"/>
  <c r="M573" i="8"/>
  <c r="P572" i="8"/>
  <c r="O572" i="8"/>
  <c r="N572" i="8"/>
  <c r="M572" i="8"/>
  <c r="P571" i="8"/>
  <c r="O571" i="8"/>
  <c r="N571" i="8"/>
  <c r="M571" i="8"/>
  <c r="P570" i="8"/>
  <c r="O570" i="8"/>
  <c r="N570" i="8"/>
  <c r="M570" i="8"/>
  <c r="P569" i="8"/>
  <c r="O569" i="8"/>
  <c r="N569" i="8"/>
  <c r="M569" i="8"/>
  <c r="P568" i="8"/>
  <c r="O568" i="8"/>
  <c r="N568" i="8"/>
  <c r="M568" i="8"/>
  <c r="P567" i="8"/>
  <c r="O567" i="8"/>
  <c r="N567" i="8"/>
  <c r="M567" i="8"/>
  <c r="P566" i="8"/>
  <c r="O566" i="8"/>
  <c r="N566" i="8"/>
  <c r="M566" i="8"/>
  <c r="P565" i="8"/>
  <c r="O565" i="8"/>
  <c r="N565" i="8"/>
  <c r="M565" i="8"/>
  <c r="P564" i="8"/>
  <c r="O564" i="8"/>
  <c r="N564" i="8"/>
  <c r="M564" i="8"/>
  <c r="P563" i="8"/>
  <c r="O563" i="8"/>
  <c r="N563" i="8"/>
  <c r="M563" i="8"/>
  <c r="P562" i="8"/>
  <c r="O562" i="8"/>
  <c r="N562" i="8"/>
  <c r="M562" i="8"/>
  <c r="P561" i="8"/>
  <c r="O561" i="8"/>
  <c r="N561" i="8"/>
  <c r="M561" i="8"/>
  <c r="P560" i="8"/>
  <c r="O560" i="8"/>
  <c r="N560" i="8"/>
  <c r="M560" i="8"/>
  <c r="P559" i="8"/>
  <c r="O559" i="8"/>
  <c r="N559" i="8"/>
  <c r="M559" i="8"/>
  <c r="P557" i="8"/>
  <c r="O557" i="8"/>
  <c r="N557" i="8"/>
  <c r="M557" i="8"/>
  <c r="P556" i="8"/>
  <c r="O556" i="8"/>
  <c r="N556" i="8"/>
  <c r="M556" i="8"/>
  <c r="P555" i="8"/>
  <c r="P554" i="8"/>
  <c r="O554" i="8"/>
  <c r="N554" i="8"/>
  <c r="M554" i="8"/>
  <c r="P553" i="8"/>
  <c r="O553" i="8"/>
  <c r="N553" i="8"/>
  <c r="M553" i="8"/>
  <c r="P552" i="8"/>
  <c r="O552" i="8"/>
  <c r="N552" i="8"/>
  <c r="M552" i="8"/>
  <c r="P551" i="8"/>
  <c r="O551" i="8"/>
  <c r="N551" i="8"/>
  <c r="M551" i="8"/>
  <c r="P550" i="8"/>
  <c r="O550" i="8"/>
  <c r="N550" i="8"/>
  <c r="M550" i="8"/>
  <c r="P549" i="8"/>
  <c r="O549" i="8"/>
  <c r="N549" i="8"/>
  <c r="M549" i="8"/>
  <c r="P548" i="8"/>
  <c r="O548" i="8"/>
  <c r="N548" i="8"/>
  <c r="M548" i="8"/>
  <c r="P547" i="8"/>
  <c r="O547" i="8"/>
  <c r="N547" i="8"/>
  <c r="M547" i="8"/>
  <c r="P546" i="8"/>
  <c r="O546" i="8"/>
  <c r="N546" i="8"/>
  <c r="M546" i="8"/>
  <c r="P545" i="8"/>
  <c r="O545" i="8"/>
  <c r="N545" i="8"/>
  <c r="M545" i="8"/>
  <c r="P544" i="8"/>
  <c r="O544" i="8"/>
  <c r="N544" i="8"/>
  <c r="M544" i="8"/>
  <c r="P543" i="8"/>
  <c r="O543" i="8"/>
  <c r="N543" i="8"/>
  <c r="M543" i="8"/>
  <c r="P542" i="8"/>
  <c r="O542" i="8"/>
  <c r="N542" i="8"/>
  <c r="M542" i="8"/>
  <c r="P541" i="8"/>
  <c r="O541" i="8"/>
  <c r="N541" i="8"/>
  <c r="M541" i="8"/>
  <c r="P540" i="8"/>
  <c r="O540" i="8"/>
  <c r="N540" i="8"/>
  <c r="M540" i="8"/>
  <c r="P539" i="8"/>
  <c r="O539" i="8"/>
  <c r="N539" i="8"/>
  <c r="M539" i="8"/>
  <c r="P538" i="8"/>
  <c r="O538" i="8"/>
  <c r="N538" i="8"/>
  <c r="M538" i="8"/>
  <c r="P537" i="8"/>
  <c r="O537" i="8"/>
  <c r="N537" i="8"/>
  <c r="M537" i="8"/>
  <c r="P535" i="8"/>
  <c r="O535" i="8"/>
  <c r="N535" i="8"/>
  <c r="M535" i="8"/>
  <c r="P534" i="8"/>
  <c r="O534" i="8"/>
  <c r="N534" i="8"/>
  <c r="M534" i="8"/>
  <c r="P533" i="8"/>
  <c r="O533" i="8"/>
  <c r="N533" i="8"/>
  <c r="M533" i="8"/>
  <c r="P532" i="8"/>
  <c r="O532" i="8"/>
  <c r="N532" i="8"/>
  <c r="M532" i="8"/>
  <c r="P531" i="8"/>
  <c r="O531" i="8"/>
  <c r="N531" i="8"/>
  <c r="M531" i="8"/>
  <c r="P530" i="8"/>
  <c r="O530" i="8"/>
  <c r="N530" i="8"/>
  <c r="M530" i="8"/>
  <c r="P529" i="8"/>
  <c r="O529" i="8"/>
  <c r="N529" i="8"/>
  <c r="M529" i="8"/>
  <c r="P528" i="8"/>
  <c r="O528" i="8"/>
  <c r="N528" i="8"/>
  <c r="M528" i="8"/>
  <c r="P527" i="8"/>
  <c r="O527" i="8"/>
  <c r="N527" i="8"/>
  <c r="M527" i="8"/>
  <c r="P526" i="8"/>
  <c r="O526" i="8"/>
  <c r="N526" i="8"/>
  <c r="M526" i="8"/>
  <c r="P525" i="8"/>
  <c r="O525" i="8"/>
  <c r="N525" i="8"/>
  <c r="M525" i="8"/>
  <c r="P524" i="8"/>
  <c r="O524" i="8"/>
  <c r="N524" i="8"/>
  <c r="M524" i="8"/>
  <c r="P523" i="8"/>
  <c r="O523" i="8"/>
  <c r="N523" i="8"/>
  <c r="M523" i="8"/>
  <c r="P522" i="8"/>
  <c r="O522" i="8"/>
  <c r="N522" i="8"/>
  <c r="M522" i="8"/>
  <c r="P521" i="8"/>
  <c r="O521" i="8"/>
  <c r="N521" i="8"/>
  <c r="M521" i="8"/>
  <c r="P520" i="8"/>
  <c r="O520" i="8"/>
  <c r="N520" i="8"/>
  <c r="M520" i="8"/>
  <c r="P519" i="8"/>
  <c r="O519" i="8"/>
  <c r="N519" i="8"/>
  <c r="M519" i="8"/>
  <c r="P518" i="8"/>
  <c r="O518" i="8"/>
  <c r="N518" i="8"/>
  <c r="M518" i="8"/>
  <c r="P517" i="8"/>
  <c r="O517" i="8"/>
  <c r="N517" i="8"/>
  <c r="M517" i="8"/>
  <c r="P516" i="8"/>
  <c r="O516" i="8"/>
  <c r="N516" i="8"/>
  <c r="M516" i="8"/>
  <c r="P514" i="8"/>
  <c r="O514" i="8"/>
  <c r="N514" i="8"/>
  <c r="M514" i="8"/>
  <c r="P513" i="8"/>
  <c r="O513" i="8"/>
  <c r="N513" i="8"/>
  <c r="M513" i="8"/>
  <c r="P504" i="8"/>
  <c r="O504" i="8"/>
  <c r="N504" i="8"/>
  <c r="M504" i="8"/>
  <c r="P503" i="8"/>
  <c r="O503" i="8"/>
  <c r="N503" i="8"/>
  <c r="M503" i="8"/>
  <c r="P502" i="8"/>
  <c r="O502" i="8"/>
  <c r="N502" i="8"/>
  <c r="M502" i="8"/>
  <c r="P501" i="8"/>
  <c r="O501" i="8"/>
  <c r="N501" i="8"/>
  <c r="M501" i="8"/>
  <c r="P500" i="8"/>
  <c r="O500" i="8"/>
  <c r="N500" i="8"/>
  <c r="M500" i="8"/>
  <c r="P499" i="8"/>
  <c r="O499" i="8"/>
  <c r="N499" i="8"/>
  <c r="M499" i="8"/>
  <c r="P498" i="8"/>
  <c r="O498" i="8"/>
  <c r="N498" i="8"/>
  <c r="M498" i="8"/>
  <c r="P497" i="8"/>
  <c r="O497" i="8"/>
  <c r="N497" i="8"/>
  <c r="M497" i="8"/>
  <c r="P496" i="8"/>
  <c r="O496" i="8"/>
  <c r="N496" i="8"/>
  <c r="M496" i="8"/>
  <c r="P495" i="8"/>
  <c r="O495" i="8"/>
  <c r="N495" i="8"/>
  <c r="M495" i="8"/>
  <c r="P494" i="8"/>
  <c r="O494" i="8"/>
  <c r="N494" i="8"/>
  <c r="M494" i="8"/>
  <c r="P493" i="8"/>
  <c r="O493" i="8"/>
  <c r="N493" i="8"/>
  <c r="M493" i="8"/>
  <c r="P492" i="8"/>
  <c r="O492" i="8"/>
  <c r="N492" i="8"/>
  <c r="M492" i="8"/>
  <c r="P491" i="8"/>
  <c r="O491" i="8"/>
  <c r="N491" i="8"/>
  <c r="M491" i="8"/>
  <c r="P490" i="8"/>
  <c r="O490" i="8"/>
  <c r="N490" i="8"/>
  <c r="M490" i="8"/>
  <c r="P489" i="8"/>
  <c r="O489" i="8"/>
  <c r="N489" i="8"/>
  <c r="M489" i="8"/>
  <c r="P487" i="8"/>
  <c r="O487" i="8"/>
  <c r="N487" i="8"/>
  <c r="M487" i="8"/>
  <c r="P486" i="8"/>
  <c r="O486" i="8"/>
  <c r="N486" i="8"/>
  <c r="M486" i="8"/>
  <c r="P485" i="8"/>
  <c r="O485" i="8"/>
  <c r="N485" i="8"/>
  <c r="M485" i="8"/>
  <c r="P484" i="8"/>
  <c r="O484" i="8"/>
  <c r="N484" i="8"/>
  <c r="M484" i="8"/>
  <c r="P483" i="8"/>
  <c r="O483" i="8"/>
  <c r="N483" i="8"/>
  <c r="M483" i="8"/>
  <c r="P482" i="8"/>
  <c r="O482" i="8"/>
  <c r="N482" i="8"/>
  <c r="M482" i="8"/>
  <c r="P481" i="8"/>
  <c r="O481" i="8"/>
  <c r="N481" i="8"/>
  <c r="M481" i="8"/>
  <c r="P480" i="8"/>
  <c r="O480" i="8"/>
  <c r="N480" i="8"/>
  <c r="M480" i="8"/>
  <c r="P479" i="8"/>
  <c r="O479" i="8"/>
  <c r="N479" i="8"/>
  <c r="M479" i="8"/>
  <c r="P478" i="8"/>
  <c r="O478" i="8"/>
  <c r="N478" i="8"/>
  <c r="M478" i="8"/>
  <c r="P477" i="8"/>
  <c r="O477" i="8"/>
  <c r="N477" i="8"/>
  <c r="M477" i="8"/>
  <c r="P476" i="8"/>
  <c r="O476" i="8"/>
  <c r="N476" i="8"/>
  <c r="M476" i="8"/>
  <c r="P475" i="8"/>
  <c r="O475" i="8"/>
  <c r="N475" i="8"/>
  <c r="M475" i="8"/>
  <c r="P474" i="8"/>
  <c r="O474" i="8"/>
  <c r="N474" i="8"/>
  <c r="M474" i="8"/>
  <c r="P473" i="8"/>
  <c r="O473" i="8"/>
  <c r="N473" i="8"/>
  <c r="M473" i="8"/>
  <c r="P472" i="8"/>
  <c r="O472" i="8"/>
  <c r="N472" i="8"/>
  <c r="M472" i="8"/>
  <c r="P471" i="8"/>
  <c r="O471" i="8"/>
  <c r="N471" i="8"/>
  <c r="M471" i="8"/>
  <c r="P470" i="8"/>
  <c r="O470" i="8"/>
  <c r="N470" i="8"/>
  <c r="M470" i="8"/>
  <c r="P469" i="8"/>
  <c r="O469" i="8"/>
  <c r="N469" i="8"/>
  <c r="M469" i="8"/>
  <c r="P468" i="8"/>
  <c r="O468" i="8"/>
  <c r="N468" i="8"/>
  <c r="M468" i="8"/>
  <c r="P467" i="8"/>
  <c r="O467" i="8"/>
  <c r="N467" i="8"/>
  <c r="M467" i="8"/>
  <c r="P466" i="8"/>
  <c r="O466" i="8"/>
  <c r="N466" i="8"/>
  <c r="M466" i="8"/>
  <c r="P465" i="8"/>
  <c r="O465" i="8"/>
  <c r="N465" i="8"/>
  <c r="M465" i="8"/>
  <c r="P464" i="8"/>
  <c r="O464" i="8"/>
  <c r="N464" i="8"/>
  <c r="M464" i="8"/>
  <c r="P463" i="8"/>
  <c r="O463" i="8"/>
  <c r="N463" i="8"/>
  <c r="M463" i="8"/>
  <c r="P462" i="8"/>
  <c r="O462" i="8"/>
  <c r="N462" i="8"/>
  <c r="M462" i="8"/>
  <c r="P461" i="8"/>
  <c r="O461" i="8"/>
  <c r="N461" i="8"/>
  <c r="M461" i="8"/>
  <c r="P460" i="8"/>
  <c r="O460" i="8"/>
  <c r="N460" i="8"/>
  <c r="M460" i="8"/>
  <c r="P459" i="8"/>
  <c r="O459" i="8"/>
  <c r="N459" i="8"/>
  <c r="M459" i="8"/>
  <c r="P458" i="8"/>
  <c r="O458" i="8"/>
  <c r="N458" i="8"/>
  <c r="M458" i="8"/>
  <c r="P456" i="8"/>
  <c r="O456" i="8"/>
  <c r="N456" i="8"/>
  <c r="M456" i="8"/>
  <c r="P455" i="8"/>
  <c r="O455" i="8"/>
  <c r="N455" i="8"/>
  <c r="M455" i="8"/>
  <c r="P454" i="8"/>
  <c r="O454" i="8"/>
  <c r="N454" i="8"/>
  <c r="M454" i="8"/>
  <c r="P453" i="8"/>
  <c r="O453" i="8"/>
  <c r="N453" i="8"/>
  <c r="M453" i="8"/>
  <c r="P452" i="8"/>
  <c r="O452" i="8"/>
  <c r="N452" i="8"/>
  <c r="M452" i="8"/>
  <c r="P451" i="8"/>
  <c r="O451" i="8"/>
  <c r="N451" i="8"/>
  <c r="M451" i="8"/>
  <c r="P450" i="8"/>
  <c r="O450" i="8"/>
  <c r="N450" i="8"/>
  <c r="M450" i="8"/>
  <c r="P449" i="8"/>
  <c r="O449" i="8"/>
  <c r="N449" i="8"/>
  <c r="M449" i="8"/>
  <c r="P448" i="8"/>
  <c r="O448" i="8"/>
  <c r="N448" i="8"/>
  <c r="M448" i="8"/>
  <c r="P447" i="8"/>
  <c r="O447" i="8"/>
  <c r="N447" i="8"/>
  <c r="M447" i="8"/>
  <c r="P446" i="8"/>
  <c r="O446" i="8"/>
  <c r="N446" i="8"/>
  <c r="M446" i="8"/>
  <c r="P445" i="8"/>
  <c r="O445" i="8"/>
  <c r="N445" i="8"/>
  <c r="M445" i="8"/>
  <c r="P444" i="8"/>
  <c r="O444" i="8"/>
  <c r="N444" i="8"/>
  <c r="M444" i="8"/>
  <c r="P443" i="8"/>
  <c r="O443" i="8"/>
  <c r="N443" i="8"/>
  <c r="M443" i="8"/>
  <c r="P442" i="8"/>
  <c r="O442" i="8"/>
  <c r="N442" i="8"/>
  <c r="M442" i="8"/>
  <c r="P441" i="8"/>
  <c r="O441" i="8"/>
  <c r="N441" i="8"/>
  <c r="M441" i="8"/>
  <c r="P440" i="8"/>
  <c r="O440" i="8"/>
  <c r="N440" i="8"/>
  <c r="M440" i="8"/>
  <c r="P439" i="8"/>
  <c r="O439" i="8"/>
  <c r="N439" i="8"/>
  <c r="M439" i="8"/>
  <c r="P438" i="8"/>
  <c r="O438" i="8"/>
  <c r="N438" i="8"/>
  <c r="M438" i="8"/>
  <c r="P437" i="8"/>
  <c r="O437" i="8"/>
  <c r="N437" i="8"/>
  <c r="M437" i="8"/>
  <c r="P436" i="8"/>
  <c r="O436" i="8"/>
  <c r="N436" i="8"/>
  <c r="M436" i="8"/>
  <c r="P435" i="8"/>
  <c r="O435" i="8"/>
  <c r="N435" i="8"/>
  <c r="M435" i="8"/>
  <c r="P434" i="8"/>
  <c r="O434" i="8"/>
  <c r="N434" i="8"/>
  <c r="M434" i="8"/>
  <c r="P433" i="8"/>
  <c r="O433" i="8"/>
  <c r="N433" i="8"/>
  <c r="M433" i="8"/>
  <c r="P432" i="8"/>
  <c r="O432" i="8"/>
  <c r="N432" i="8"/>
  <c r="M432" i="8"/>
  <c r="P431" i="8"/>
  <c r="O431" i="8"/>
  <c r="N431" i="8"/>
  <c r="M431" i="8"/>
  <c r="P430" i="8"/>
  <c r="O430" i="8"/>
  <c r="N430" i="8"/>
  <c r="M430" i="8"/>
  <c r="P429" i="8"/>
  <c r="O429" i="8"/>
  <c r="N429" i="8"/>
  <c r="M429" i="8"/>
  <c r="P428" i="8"/>
  <c r="O428" i="8"/>
  <c r="N428" i="8"/>
  <c r="M428" i="8"/>
  <c r="P427" i="8"/>
  <c r="O427" i="8"/>
  <c r="N427" i="8"/>
  <c r="M427" i="8"/>
  <c r="P425" i="8"/>
  <c r="O425" i="8"/>
  <c r="N425" i="8"/>
  <c r="M425" i="8"/>
  <c r="P424" i="8"/>
  <c r="O424" i="8"/>
  <c r="N424" i="8"/>
  <c r="M424" i="8"/>
  <c r="P423" i="8"/>
  <c r="O423" i="8"/>
  <c r="N423" i="8"/>
  <c r="M423" i="8"/>
  <c r="P422" i="8"/>
  <c r="O422" i="8"/>
  <c r="N422" i="8"/>
  <c r="M422" i="8"/>
  <c r="P421" i="8"/>
  <c r="O421" i="8"/>
  <c r="N421" i="8"/>
  <c r="M421" i="8"/>
  <c r="P420" i="8"/>
  <c r="O420" i="8"/>
  <c r="N420" i="8"/>
  <c r="M420" i="8"/>
  <c r="P419" i="8"/>
  <c r="O419" i="8"/>
  <c r="N419" i="8"/>
  <c r="M419" i="8"/>
  <c r="P418" i="8"/>
  <c r="O418" i="8"/>
  <c r="N418" i="8"/>
  <c r="M418" i="8"/>
  <c r="P417" i="8"/>
  <c r="O417" i="8"/>
  <c r="N417" i="8"/>
  <c r="M417" i="8"/>
  <c r="P416" i="8"/>
  <c r="O416" i="8"/>
  <c r="N416" i="8"/>
  <c r="M416" i="8"/>
  <c r="P415" i="8"/>
  <c r="O415" i="8"/>
  <c r="N415" i="8"/>
  <c r="M415" i="8"/>
  <c r="P414" i="8"/>
  <c r="O414" i="8"/>
  <c r="N414" i="8"/>
  <c r="M414" i="8"/>
  <c r="P413" i="8"/>
  <c r="O413" i="8"/>
  <c r="N413" i="8"/>
  <c r="M413" i="8"/>
  <c r="P412" i="8"/>
  <c r="O412" i="8"/>
  <c r="N412" i="8"/>
  <c r="M412" i="8"/>
  <c r="P411" i="8"/>
  <c r="O411" i="8"/>
  <c r="N411" i="8"/>
  <c r="M411" i="8"/>
  <c r="P410" i="8"/>
  <c r="O410" i="8"/>
  <c r="N410" i="8"/>
  <c r="M410" i="8"/>
  <c r="P409" i="8"/>
  <c r="O409" i="8"/>
  <c r="N409" i="8"/>
  <c r="M409" i="8"/>
  <c r="P408" i="8"/>
  <c r="O408" i="8"/>
  <c r="N408" i="8"/>
  <c r="M408" i="8"/>
  <c r="P407" i="8"/>
  <c r="O407" i="8"/>
  <c r="N407" i="8"/>
  <c r="M407" i="8"/>
  <c r="P406" i="8"/>
  <c r="O406" i="8"/>
  <c r="N406" i="8"/>
  <c r="M406" i="8"/>
  <c r="P405" i="8"/>
  <c r="O405" i="8"/>
  <c r="N405" i="8"/>
  <c r="M405" i="8"/>
  <c r="P404" i="8"/>
  <c r="O404" i="8"/>
  <c r="N404" i="8"/>
  <c r="M404" i="8"/>
  <c r="P403" i="8"/>
  <c r="O403" i="8"/>
  <c r="N403" i="8"/>
  <c r="M403" i="8"/>
  <c r="P402" i="8"/>
  <c r="O402" i="8"/>
  <c r="N402" i="8"/>
  <c r="M402" i="8"/>
  <c r="P401" i="8"/>
  <c r="O401" i="8"/>
  <c r="N401" i="8"/>
  <c r="M401" i="8"/>
  <c r="P400" i="8"/>
  <c r="O400" i="8"/>
  <c r="N400" i="8"/>
  <c r="M400" i="8"/>
  <c r="P399" i="8"/>
  <c r="O399" i="8"/>
  <c r="N399" i="8"/>
  <c r="M399" i="8"/>
  <c r="P398" i="8"/>
  <c r="O398" i="8"/>
  <c r="N398" i="8"/>
  <c r="M398" i="8"/>
  <c r="P397" i="8"/>
  <c r="O397" i="8"/>
  <c r="N397" i="8"/>
  <c r="M397" i="8"/>
  <c r="P395" i="8"/>
  <c r="O395" i="8"/>
  <c r="N395" i="8"/>
  <c r="M395" i="8"/>
  <c r="P394" i="8"/>
  <c r="O394" i="8"/>
  <c r="N394" i="8"/>
  <c r="M394" i="8"/>
  <c r="P393" i="8"/>
  <c r="O393" i="8"/>
  <c r="N393" i="8"/>
  <c r="M393" i="8"/>
  <c r="P392" i="8"/>
  <c r="O392" i="8"/>
  <c r="N392" i="8"/>
  <c r="M392" i="8"/>
  <c r="P391" i="8"/>
  <c r="O391" i="8"/>
  <c r="N391" i="8"/>
  <c r="M391" i="8"/>
  <c r="P390" i="8"/>
  <c r="O390" i="8"/>
  <c r="N390" i="8"/>
  <c r="M390" i="8"/>
  <c r="P389" i="8"/>
  <c r="O389" i="8"/>
  <c r="N389" i="8"/>
  <c r="M389" i="8"/>
  <c r="P388" i="8"/>
  <c r="O388" i="8"/>
  <c r="N388" i="8"/>
  <c r="M388" i="8"/>
  <c r="P387" i="8"/>
  <c r="O387" i="8"/>
  <c r="N387" i="8"/>
  <c r="M387" i="8"/>
  <c r="P386" i="8"/>
  <c r="O386" i="8"/>
  <c r="N386" i="8"/>
  <c r="M386" i="8"/>
  <c r="P385" i="8"/>
  <c r="O385" i="8"/>
  <c r="N385" i="8"/>
  <c r="M385" i="8"/>
  <c r="P384" i="8"/>
  <c r="O384" i="8"/>
  <c r="N384" i="8"/>
  <c r="M384" i="8"/>
  <c r="P383" i="8"/>
  <c r="O383" i="8"/>
  <c r="N383" i="8"/>
  <c r="M383" i="8"/>
  <c r="P382" i="8"/>
  <c r="O382" i="8"/>
  <c r="N382" i="8"/>
  <c r="M382" i="8"/>
  <c r="P381" i="8"/>
  <c r="O381" i="8"/>
  <c r="N381" i="8"/>
  <c r="M381" i="8"/>
  <c r="P380" i="8"/>
  <c r="O380" i="8"/>
  <c r="N380" i="8"/>
  <c r="M380" i="8"/>
  <c r="P379" i="8"/>
  <c r="O379" i="8"/>
  <c r="N379" i="8"/>
  <c r="M379" i="8"/>
  <c r="P378" i="8"/>
  <c r="O378" i="8"/>
  <c r="N378" i="8"/>
  <c r="M378" i="8"/>
  <c r="P377" i="8"/>
  <c r="O377" i="8"/>
  <c r="N377" i="8"/>
  <c r="M377" i="8"/>
  <c r="P376" i="8"/>
  <c r="O376" i="8"/>
  <c r="N376" i="8"/>
  <c r="M376" i="8"/>
  <c r="P375" i="8"/>
  <c r="O375" i="8"/>
  <c r="N375" i="8"/>
  <c r="M375" i="8"/>
  <c r="P374" i="8"/>
  <c r="O374" i="8"/>
  <c r="N374" i="8"/>
  <c r="M374" i="8"/>
  <c r="P373" i="8"/>
  <c r="O373" i="8"/>
  <c r="N373" i="8"/>
  <c r="M373" i="8"/>
  <c r="P372" i="8"/>
  <c r="O372" i="8"/>
  <c r="N372" i="8"/>
  <c r="M372" i="8"/>
  <c r="P371" i="8"/>
  <c r="O371" i="8"/>
  <c r="N371" i="8"/>
  <c r="M371" i="8"/>
  <c r="O370" i="8"/>
  <c r="N370" i="8"/>
  <c r="M370" i="8"/>
  <c r="P369" i="8"/>
  <c r="O369" i="8"/>
  <c r="N369" i="8"/>
  <c r="M369" i="8"/>
  <c r="P368" i="8"/>
  <c r="O368" i="8"/>
  <c r="N368" i="8"/>
  <c r="M368" i="8"/>
  <c r="P367" i="8"/>
  <c r="O367" i="8"/>
  <c r="N367" i="8"/>
  <c r="M367" i="8"/>
  <c r="P366" i="8"/>
  <c r="O366" i="8"/>
  <c r="N366" i="8"/>
  <c r="M366" i="8"/>
  <c r="P364" i="8"/>
  <c r="O364" i="8"/>
  <c r="N364" i="8"/>
  <c r="M364" i="8"/>
  <c r="P363" i="8"/>
  <c r="O363" i="8"/>
  <c r="N363" i="8"/>
  <c r="M363" i="8"/>
  <c r="P362" i="8"/>
  <c r="O362" i="8"/>
  <c r="N362" i="8"/>
  <c r="M362" i="8"/>
  <c r="P361" i="8"/>
  <c r="O361" i="8"/>
  <c r="N361" i="8"/>
  <c r="M361" i="8"/>
  <c r="P360" i="8"/>
  <c r="O360" i="8"/>
  <c r="N360" i="8"/>
  <c r="M360" i="8"/>
  <c r="P359" i="8"/>
  <c r="O359" i="8"/>
  <c r="N359" i="8"/>
  <c r="M359" i="8"/>
  <c r="P358" i="8"/>
  <c r="O358" i="8"/>
  <c r="N358" i="8"/>
  <c r="M358" i="8"/>
  <c r="P357" i="8"/>
  <c r="O357" i="8"/>
  <c r="N357" i="8"/>
  <c r="M357" i="8"/>
  <c r="P356" i="8"/>
  <c r="O356" i="8"/>
  <c r="N356" i="8"/>
  <c r="M356" i="8"/>
  <c r="P355" i="8"/>
  <c r="O355" i="8"/>
  <c r="N355" i="8"/>
  <c r="M355" i="8"/>
  <c r="P354" i="8"/>
  <c r="O354" i="8"/>
  <c r="N354" i="8"/>
  <c r="M354" i="8"/>
  <c r="P353" i="8"/>
  <c r="O353" i="8"/>
  <c r="N353" i="8"/>
  <c r="M353" i="8"/>
  <c r="P352" i="8"/>
  <c r="O352" i="8"/>
  <c r="N352" i="8"/>
  <c r="M352" i="8"/>
  <c r="P351" i="8"/>
  <c r="O351" i="8"/>
  <c r="N351" i="8"/>
  <c r="M351" i="8"/>
  <c r="P350" i="8"/>
  <c r="O350" i="8"/>
  <c r="N350" i="8"/>
  <c r="M350" i="8"/>
  <c r="P349" i="8"/>
  <c r="O349" i="8"/>
  <c r="N349" i="8"/>
  <c r="M349" i="8"/>
  <c r="P348" i="8"/>
  <c r="O348" i="8"/>
  <c r="N348" i="8"/>
  <c r="M348" i="8"/>
  <c r="P347" i="8"/>
  <c r="O347" i="8"/>
  <c r="N347" i="8"/>
  <c r="M347" i="8"/>
  <c r="P346" i="8"/>
  <c r="O346" i="8"/>
  <c r="N346" i="8"/>
  <c r="M346" i="8"/>
  <c r="P345" i="8"/>
  <c r="O345" i="8"/>
  <c r="N345" i="8"/>
  <c r="M345" i="8"/>
  <c r="P344" i="8"/>
  <c r="O344" i="8"/>
  <c r="N344" i="8"/>
  <c r="M344" i="8"/>
  <c r="P343" i="8"/>
  <c r="O343" i="8"/>
  <c r="N343" i="8"/>
  <c r="M343" i="8"/>
  <c r="P342" i="8"/>
  <c r="O342" i="8"/>
  <c r="N342" i="8"/>
  <c r="M342" i="8"/>
  <c r="P341" i="8"/>
  <c r="O341" i="8"/>
  <c r="N341" i="8"/>
  <c r="M341" i="8"/>
  <c r="P340" i="8"/>
  <c r="O340" i="8"/>
  <c r="N340" i="8"/>
  <c r="M340" i="8"/>
  <c r="P339" i="8"/>
  <c r="O339" i="8"/>
  <c r="N339" i="8"/>
  <c r="M339" i="8"/>
  <c r="P338" i="8"/>
  <c r="O338" i="8"/>
  <c r="N338" i="8"/>
  <c r="M338" i="8"/>
  <c r="P337" i="8"/>
  <c r="O337" i="8"/>
  <c r="N337" i="8"/>
  <c r="M337" i="8"/>
  <c r="P336" i="8"/>
  <c r="O336" i="8"/>
  <c r="N336" i="8"/>
  <c r="M336" i="8"/>
  <c r="P335" i="8"/>
  <c r="O335" i="8"/>
  <c r="N335" i="8"/>
  <c r="M335" i="8"/>
  <c r="P333" i="8"/>
  <c r="O333" i="8"/>
  <c r="N333" i="8"/>
  <c r="M333" i="8"/>
  <c r="P332" i="8"/>
  <c r="O332" i="8"/>
  <c r="N332" i="8"/>
  <c r="M332" i="8"/>
  <c r="P331" i="8"/>
  <c r="O331" i="8"/>
  <c r="N331" i="8"/>
  <c r="M331" i="8"/>
  <c r="P330" i="8"/>
  <c r="O330" i="8"/>
  <c r="N330" i="8"/>
  <c r="M330" i="8"/>
  <c r="P329" i="8"/>
  <c r="O329" i="8"/>
  <c r="N329" i="8"/>
  <c r="M329" i="8"/>
  <c r="P328" i="8"/>
  <c r="O328" i="8"/>
  <c r="N328" i="8"/>
  <c r="M328" i="8"/>
  <c r="P327" i="8"/>
  <c r="O327" i="8"/>
  <c r="N327" i="8"/>
  <c r="M327" i="8"/>
  <c r="P326" i="8"/>
  <c r="O326" i="8"/>
  <c r="N326" i="8"/>
  <c r="M326" i="8"/>
  <c r="P325" i="8"/>
  <c r="O325" i="8"/>
  <c r="N325" i="8"/>
  <c r="M325" i="8"/>
  <c r="P324" i="8"/>
  <c r="O324" i="8"/>
  <c r="N324" i="8"/>
  <c r="M324" i="8"/>
  <c r="P323" i="8"/>
  <c r="O323" i="8"/>
  <c r="N323" i="8"/>
  <c r="M323" i="8"/>
  <c r="P322" i="8"/>
  <c r="O322" i="8"/>
  <c r="N322" i="8"/>
  <c r="M322" i="8"/>
  <c r="P321" i="8"/>
  <c r="O321" i="8"/>
  <c r="N321" i="8"/>
  <c r="M321" i="8"/>
  <c r="P320" i="8"/>
  <c r="O320" i="8"/>
  <c r="N320" i="8"/>
  <c r="M320" i="8"/>
  <c r="P319" i="8"/>
  <c r="O319" i="8"/>
  <c r="N319" i="8"/>
  <c r="M319" i="8"/>
  <c r="P318" i="8"/>
  <c r="O318" i="8"/>
  <c r="N318" i="8"/>
  <c r="M318" i="8"/>
  <c r="P317" i="8"/>
  <c r="O317" i="8"/>
  <c r="N317" i="8"/>
  <c r="M317" i="8"/>
  <c r="P316" i="8"/>
  <c r="O316" i="8"/>
  <c r="N316" i="8"/>
  <c r="M316" i="8"/>
  <c r="P315" i="8"/>
  <c r="O315" i="8"/>
  <c r="N315" i="8"/>
  <c r="M315" i="8"/>
  <c r="P314" i="8"/>
  <c r="O314" i="8"/>
  <c r="N314" i="8"/>
  <c r="M314" i="8"/>
  <c r="P313" i="8"/>
  <c r="O313" i="8"/>
  <c r="N313" i="8"/>
  <c r="M313" i="8"/>
  <c r="P311" i="8"/>
  <c r="O311" i="8"/>
  <c r="N311" i="8"/>
  <c r="M311" i="8"/>
  <c r="O310" i="8"/>
  <c r="N310" i="8"/>
  <c r="P295" i="8"/>
  <c r="O295" i="8"/>
  <c r="M295" i="8"/>
  <c r="P294" i="8"/>
  <c r="O294" i="8"/>
  <c r="N294" i="8"/>
  <c r="M294" i="8"/>
  <c r="P293" i="8"/>
  <c r="O293" i="8"/>
  <c r="N293" i="8"/>
  <c r="M293" i="8"/>
  <c r="P292" i="8"/>
  <c r="O292" i="8"/>
  <c r="N292" i="8"/>
  <c r="M292" i="8"/>
  <c r="P291" i="8"/>
  <c r="O291" i="8"/>
  <c r="N291" i="8"/>
  <c r="M291" i="8"/>
  <c r="P290" i="8"/>
  <c r="O290" i="8"/>
  <c r="N290" i="8"/>
  <c r="M290" i="8"/>
  <c r="P289" i="8"/>
  <c r="O289" i="8"/>
  <c r="N289" i="8"/>
  <c r="M289" i="8"/>
  <c r="P288" i="8"/>
  <c r="O288" i="8"/>
  <c r="N288" i="8"/>
  <c r="M288" i="8"/>
  <c r="P287" i="8"/>
  <c r="O287" i="8"/>
  <c r="N287" i="8"/>
  <c r="M287" i="8"/>
  <c r="P286" i="8"/>
  <c r="O286" i="8"/>
  <c r="N286" i="8"/>
  <c r="M286" i="8"/>
  <c r="P285" i="8"/>
  <c r="O285" i="8"/>
  <c r="N285" i="8"/>
  <c r="M285" i="8"/>
  <c r="P284" i="8"/>
  <c r="O284" i="8"/>
  <c r="N284" i="8"/>
  <c r="M284" i="8"/>
  <c r="P283" i="8"/>
  <c r="O283" i="8"/>
  <c r="N283" i="8"/>
  <c r="M283" i="8"/>
  <c r="P282" i="8"/>
  <c r="O282" i="8"/>
  <c r="N282" i="8"/>
  <c r="M282" i="8"/>
  <c r="P281" i="8"/>
  <c r="O281" i="8"/>
  <c r="N281" i="8"/>
  <c r="M281" i="8"/>
  <c r="P279" i="8"/>
  <c r="O279" i="8"/>
  <c r="N279" i="8"/>
  <c r="M279" i="8"/>
  <c r="P278" i="8"/>
  <c r="O278" i="8"/>
  <c r="N278" i="8"/>
  <c r="M278" i="8"/>
  <c r="P277" i="8"/>
  <c r="O277" i="8"/>
  <c r="N277" i="8"/>
  <c r="M277" i="8"/>
  <c r="P276" i="8"/>
  <c r="O276" i="8"/>
  <c r="N276" i="8"/>
  <c r="M276" i="8"/>
  <c r="P275" i="8"/>
  <c r="O275" i="8"/>
  <c r="N275" i="8"/>
  <c r="M275" i="8"/>
  <c r="P274" i="8"/>
  <c r="O274" i="8"/>
  <c r="N274" i="8"/>
  <c r="M274" i="8"/>
  <c r="P273" i="8"/>
  <c r="O273" i="8"/>
  <c r="N273" i="8"/>
  <c r="M273" i="8"/>
  <c r="P272" i="8"/>
  <c r="O272" i="8"/>
  <c r="N272" i="8"/>
  <c r="M272" i="8"/>
  <c r="P271" i="8"/>
  <c r="O271" i="8"/>
  <c r="N271" i="8"/>
  <c r="M271" i="8"/>
  <c r="P270" i="8"/>
  <c r="O270" i="8"/>
  <c r="N270" i="8"/>
  <c r="M270" i="8"/>
  <c r="P269" i="8"/>
  <c r="O269" i="8"/>
  <c r="N269" i="8"/>
  <c r="M269" i="8"/>
  <c r="P268" i="8"/>
  <c r="O268" i="8"/>
  <c r="N268" i="8"/>
  <c r="M268" i="8"/>
  <c r="P267" i="8"/>
  <c r="O267" i="8"/>
  <c r="N267" i="8"/>
  <c r="M267" i="8"/>
  <c r="P266" i="8"/>
  <c r="O266" i="8"/>
  <c r="N266" i="8"/>
  <c r="M266" i="8"/>
  <c r="P265" i="8"/>
  <c r="O265" i="8"/>
  <c r="N265" i="8"/>
  <c r="M265" i="8"/>
  <c r="P264" i="8"/>
  <c r="O264" i="8"/>
  <c r="N264" i="8"/>
  <c r="M264" i="8"/>
  <c r="P263" i="8"/>
  <c r="O263" i="8"/>
  <c r="N263" i="8"/>
  <c r="M263" i="8"/>
  <c r="P262" i="8"/>
  <c r="O262" i="8"/>
  <c r="N262" i="8"/>
  <c r="M262" i="8"/>
  <c r="P261" i="8"/>
  <c r="O261" i="8"/>
  <c r="N261" i="8"/>
  <c r="M261" i="8"/>
  <c r="P260" i="8"/>
  <c r="O260" i="8"/>
  <c r="N260" i="8"/>
  <c r="M260" i="8"/>
  <c r="P259" i="8"/>
  <c r="O259" i="8"/>
  <c r="N259" i="8"/>
  <c r="M259" i="8"/>
  <c r="P258" i="8"/>
  <c r="O258" i="8"/>
  <c r="N258" i="8"/>
  <c r="M258" i="8"/>
  <c r="P257" i="8"/>
  <c r="O257" i="8"/>
  <c r="N257" i="8"/>
  <c r="M257" i="8"/>
  <c r="P256" i="8"/>
  <c r="O256" i="8"/>
  <c r="N256" i="8"/>
  <c r="M256" i="8"/>
  <c r="P255" i="8"/>
  <c r="O255" i="8"/>
  <c r="N255" i="8"/>
  <c r="M255" i="8"/>
  <c r="P254" i="8"/>
  <c r="O254" i="8"/>
  <c r="N254" i="8"/>
  <c r="M254" i="8"/>
  <c r="P253" i="8"/>
  <c r="O253" i="8"/>
  <c r="N253" i="8"/>
  <c r="M253" i="8"/>
  <c r="P252" i="8"/>
  <c r="O252" i="8"/>
  <c r="N252" i="8"/>
  <c r="M252" i="8"/>
  <c r="P251" i="8"/>
  <c r="O251" i="8"/>
  <c r="N251" i="8"/>
  <c r="M251" i="8"/>
  <c r="P250" i="8"/>
  <c r="O250" i="8"/>
  <c r="N250" i="8"/>
  <c r="M250" i="8"/>
  <c r="P248" i="8"/>
  <c r="O248" i="8"/>
  <c r="N248" i="8"/>
  <c r="M248" i="8"/>
  <c r="P247" i="8"/>
  <c r="O247" i="8"/>
  <c r="N247" i="8"/>
  <c r="M247" i="8"/>
  <c r="P246" i="8"/>
  <c r="O246" i="8"/>
  <c r="N246" i="8"/>
  <c r="M246" i="8"/>
  <c r="P245" i="8"/>
  <c r="O245" i="8"/>
  <c r="N245" i="8"/>
  <c r="M245" i="8"/>
  <c r="P244" i="8"/>
  <c r="O244" i="8"/>
  <c r="N244" i="8"/>
  <c r="M244" i="8"/>
  <c r="P243" i="8"/>
  <c r="O243" i="8"/>
  <c r="N243" i="8"/>
  <c r="M243" i="8"/>
  <c r="P242" i="8"/>
  <c r="O242" i="8"/>
  <c r="N242" i="8"/>
  <c r="M242" i="8"/>
  <c r="P241" i="8"/>
  <c r="O241" i="8"/>
  <c r="N241" i="8"/>
  <c r="M241" i="8"/>
  <c r="P240" i="8"/>
  <c r="O240" i="8"/>
  <c r="N240" i="8"/>
  <c r="M240" i="8"/>
  <c r="P239" i="8"/>
  <c r="O239" i="8"/>
  <c r="N239" i="8"/>
  <c r="M239" i="8"/>
  <c r="P238" i="8"/>
  <c r="O238" i="8"/>
  <c r="N238" i="8"/>
  <c r="M238" i="8"/>
  <c r="P237" i="8"/>
  <c r="O237" i="8"/>
  <c r="N237" i="8"/>
  <c r="M237" i="8"/>
  <c r="P236" i="8"/>
  <c r="O236" i="8"/>
  <c r="N236" i="8"/>
  <c r="M236" i="8"/>
  <c r="P235" i="8"/>
  <c r="O235" i="8"/>
  <c r="N235" i="8"/>
  <c r="M235" i="8"/>
  <c r="P234" i="8"/>
  <c r="O234" i="8"/>
  <c r="N234" i="8"/>
  <c r="M234" i="8"/>
  <c r="P233" i="8"/>
  <c r="O233" i="8"/>
  <c r="N233" i="8"/>
  <c r="M233" i="8"/>
  <c r="P232" i="8"/>
  <c r="O232" i="8"/>
  <c r="N232" i="8"/>
  <c r="M232" i="8"/>
  <c r="P231" i="8"/>
  <c r="O231" i="8"/>
  <c r="N231" i="8"/>
  <c r="M231" i="8"/>
  <c r="P230" i="8"/>
  <c r="O230" i="8"/>
  <c r="N230" i="8"/>
  <c r="M230" i="8"/>
  <c r="P229" i="8"/>
  <c r="O229" i="8"/>
  <c r="N229" i="8"/>
  <c r="M229" i="8"/>
  <c r="P228" i="8"/>
  <c r="O228" i="8"/>
  <c r="N228" i="8"/>
  <c r="M228" i="8"/>
  <c r="P227" i="8"/>
  <c r="O227" i="8"/>
  <c r="N227" i="8"/>
  <c r="M227" i="8"/>
  <c r="P226" i="8"/>
  <c r="O226" i="8"/>
  <c r="N226" i="8"/>
  <c r="M226" i="8"/>
  <c r="P225" i="8"/>
  <c r="O225" i="8"/>
  <c r="N225" i="8"/>
  <c r="M225" i="8"/>
  <c r="P224" i="8"/>
  <c r="O224" i="8"/>
  <c r="N224" i="8"/>
  <c r="M224" i="8"/>
  <c r="P223" i="8"/>
  <c r="O223" i="8"/>
  <c r="N223" i="8"/>
  <c r="M223" i="8"/>
  <c r="P222" i="8"/>
  <c r="O222" i="8"/>
  <c r="N222" i="8"/>
  <c r="M222" i="8"/>
  <c r="P221" i="8"/>
  <c r="O221" i="8"/>
  <c r="N221" i="8"/>
  <c r="M221" i="8"/>
  <c r="P220" i="8"/>
  <c r="O220" i="8"/>
  <c r="N220" i="8"/>
  <c r="M220" i="8"/>
  <c r="P219" i="8"/>
  <c r="O219" i="8"/>
  <c r="N219" i="8"/>
  <c r="M219" i="8"/>
  <c r="P217" i="8"/>
  <c r="O217" i="8"/>
  <c r="N217" i="8"/>
  <c r="M217" i="8"/>
  <c r="P216" i="8"/>
  <c r="O216" i="8"/>
  <c r="N216" i="8"/>
  <c r="M216" i="8"/>
  <c r="P215" i="8"/>
  <c r="O215" i="8"/>
  <c r="N215" i="8"/>
  <c r="M215" i="8"/>
  <c r="P214" i="8"/>
  <c r="O214" i="8"/>
  <c r="N214" i="8"/>
  <c r="M214" i="8"/>
  <c r="P213" i="8"/>
  <c r="O213" i="8"/>
  <c r="N213" i="8"/>
  <c r="M213" i="8"/>
  <c r="P212" i="8"/>
  <c r="O212" i="8"/>
  <c r="N212" i="8"/>
  <c r="M212" i="8"/>
  <c r="P211" i="8"/>
  <c r="O211" i="8"/>
  <c r="N211" i="8"/>
  <c r="M211" i="8"/>
  <c r="P210" i="8"/>
  <c r="O210" i="8"/>
  <c r="N210" i="8"/>
  <c r="M210" i="8"/>
  <c r="P209" i="8"/>
  <c r="O209" i="8"/>
  <c r="N209" i="8"/>
  <c r="M209" i="8"/>
  <c r="P208" i="8"/>
  <c r="O208" i="8"/>
  <c r="N208" i="8"/>
  <c r="M208" i="8"/>
  <c r="P207" i="8"/>
  <c r="O207" i="8"/>
  <c r="N207" i="8"/>
  <c r="M207" i="8"/>
  <c r="P206" i="8"/>
  <c r="O206" i="8"/>
  <c r="N206" i="8"/>
  <c r="M206" i="8"/>
  <c r="P205" i="8"/>
  <c r="O205" i="8"/>
  <c r="N205" i="8"/>
  <c r="M205" i="8"/>
  <c r="P204" i="8"/>
  <c r="O204" i="8"/>
  <c r="N204" i="8"/>
  <c r="M204" i="8"/>
  <c r="P203" i="8"/>
  <c r="O203" i="8"/>
  <c r="N203" i="8"/>
  <c r="M203" i="8"/>
  <c r="P202" i="8"/>
  <c r="O202" i="8"/>
  <c r="N202" i="8"/>
  <c r="M202" i="8"/>
  <c r="P201" i="8"/>
  <c r="O201" i="8"/>
  <c r="N201" i="8"/>
  <c r="M201" i="8"/>
  <c r="P200" i="8"/>
  <c r="O200" i="8"/>
  <c r="N200" i="8"/>
  <c r="M200" i="8"/>
  <c r="P199" i="8"/>
  <c r="O199" i="8"/>
  <c r="N199" i="8"/>
  <c r="M199" i="8"/>
  <c r="P198" i="8"/>
  <c r="O198" i="8"/>
  <c r="N198" i="8"/>
  <c r="M198" i="8"/>
  <c r="P197" i="8"/>
  <c r="O197" i="8"/>
  <c r="N197" i="8"/>
  <c r="M197" i="8"/>
  <c r="P196" i="8"/>
  <c r="O196" i="8"/>
  <c r="N196" i="8"/>
  <c r="M196" i="8"/>
  <c r="P195" i="8"/>
  <c r="O195" i="8"/>
  <c r="N195" i="8"/>
  <c r="M195" i="8"/>
  <c r="P194" i="8"/>
  <c r="O194" i="8"/>
  <c r="N194" i="8"/>
  <c r="M194" i="8"/>
  <c r="P193" i="8"/>
  <c r="O193" i="8"/>
  <c r="N193" i="8"/>
  <c r="M193" i="8"/>
  <c r="P192" i="8"/>
  <c r="O192" i="8"/>
  <c r="N192" i="8"/>
  <c r="M192" i="8"/>
  <c r="P191" i="8"/>
  <c r="O191" i="8"/>
  <c r="N191" i="8"/>
  <c r="M191" i="8"/>
  <c r="P190" i="8"/>
  <c r="O190" i="8"/>
  <c r="N190" i="8"/>
  <c r="M190" i="8"/>
  <c r="P189" i="8"/>
  <c r="O189" i="8"/>
  <c r="N189" i="8"/>
  <c r="M189" i="8"/>
  <c r="P188" i="8"/>
  <c r="O188" i="8"/>
  <c r="N188" i="8"/>
  <c r="M188" i="8"/>
  <c r="P186" i="8"/>
  <c r="O186" i="8"/>
  <c r="N186" i="8"/>
  <c r="M186" i="8"/>
  <c r="P185" i="8"/>
  <c r="O185" i="8"/>
  <c r="N185" i="8"/>
  <c r="M185" i="8"/>
  <c r="P184" i="8"/>
  <c r="O184" i="8"/>
  <c r="N184" i="8"/>
  <c r="M184" i="8"/>
  <c r="P183" i="8"/>
  <c r="O183" i="8"/>
  <c r="N183" i="8"/>
  <c r="M183" i="8"/>
  <c r="P182" i="8"/>
  <c r="O182" i="8"/>
  <c r="N182" i="8"/>
  <c r="M182" i="8"/>
  <c r="P181" i="8"/>
  <c r="O181" i="8"/>
  <c r="N181" i="8"/>
  <c r="M181" i="8"/>
  <c r="P180" i="8"/>
  <c r="O180" i="8"/>
  <c r="N180" i="8"/>
  <c r="M180" i="8"/>
  <c r="P179" i="8"/>
  <c r="O179" i="8"/>
  <c r="N179" i="8"/>
  <c r="M179" i="8"/>
  <c r="P178" i="8"/>
  <c r="O178" i="8"/>
  <c r="N178" i="8"/>
  <c r="M178" i="8"/>
  <c r="P177" i="8"/>
  <c r="O177" i="8"/>
  <c r="N177" i="8"/>
  <c r="M177" i="8"/>
  <c r="P176" i="8"/>
  <c r="O176" i="8"/>
  <c r="N176" i="8"/>
  <c r="M176" i="8"/>
  <c r="P175" i="8"/>
  <c r="O175" i="8"/>
  <c r="N175" i="8"/>
  <c r="M175" i="8"/>
  <c r="P174" i="8"/>
  <c r="O174" i="8"/>
  <c r="N174" i="8"/>
  <c r="M174" i="8"/>
  <c r="P173" i="8"/>
  <c r="O173" i="8"/>
  <c r="N173" i="8"/>
  <c r="M173" i="8"/>
  <c r="P172" i="8"/>
  <c r="O172" i="8"/>
  <c r="N172" i="8"/>
  <c r="M172" i="8"/>
  <c r="P171" i="8"/>
  <c r="O171" i="8"/>
  <c r="N171" i="8"/>
  <c r="M171" i="8"/>
  <c r="P170" i="8"/>
  <c r="O170" i="8"/>
  <c r="N170" i="8"/>
  <c r="M170" i="8"/>
  <c r="P169" i="8"/>
  <c r="O169" i="8"/>
  <c r="N169" i="8"/>
  <c r="M169" i="8"/>
  <c r="P168" i="8"/>
  <c r="O168" i="8"/>
  <c r="N168" i="8"/>
  <c r="M168" i="8"/>
  <c r="P167" i="8"/>
  <c r="O167" i="8"/>
  <c r="N167" i="8"/>
  <c r="M167" i="8"/>
  <c r="P166" i="8"/>
  <c r="O166" i="8"/>
  <c r="N166" i="8"/>
  <c r="M166" i="8"/>
  <c r="P165" i="8"/>
  <c r="O165" i="8"/>
  <c r="N165" i="8"/>
  <c r="M165" i="8"/>
  <c r="P164" i="8"/>
  <c r="O164" i="8"/>
  <c r="N164" i="8"/>
  <c r="M164" i="8"/>
  <c r="P163" i="8"/>
  <c r="O163" i="8"/>
  <c r="N163" i="8"/>
  <c r="M163" i="8"/>
  <c r="P162" i="8"/>
  <c r="O162" i="8"/>
  <c r="N162" i="8"/>
  <c r="M162" i="8"/>
  <c r="P161" i="8"/>
  <c r="O161" i="8"/>
  <c r="N161" i="8"/>
  <c r="M161" i="8"/>
  <c r="P160" i="8"/>
  <c r="O160" i="8"/>
  <c r="N160" i="8"/>
  <c r="M160" i="8"/>
  <c r="P159" i="8"/>
  <c r="O159" i="8"/>
  <c r="N159" i="8"/>
  <c r="M159" i="8"/>
  <c r="P158" i="8"/>
  <c r="O158" i="8"/>
  <c r="N158" i="8"/>
  <c r="M158" i="8"/>
  <c r="P157" i="8"/>
  <c r="O157" i="8"/>
  <c r="N157" i="8"/>
  <c r="M157" i="8"/>
  <c r="P155" i="8"/>
  <c r="O155" i="8"/>
  <c r="N155" i="8"/>
  <c r="M155" i="8"/>
  <c r="P154" i="8"/>
  <c r="O154" i="8"/>
  <c r="N154" i="8"/>
  <c r="M154" i="8"/>
  <c r="P153" i="8"/>
  <c r="O153" i="8"/>
  <c r="N153" i="8"/>
  <c r="M153" i="8"/>
  <c r="P152" i="8"/>
  <c r="O152" i="8"/>
  <c r="N152" i="8"/>
  <c r="M152" i="8"/>
  <c r="P151" i="8"/>
  <c r="O151" i="8"/>
  <c r="N151" i="8"/>
  <c r="M151" i="8"/>
  <c r="P150" i="8"/>
  <c r="O150" i="8"/>
  <c r="N150" i="8"/>
  <c r="M150" i="8"/>
  <c r="P149" i="8"/>
  <c r="O149" i="8"/>
  <c r="N149" i="8"/>
  <c r="M149" i="8"/>
  <c r="P148" i="8"/>
  <c r="O148" i="8"/>
  <c r="N148" i="8"/>
  <c r="M148" i="8"/>
  <c r="P147" i="8"/>
  <c r="O147" i="8"/>
  <c r="N147" i="8"/>
  <c r="M147" i="8"/>
  <c r="P146" i="8"/>
  <c r="O146" i="8"/>
  <c r="N146" i="8"/>
  <c r="M146" i="8"/>
  <c r="P145" i="8"/>
  <c r="O145" i="8"/>
  <c r="N145" i="8"/>
  <c r="M145" i="8"/>
  <c r="P144" i="8"/>
  <c r="O144" i="8"/>
  <c r="N144" i="8"/>
  <c r="M144" i="8"/>
  <c r="P143" i="8"/>
  <c r="O143" i="8"/>
  <c r="N143" i="8"/>
  <c r="M143" i="8"/>
  <c r="P142" i="8"/>
  <c r="O142" i="8"/>
  <c r="N142" i="8"/>
  <c r="M142" i="8"/>
  <c r="P141" i="8"/>
  <c r="O141" i="8"/>
  <c r="N141" i="8"/>
  <c r="M141" i="8"/>
  <c r="P140" i="8"/>
  <c r="O140" i="8"/>
  <c r="N140" i="8"/>
  <c r="M140" i="8"/>
  <c r="P139" i="8"/>
  <c r="O139" i="8"/>
  <c r="N139" i="8"/>
  <c r="M139" i="8"/>
  <c r="P138" i="8"/>
  <c r="O138" i="8"/>
  <c r="N138" i="8"/>
  <c r="M138" i="8"/>
  <c r="P137" i="8"/>
  <c r="O137" i="8"/>
  <c r="N137" i="8"/>
  <c r="M137" i="8"/>
  <c r="P136" i="8"/>
  <c r="O136" i="8"/>
  <c r="N136" i="8"/>
  <c r="M136" i="8"/>
  <c r="P135" i="8"/>
  <c r="O135" i="8"/>
  <c r="N135" i="8"/>
  <c r="M135" i="8"/>
  <c r="P134" i="8"/>
  <c r="O134" i="8"/>
  <c r="N134" i="8"/>
  <c r="M134" i="8"/>
  <c r="P133" i="8"/>
  <c r="O133" i="8"/>
  <c r="N133" i="8"/>
  <c r="M133" i="8"/>
  <c r="P132" i="8"/>
  <c r="O132" i="8"/>
  <c r="N132" i="8"/>
  <c r="M132" i="8"/>
  <c r="P131" i="8"/>
  <c r="O131" i="8"/>
  <c r="N131" i="8"/>
  <c r="M131" i="8"/>
  <c r="P130" i="8"/>
  <c r="O130" i="8"/>
  <c r="N130" i="8"/>
  <c r="M130" i="8"/>
  <c r="P129" i="8"/>
  <c r="O129" i="8"/>
  <c r="N129" i="8"/>
  <c r="M129" i="8"/>
  <c r="P128" i="8"/>
  <c r="O128" i="8"/>
  <c r="N128" i="8"/>
  <c r="M128" i="8"/>
  <c r="P127" i="8"/>
  <c r="O127" i="8"/>
  <c r="N127" i="8"/>
  <c r="M127" i="8"/>
  <c r="P126" i="8"/>
  <c r="O126" i="8"/>
  <c r="N126" i="8"/>
  <c r="M126" i="8"/>
  <c r="P124" i="8"/>
  <c r="O124" i="8"/>
  <c r="N124" i="8"/>
  <c r="M124" i="8"/>
  <c r="P123" i="8"/>
  <c r="O123" i="8"/>
  <c r="N123" i="8"/>
  <c r="M123" i="8"/>
  <c r="P122" i="8"/>
  <c r="O122" i="8"/>
  <c r="N122" i="8"/>
  <c r="M122" i="8"/>
  <c r="P121" i="8"/>
  <c r="O121" i="8"/>
  <c r="N121" i="8"/>
  <c r="M121" i="8"/>
  <c r="P120" i="8"/>
  <c r="O120" i="8"/>
  <c r="N120" i="8"/>
  <c r="M120" i="8"/>
  <c r="P119" i="8"/>
  <c r="O119" i="8"/>
  <c r="N119" i="8"/>
  <c r="M119" i="8"/>
  <c r="P118" i="8"/>
  <c r="O118" i="8"/>
  <c r="N118" i="8"/>
  <c r="M118" i="8"/>
  <c r="P117" i="8"/>
  <c r="O117" i="8"/>
  <c r="N117" i="8"/>
  <c r="M117" i="8"/>
  <c r="P116" i="8"/>
  <c r="O116" i="8"/>
  <c r="N116" i="8"/>
  <c r="M116" i="8"/>
  <c r="P115" i="8"/>
  <c r="O115" i="8"/>
  <c r="N115" i="8"/>
  <c r="M115" i="8"/>
  <c r="P114" i="8"/>
  <c r="O114" i="8"/>
  <c r="N114" i="8"/>
  <c r="M114" i="8"/>
  <c r="P113" i="8"/>
  <c r="O113" i="8"/>
  <c r="N113" i="8"/>
  <c r="M113" i="8"/>
  <c r="P112" i="8"/>
  <c r="O112" i="8"/>
  <c r="N112" i="8"/>
  <c r="M112" i="8"/>
  <c r="P111" i="8"/>
  <c r="O111" i="8"/>
  <c r="N111" i="8"/>
  <c r="M111" i="8"/>
  <c r="P110" i="8"/>
  <c r="O110" i="8"/>
  <c r="N110" i="8"/>
  <c r="M110" i="8"/>
  <c r="P109" i="8"/>
  <c r="O109" i="8"/>
  <c r="N109" i="8"/>
  <c r="M109" i="8"/>
  <c r="P108" i="8"/>
  <c r="O108" i="8"/>
  <c r="N108" i="8"/>
  <c r="M108" i="8"/>
  <c r="P107" i="8"/>
  <c r="O107" i="8"/>
  <c r="N107" i="8"/>
  <c r="M107" i="8"/>
  <c r="P106" i="8"/>
  <c r="O106" i="8"/>
  <c r="N106" i="8"/>
  <c r="M106" i="8"/>
  <c r="P105" i="8"/>
  <c r="O105" i="8"/>
  <c r="N105" i="8"/>
  <c r="M105" i="8"/>
  <c r="P104" i="8"/>
  <c r="O104" i="8"/>
  <c r="N104" i="8"/>
  <c r="M104" i="8"/>
  <c r="P103" i="8"/>
  <c r="O103" i="8"/>
  <c r="N103" i="8"/>
  <c r="M103" i="8"/>
  <c r="P102" i="8"/>
  <c r="O102" i="8"/>
  <c r="N102" i="8"/>
  <c r="M102" i="8"/>
  <c r="P101" i="8"/>
  <c r="O101" i="8"/>
  <c r="N101" i="8"/>
  <c r="M101" i="8"/>
  <c r="P100" i="8"/>
  <c r="O100" i="8"/>
  <c r="N100" i="8"/>
  <c r="M100" i="8"/>
  <c r="P99" i="8"/>
  <c r="O99" i="8"/>
  <c r="N99" i="8"/>
  <c r="M99" i="8"/>
  <c r="P98" i="8"/>
  <c r="O98" i="8"/>
  <c r="N98" i="8"/>
  <c r="M98" i="8"/>
  <c r="P97" i="8"/>
  <c r="O97" i="8"/>
  <c r="N97" i="8"/>
  <c r="M97" i="8"/>
  <c r="P96" i="8"/>
  <c r="O96" i="8"/>
  <c r="N96" i="8"/>
  <c r="M96" i="8"/>
  <c r="P95" i="8"/>
  <c r="O95" i="8"/>
  <c r="N95" i="8"/>
  <c r="M95" i="8"/>
  <c r="P93" i="8"/>
  <c r="O93" i="8"/>
  <c r="N93" i="8"/>
  <c r="M93" i="8"/>
  <c r="P92" i="8"/>
  <c r="O92" i="8"/>
  <c r="N92" i="8"/>
  <c r="M92" i="8"/>
  <c r="P91" i="8"/>
  <c r="O91" i="8"/>
  <c r="N91" i="8"/>
  <c r="M91" i="8"/>
  <c r="P90" i="8"/>
  <c r="O90" i="8"/>
  <c r="N90" i="8"/>
  <c r="M90" i="8"/>
  <c r="P89" i="8"/>
  <c r="O89" i="8"/>
  <c r="N89" i="8"/>
  <c r="M89" i="8"/>
  <c r="P88" i="8"/>
  <c r="O88" i="8"/>
  <c r="N88" i="8"/>
  <c r="M88" i="8"/>
  <c r="P87" i="8"/>
  <c r="O87" i="8"/>
  <c r="N87" i="8"/>
  <c r="M87" i="8"/>
  <c r="P86" i="8"/>
  <c r="O86" i="8"/>
  <c r="N86" i="8"/>
  <c r="M86" i="8"/>
  <c r="P85" i="8"/>
  <c r="O85" i="8"/>
  <c r="N85" i="8"/>
  <c r="M85" i="8"/>
  <c r="P84" i="8"/>
  <c r="O84" i="8"/>
  <c r="N84" i="8"/>
  <c r="M84" i="8"/>
  <c r="P83" i="8"/>
  <c r="O83" i="8"/>
  <c r="N83" i="8"/>
  <c r="M83" i="8"/>
  <c r="P82" i="8"/>
  <c r="O82" i="8"/>
  <c r="N82" i="8"/>
  <c r="M82" i="8"/>
  <c r="P81" i="8"/>
  <c r="O81" i="8"/>
  <c r="N81" i="8"/>
  <c r="M81" i="8"/>
  <c r="P80" i="8"/>
  <c r="O80" i="8"/>
  <c r="N80" i="8"/>
  <c r="M80" i="8"/>
  <c r="P79" i="8"/>
  <c r="O79" i="8"/>
  <c r="N79" i="8"/>
  <c r="M79" i="8"/>
  <c r="P78" i="8"/>
  <c r="O78" i="8"/>
  <c r="N78" i="8"/>
  <c r="M78" i="8"/>
  <c r="P77" i="8"/>
  <c r="O77" i="8"/>
  <c r="N77" i="8"/>
  <c r="M77" i="8"/>
  <c r="P76" i="8"/>
  <c r="O76" i="8"/>
  <c r="N76" i="8"/>
  <c r="M76" i="8"/>
  <c r="P75" i="8"/>
  <c r="O75" i="8"/>
  <c r="N75" i="8"/>
  <c r="M75" i="8"/>
  <c r="P74" i="8"/>
  <c r="O74" i="8"/>
  <c r="N74" i="8"/>
  <c r="M74" i="8"/>
  <c r="P73" i="8"/>
  <c r="O73" i="8"/>
  <c r="N73" i="8"/>
  <c r="M73" i="8"/>
  <c r="P72" i="8"/>
  <c r="O72" i="8"/>
  <c r="N72" i="8"/>
  <c r="M72" i="8"/>
  <c r="P71" i="8"/>
  <c r="O71" i="8"/>
  <c r="N71" i="8"/>
  <c r="M71" i="8"/>
  <c r="P70" i="8"/>
  <c r="O70" i="8"/>
  <c r="N70" i="8"/>
  <c r="M70" i="8"/>
  <c r="P69" i="8"/>
  <c r="O69" i="8"/>
  <c r="N69" i="8"/>
  <c r="M69" i="8"/>
  <c r="P68" i="8"/>
  <c r="O68" i="8"/>
  <c r="N68" i="8"/>
  <c r="M68" i="8"/>
  <c r="P67" i="8"/>
  <c r="O67" i="8"/>
  <c r="N67" i="8"/>
  <c r="M67" i="8"/>
  <c r="P66" i="8"/>
  <c r="O66" i="8"/>
  <c r="N66" i="8"/>
  <c r="M66" i="8"/>
  <c r="P65" i="8"/>
  <c r="O65" i="8"/>
  <c r="N65" i="8"/>
  <c r="M65" i="8"/>
  <c r="P64" i="8"/>
  <c r="O64" i="8"/>
  <c r="N64" i="8"/>
  <c r="M64" i="8"/>
  <c r="P62" i="8"/>
  <c r="O62" i="8"/>
  <c r="N62" i="8"/>
  <c r="M62" i="8"/>
  <c r="P61" i="8"/>
  <c r="O61" i="8"/>
  <c r="N61" i="8"/>
  <c r="M61" i="8"/>
  <c r="P60" i="8"/>
  <c r="O60" i="8"/>
  <c r="N60" i="8"/>
  <c r="M60" i="8"/>
  <c r="P59" i="8"/>
  <c r="O59" i="8"/>
  <c r="N59" i="8"/>
  <c r="M59" i="8"/>
  <c r="P58" i="8"/>
  <c r="O58" i="8"/>
  <c r="N58" i="8"/>
  <c r="M58" i="8"/>
  <c r="P57" i="8"/>
  <c r="O57" i="8"/>
  <c r="N57" i="8"/>
  <c r="M57" i="8"/>
  <c r="P56" i="8"/>
  <c r="O56" i="8"/>
  <c r="N56" i="8"/>
  <c r="M56" i="8"/>
  <c r="P55" i="8"/>
  <c r="O55" i="8"/>
  <c r="N55" i="8"/>
  <c r="M55" i="8"/>
  <c r="P54" i="8"/>
  <c r="O54" i="8"/>
  <c r="N54" i="8"/>
  <c r="M54" i="8"/>
  <c r="P53" i="8"/>
  <c r="O53" i="8"/>
  <c r="N53" i="8"/>
  <c r="M53" i="8"/>
  <c r="P52" i="8"/>
  <c r="O52" i="8"/>
  <c r="N52" i="8"/>
  <c r="M52" i="8"/>
  <c r="P51" i="8"/>
  <c r="O51" i="8"/>
  <c r="N51" i="8"/>
  <c r="M51" i="8"/>
  <c r="P50" i="8"/>
  <c r="O50" i="8"/>
  <c r="N50" i="8"/>
  <c r="M50" i="8"/>
  <c r="P49" i="8"/>
  <c r="O49" i="8"/>
  <c r="N49" i="8"/>
  <c r="M49" i="8"/>
  <c r="P48" i="8"/>
  <c r="O48" i="8"/>
  <c r="N48" i="8"/>
  <c r="M48" i="8"/>
  <c r="P47" i="8"/>
  <c r="O47" i="8"/>
  <c r="N47" i="8"/>
  <c r="M47" i="8"/>
  <c r="P46" i="8"/>
  <c r="O46" i="8"/>
  <c r="N46" i="8"/>
  <c r="M46" i="8"/>
  <c r="P45" i="8"/>
  <c r="O45" i="8"/>
  <c r="N45" i="8"/>
  <c r="M45" i="8"/>
  <c r="P44" i="8"/>
  <c r="O44" i="8"/>
  <c r="N44" i="8"/>
  <c r="M44" i="8"/>
  <c r="P43" i="8"/>
  <c r="O43" i="8"/>
  <c r="N43" i="8"/>
  <c r="M43" i="8"/>
  <c r="P42" i="8"/>
  <c r="O42" i="8"/>
  <c r="N42" i="8"/>
  <c r="M42" i="8"/>
  <c r="P41" i="8"/>
  <c r="O41" i="8"/>
  <c r="N41" i="8"/>
  <c r="M41" i="8"/>
  <c r="P40" i="8"/>
  <c r="O40" i="8"/>
  <c r="N40" i="8"/>
  <c r="M40" i="8"/>
  <c r="P39" i="8"/>
  <c r="O39" i="8"/>
  <c r="N39" i="8"/>
  <c r="M39" i="8"/>
  <c r="P38" i="8"/>
  <c r="O38" i="8"/>
  <c r="N38" i="8"/>
  <c r="M38" i="8"/>
  <c r="P37" i="8"/>
  <c r="O37" i="8"/>
  <c r="N37" i="8"/>
  <c r="M37" i="8"/>
  <c r="P36" i="8"/>
  <c r="O36" i="8"/>
  <c r="N36" i="8"/>
  <c r="M36" i="8"/>
  <c r="P35" i="8"/>
  <c r="O35" i="8"/>
  <c r="N35" i="8"/>
  <c r="M35" i="8"/>
  <c r="P34" i="8"/>
  <c r="O34" i="8"/>
  <c r="N34" i="8"/>
  <c r="M34" i="8"/>
  <c r="P33" i="8"/>
  <c r="O33" i="8"/>
  <c r="N33" i="8"/>
  <c r="M33" i="8"/>
  <c r="P31" i="8"/>
  <c r="O31" i="8"/>
  <c r="N31" i="8"/>
  <c r="M31" i="8"/>
  <c r="P30" i="8"/>
  <c r="O30" i="8"/>
  <c r="N30" i="8"/>
  <c r="M30" i="8"/>
  <c r="P29" i="8"/>
  <c r="O29" i="8"/>
  <c r="N29" i="8"/>
  <c r="M29" i="8"/>
  <c r="P28" i="8"/>
  <c r="O28" i="8"/>
  <c r="N28" i="8"/>
  <c r="M28" i="8"/>
  <c r="P27" i="8"/>
  <c r="O27" i="8"/>
  <c r="N27" i="8"/>
  <c r="M27" i="8"/>
  <c r="P26" i="8"/>
  <c r="O26" i="8"/>
  <c r="N26" i="8"/>
  <c r="M26" i="8"/>
  <c r="P25" i="8"/>
  <c r="O25" i="8"/>
  <c r="N25" i="8"/>
  <c r="M25" i="8"/>
  <c r="P24" i="8"/>
  <c r="O24" i="8"/>
  <c r="N24" i="8"/>
  <c r="M24" i="8"/>
  <c r="P23" i="8"/>
  <c r="O23" i="8"/>
  <c r="N23" i="8"/>
  <c r="M23" i="8"/>
  <c r="P22" i="8"/>
  <c r="O22" i="8"/>
  <c r="N22" i="8"/>
  <c r="M22" i="8"/>
  <c r="P21" i="8"/>
  <c r="O21" i="8"/>
  <c r="N21" i="8"/>
  <c r="M21" i="8"/>
  <c r="P20" i="8"/>
  <c r="O20" i="8"/>
  <c r="N20" i="8"/>
  <c r="M20" i="8"/>
  <c r="P19" i="8"/>
  <c r="O19" i="8"/>
  <c r="N19" i="8"/>
  <c r="M19" i="8"/>
  <c r="P18" i="8"/>
  <c r="O18" i="8"/>
  <c r="N18" i="8"/>
  <c r="M18" i="8"/>
  <c r="P17" i="8"/>
  <c r="O17" i="8"/>
  <c r="N17" i="8"/>
  <c r="M17" i="8"/>
  <c r="P16" i="8"/>
  <c r="O16" i="8"/>
  <c r="N16" i="8"/>
  <c r="M16" i="8"/>
  <c r="P15" i="8"/>
  <c r="O15" i="8"/>
  <c r="N15" i="8"/>
  <c r="M15" i="8"/>
  <c r="P14" i="8"/>
  <c r="O14" i="8"/>
  <c r="N14" i="8"/>
  <c r="M14" i="8"/>
  <c r="P13" i="8"/>
  <c r="O13" i="8"/>
  <c r="N13" i="8"/>
  <c r="M13" i="8"/>
  <c r="P12" i="8"/>
  <c r="O12" i="8"/>
  <c r="N12" i="8"/>
  <c r="M12" i="8"/>
  <c r="P11" i="8"/>
  <c r="O11" i="8"/>
  <c r="N11" i="8"/>
  <c r="M11" i="8"/>
  <c r="P10" i="8"/>
  <c r="O10" i="8"/>
  <c r="N10" i="8"/>
  <c r="M10" i="8"/>
  <c r="P9" i="8"/>
  <c r="O9" i="8"/>
  <c r="N9" i="8"/>
  <c r="M9" i="8"/>
  <c r="P8" i="8"/>
  <c r="O8" i="8"/>
  <c r="N8" i="8"/>
  <c r="M8" i="8"/>
  <c r="P7" i="8"/>
  <c r="O7" i="8"/>
  <c r="N7" i="8"/>
  <c r="M7" i="8"/>
  <c r="P6" i="8"/>
  <c r="O6" i="8"/>
  <c r="N6" i="8"/>
  <c r="M6" i="8"/>
  <c r="P5" i="8"/>
  <c r="O5" i="8"/>
  <c r="N5" i="8"/>
  <c r="M5" i="8"/>
  <c r="P4" i="8"/>
  <c r="O4" i="8"/>
  <c r="N4" i="8"/>
  <c r="M4" i="8"/>
  <c r="P3" i="8"/>
  <c r="O3" i="8"/>
  <c r="N3" i="8"/>
  <c r="M3" i="8"/>
  <c r="P2" i="8"/>
  <c r="O2" i="8"/>
  <c r="N2" i="8"/>
  <c r="M2" i="8"/>
  <c r="M1584" i="1"/>
  <c r="N1568" i="1"/>
  <c r="P1567" i="1"/>
  <c r="O1567" i="1"/>
  <c r="N1567" i="1"/>
  <c r="P1566" i="1"/>
  <c r="O1566" i="1"/>
  <c r="N1566" i="1"/>
  <c r="M1566" i="1"/>
  <c r="P1565" i="1"/>
  <c r="O1565" i="1"/>
  <c r="N1565" i="1"/>
  <c r="M1565" i="1"/>
  <c r="P1564" i="1"/>
  <c r="O1564" i="1"/>
  <c r="N1564" i="1"/>
  <c r="M1564" i="1"/>
  <c r="P1563" i="1"/>
  <c r="O1563" i="1"/>
  <c r="N1563" i="1"/>
  <c r="M1563" i="1"/>
  <c r="P1562" i="1"/>
  <c r="O1562" i="1"/>
  <c r="N1562" i="1"/>
  <c r="M1562" i="1"/>
  <c r="P1561" i="1"/>
  <c r="O1561" i="1"/>
  <c r="N1561" i="1"/>
  <c r="M1561" i="1"/>
  <c r="P1560" i="1"/>
  <c r="O1560" i="1"/>
  <c r="N1560" i="1"/>
  <c r="M1560" i="1"/>
  <c r="P1559" i="1"/>
  <c r="O1559" i="1"/>
  <c r="N1559" i="1"/>
  <c r="M1559" i="1"/>
  <c r="P1558" i="1"/>
  <c r="O1558" i="1"/>
  <c r="N1558" i="1"/>
  <c r="M1558" i="1"/>
  <c r="P1557" i="1"/>
  <c r="O1557" i="1"/>
  <c r="N1557" i="1"/>
  <c r="M1557" i="1"/>
  <c r="P1556" i="1"/>
  <c r="O1556" i="1"/>
  <c r="N1556" i="1"/>
  <c r="M1556" i="1"/>
  <c r="P1555" i="1"/>
  <c r="O1555" i="1"/>
  <c r="N1555" i="1"/>
  <c r="M1555" i="1"/>
  <c r="P1554" i="1"/>
  <c r="O1554" i="1"/>
  <c r="N1554" i="1"/>
  <c r="M1554" i="1"/>
  <c r="P1553" i="1"/>
  <c r="O1553" i="1"/>
  <c r="N1553" i="1"/>
  <c r="M1553" i="1"/>
  <c r="P1552" i="1"/>
  <c r="O1552" i="1"/>
  <c r="N1552" i="1"/>
  <c r="M1552" i="1"/>
  <c r="P1551" i="1"/>
  <c r="O1551" i="1"/>
  <c r="N1551" i="1"/>
  <c r="M1551" i="1"/>
  <c r="P1550" i="1"/>
  <c r="O1550" i="1"/>
  <c r="N1550" i="1"/>
  <c r="M1550" i="1"/>
  <c r="P1549" i="1"/>
  <c r="O1549" i="1"/>
  <c r="N1549" i="1"/>
  <c r="M1549" i="1"/>
  <c r="P1548" i="1"/>
  <c r="O1548" i="1"/>
  <c r="N1548" i="1"/>
  <c r="M1548" i="1"/>
  <c r="P1547" i="1"/>
  <c r="O1547" i="1"/>
  <c r="N1547" i="1"/>
  <c r="M1547" i="1"/>
  <c r="P1546" i="1"/>
  <c r="O1546" i="1"/>
  <c r="N1546" i="1"/>
  <c r="M1546" i="1"/>
  <c r="P1545" i="1"/>
  <c r="O1545" i="1"/>
  <c r="N1545" i="1"/>
  <c r="M1545" i="1"/>
  <c r="P1544" i="1"/>
  <c r="O1544" i="1"/>
  <c r="N1544" i="1"/>
  <c r="M1544" i="1"/>
  <c r="P1543" i="1"/>
  <c r="O1543" i="1"/>
  <c r="N1543" i="1"/>
  <c r="M1543" i="1"/>
  <c r="P1542" i="1"/>
  <c r="O1542" i="1"/>
  <c r="N1542" i="1"/>
  <c r="M1542" i="1"/>
  <c r="P1541" i="1"/>
  <c r="O1541" i="1"/>
  <c r="N1541" i="1"/>
  <c r="M1541" i="1"/>
  <c r="P1540" i="1"/>
  <c r="O1540" i="1"/>
  <c r="N1540" i="1"/>
  <c r="M1540" i="1"/>
  <c r="P1539" i="1"/>
  <c r="O1539" i="1"/>
  <c r="N1539" i="1"/>
  <c r="M1539" i="1"/>
  <c r="P1537" i="1"/>
  <c r="O1537" i="1"/>
  <c r="N1537" i="1"/>
  <c r="M1537" i="1"/>
  <c r="P1536" i="1"/>
  <c r="O1536" i="1"/>
  <c r="N1536" i="1"/>
  <c r="M1536" i="1"/>
  <c r="P1535" i="1"/>
  <c r="O1535" i="1"/>
  <c r="N1535" i="1"/>
  <c r="M1535" i="1"/>
  <c r="P1534" i="1"/>
  <c r="O1534" i="1"/>
  <c r="N1534" i="1"/>
  <c r="M1534" i="1"/>
  <c r="P1533" i="1"/>
  <c r="O1533" i="1"/>
  <c r="N1533" i="1"/>
  <c r="M1533" i="1"/>
  <c r="P1532" i="1"/>
  <c r="O1532" i="1"/>
  <c r="N1532" i="1"/>
  <c r="M1532" i="1"/>
  <c r="P1531" i="1"/>
  <c r="O1531" i="1"/>
  <c r="N1531" i="1"/>
  <c r="M1531" i="1"/>
  <c r="P1530" i="1"/>
  <c r="O1530" i="1"/>
  <c r="N1530" i="1"/>
  <c r="M1530" i="1"/>
  <c r="P1529" i="1"/>
  <c r="O1529" i="1"/>
  <c r="N1529" i="1"/>
  <c r="M1529" i="1"/>
  <c r="P1528" i="1"/>
  <c r="O1528" i="1"/>
  <c r="N1528" i="1"/>
  <c r="M1528" i="1"/>
  <c r="P1527" i="1"/>
  <c r="O1527" i="1"/>
  <c r="N1527" i="1"/>
  <c r="M1527" i="1"/>
  <c r="P1526" i="1"/>
  <c r="O1526" i="1"/>
  <c r="N1526" i="1"/>
  <c r="M1526" i="1"/>
  <c r="P1525" i="1"/>
  <c r="O1525" i="1"/>
  <c r="N1525" i="1"/>
  <c r="M1525" i="1"/>
  <c r="P1524" i="1"/>
  <c r="O1524" i="1"/>
  <c r="N1524" i="1"/>
  <c r="M1524" i="1"/>
  <c r="P1523" i="1"/>
  <c r="O1523" i="1"/>
  <c r="N1523" i="1"/>
  <c r="M1523" i="1"/>
  <c r="P1522" i="1"/>
  <c r="O1522" i="1"/>
  <c r="N1522" i="1"/>
  <c r="M1522" i="1"/>
  <c r="P1521" i="1"/>
  <c r="O1521" i="1"/>
  <c r="N1521" i="1"/>
  <c r="M1521" i="1"/>
  <c r="P1520" i="1"/>
  <c r="O1520" i="1"/>
  <c r="N1520" i="1"/>
  <c r="M1520" i="1"/>
  <c r="P1519" i="1"/>
  <c r="O1519" i="1"/>
  <c r="N1519" i="1"/>
  <c r="M1519" i="1"/>
  <c r="P1518" i="1"/>
  <c r="O1518" i="1"/>
  <c r="N1518" i="1"/>
  <c r="M1518" i="1"/>
  <c r="P1517" i="1"/>
  <c r="O1517" i="1"/>
  <c r="N1517" i="1"/>
  <c r="M1517" i="1"/>
  <c r="P1516" i="1"/>
  <c r="O1516" i="1"/>
  <c r="N1516" i="1"/>
  <c r="M1516" i="1"/>
  <c r="P1515" i="1"/>
  <c r="O1515" i="1"/>
  <c r="N1515" i="1"/>
  <c r="M1515" i="1"/>
  <c r="P1514" i="1"/>
  <c r="O1514" i="1"/>
  <c r="N1514" i="1"/>
  <c r="M1514" i="1"/>
  <c r="P1513" i="1"/>
  <c r="O1513" i="1"/>
  <c r="N1513" i="1"/>
  <c r="M1513" i="1"/>
  <c r="P1512" i="1"/>
  <c r="O1512" i="1"/>
  <c r="N1512" i="1"/>
  <c r="M1512" i="1"/>
  <c r="P1511" i="1"/>
  <c r="O1511" i="1"/>
  <c r="N1511" i="1"/>
  <c r="M1511" i="1"/>
  <c r="P1510" i="1"/>
  <c r="O1510" i="1"/>
  <c r="N1510" i="1"/>
  <c r="M1510" i="1"/>
  <c r="P1509" i="1"/>
  <c r="O1509" i="1"/>
  <c r="N1509" i="1"/>
  <c r="M1509" i="1"/>
  <c r="P1508" i="1"/>
  <c r="O1508" i="1"/>
  <c r="N1508" i="1"/>
  <c r="M1508" i="1"/>
  <c r="P1507" i="1"/>
  <c r="O1507" i="1"/>
  <c r="N1507" i="1"/>
  <c r="M1507" i="1"/>
  <c r="P1506" i="1"/>
  <c r="O1506" i="1"/>
  <c r="N1506" i="1"/>
  <c r="M1506" i="1"/>
  <c r="P1505" i="1"/>
  <c r="O1505" i="1"/>
  <c r="N1505" i="1"/>
  <c r="M1505" i="1"/>
  <c r="P1504" i="1"/>
  <c r="O1504" i="1"/>
  <c r="N1504" i="1"/>
  <c r="M1504" i="1"/>
  <c r="P1503" i="1"/>
  <c r="O1503" i="1"/>
  <c r="N1503" i="1"/>
  <c r="M1503" i="1"/>
  <c r="P1502" i="1"/>
  <c r="O1502" i="1"/>
  <c r="N1502" i="1"/>
  <c r="M1502" i="1"/>
  <c r="P1501" i="1"/>
  <c r="O1501" i="1"/>
  <c r="N1501" i="1"/>
  <c r="M1501" i="1"/>
  <c r="P1500" i="1"/>
  <c r="O1500" i="1"/>
  <c r="N1500" i="1"/>
  <c r="M1500" i="1"/>
  <c r="P1499" i="1"/>
  <c r="O1499" i="1"/>
  <c r="N1499" i="1"/>
  <c r="M1499" i="1"/>
  <c r="P1498" i="1"/>
  <c r="O1498" i="1"/>
  <c r="N1498" i="1"/>
  <c r="M1498" i="1"/>
  <c r="P1497" i="1"/>
  <c r="O1497" i="1"/>
  <c r="N1497" i="1"/>
  <c r="M1497" i="1"/>
  <c r="P1496" i="1"/>
  <c r="O1496" i="1"/>
  <c r="N1496" i="1"/>
  <c r="M1496" i="1"/>
  <c r="P1495" i="1"/>
  <c r="O1495" i="1"/>
  <c r="N1495" i="1"/>
  <c r="M1495" i="1"/>
  <c r="P1494" i="1"/>
  <c r="O1494" i="1"/>
  <c r="N1494" i="1"/>
  <c r="M1494" i="1"/>
  <c r="P1493" i="1"/>
  <c r="O1493" i="1"/>
  <c r="N1493" i="1"/>
  <c r="M1493" i="1"/>
  <c r="P1492" i="1"/>
  <c r="O1492" i="1"/>
  <c r="N1492" i="1"/>
  <c r="M1492" i="1"/>
  <c r="P1491" i="1"/>
  <c r="O1491" i="1"/>
  <c r="N1491" i="1"/>
  <c r="M1491" i="1"/>
  <c r="P1490" i="1"/>
  <c r="O1490" i="1"/>
  <c r="N1490" i="1"/>
  <c r="M1490" i="1"/>
  <c r="P1489" i="1"/>
  <c r="O1489" i="1"/>
  <c r="N1489" i="1"/>
  <c r="M1489" i="1"/>
  <c r="P1488" i="1"/>
  <c r="O1488" i="1"/>
  <c r="N1488" i="1"/>
  <c r="M1488" i="1"/>
  <c r="P1487" i="1"/>
  <c r="O1487" i="1"/>
  <c r="N1487" i="1"/>
  <c r="M1487" i="1"/>
  <c r="P1486" i="1"/>
  <c r="O1486" i="1"/>
  <c r="N1486" i="1"/>
  <c r="M1486" i="1"/>
  <c r="P1485" i="1"/>
  <c r="O1485" i="1"/>
  <c r="N1485" i="1"/>
  <c r="M1485" i="1"/>
  <c r="P1484" i="1"/>
  <c r="O1484" i="1"/>
  <c r="N1484" i="1"/>
  <c r="M1484" i="1"/>
  <c r="P1483" i="1"/>
  <c r="O1483" i="1"/>
  <c r="N1483" i="1"/>
  <c r="M1483" i="1"/>
  <c r="P1481" i="1"/>
  <c r="O1481" i="1"/>
  <c r="N1481" i="1"/>
  <c r="M1481" i="1"/>
  <c r="P1480" i="1"/>
  <c r="O1480" i="1"/>
  <c r="N1480" i="1"/>
  <c r="M1480" i="1"/>
  <c r="P1479" i="1"/>
  <c r="O1479" i="1"/>
  <c r="N1479" i="1"/>
  <c r="M1479" i="1"/>
  <c r="P1478" i="1"/>
  <c r="O1478" i="1"/>
  <c r="N1478" i="1"/>
  <c r="M1478" i="1"/>
  <c r="P1477" i="1"/>
  <c r="O1477" i="1"/>
  <c r="N1477" i="1"/>
  <c r="M1477" i="1"/>
  <c r="P1476" i="1"/>
  <c r="O1476" i="1"/>
  <c r="N1476" i="1"/>
  <c r="M1476" i="1"/>
  <c r="P1475" i="1"/>
  <c r="O1475" i="1"/>
  <c r="N1475" i="1"/>
  <c r="M1475" i="1"/>
  <c r="P1474" i="1"/>
  <c r="O1474" i="1"/>
  <c r="N1474" i="1"/>
  <c r="M1474" i="1"/>
  <c r="P1473" i="1"/>
  <c r="O1473" i="1"/>
  <c r="N1473" i="1"/>
  <c r="M1473" i="1"/>
  <c r="P1472" i="1"/>
  <c r="O1472" i="1"/>
  <c r="N1472" i="1"/>
  <c r="M1472" i="1"/>
  <c r="P1471" i="1"/>
  <c r="O1471" i="1"/>
  <c r="N1471" i="1"/>
  <c r="M1471" i="1"/>
  <c r="P1470" i="1"/>
  <c r="O1470" i="1"/>
  <c r="N1470" i="1"/>
  <c r="M1470" i="1"/>
  <c r="P1469" i="1"/>
  <c r="O1469" i="1"/>
  <c r="N1469" i="1"/>
  <c r="M1469" i="1"/>
  <c r="P1468" i="1"/>
  <c r="O1468" i="1"/>
  <c r="N1468" i="1"/>
  <c r="M1468" i="1"/>
  <c r="P1467" i="1"/>
  <c r="O1467" i="1"/>
  <c r="N1467" i="1"/>
  <c r="M1467" i="1"/>
  <c r="P1466" i="1"/>
  <c r="O1466" i="1"/>
  <c r="N1466" i="1"/>
  <c r="M1466" i="1"/>
  <c r="P1465" i="1"/>
  <c r="O1465" i="1"/>
  <c r="N1465" i="1"/>
  <c r="M1465" i="1"/>
  <c r="P1464" i="1"/>
  <c r="O1464" i="1"/>
  <c r="N1464" i="1"/>
  <c r="M1464" i="1"/>
  <c r="P1463" i="1"/>
  <c r="O1463" i="1"/>
  <c r="N1463" i="1"/>
  <c r="M1463" i="1"/>
  <c r="P1462" i="1"/>
  <c r="O1462" i="1"/>
  <c r="N1462" i="1"/>
  <c r="M1462" i="1"/>
  <c r="P1461" i="1"/>
  <c r="O1461" i="1"/>
  <c r="N1461" i="1"/>
  <c r="M1461" i="1"/>
  <c r="P1460" i="1"/>
  <c r="O1460" i="1"/>
  <c r="N1460" i="1"/>
  <c r="M1460" i="1"/>
  <c r="P1459" i="1"/>
  <c r="O1459" i="1"/>
  <c r="N1459" i="1"/>
  <c r="M1459" i="1"/>
  <c r="P1458" i="1"/>
  <c r="O1458" i="1"/>
  <c r="N1458" i="1"/>
  <c r="M1458" i="1"/>
  <c r="P1457" i="1"/>
  <c r="O1457" i="1"/>
  <c r="N1457" i="1"/>
  <c r="M1457" i="1"/>
  <c r="P1456" i="1"/>
  <c r="O1456" i="1"/>
  <c r="N1456" i="1"/>
  <c r="M1456" i="1"/>
  <c r="P1455" i="1"/>
  <c r="O1455" i="1"/>
  <c r="N1455" i="1"/>
  <c r="M1455" i="1"/>
  <c r="P1454" i="1"/>
  <c r="O1454" i="1"/>
  <c r="N1454" i="1"/>
  <c r="M1454" i="1"/>
  <c r="P1453" i="1"/>
  <c r="O1453" i="1"/>
  <c r="N1453" i="1"/>
  <c r="M1453" i="1"/>
  <c r="P1452" i="1"/>
  <c r="O1452" i="1"/>
  <c r="N1452" i="1"/>
  <c r="M1452" i="1"/>
  <c r="P1451" i="1"/>
  <c r="O1451" i="1"/>
  <c r="N1451" i="1"/>
  <c r="M1451" i="1"/>
  <c r="P1450" i="1"/>
  <c r="O1450" i="1"/>
  <c r="N1450" i="1"/>
  <c r="M1450" i="1"/>
  <c r="P1449" i="1"/>
  <c r="O1449" i="1"/>
  <c r="N1449" i="1"/>
  <c r="M1449" i="1"/>
  <c r="P1448" i="1"/>
  <c r="O1448" i="1"/>
  <c r="N1448" i="1"/>
  <c r="M1448" i="1"/>
  <c r="P1447" i="1"/>
  <c r="O1447" i="1"/>
  <c r="N1447" i="1"/>
  <c r="M1447" i="1"/>
  <c r="P1446" i="1"/>
  <c r="O1446" i="1"/>
  <c r="N1446" i="1"/>
  <c r="M1446" i="1"/>
  <c r="P1445" i="1"/>
  <c r="O1445" i="1"/>
  <c r="N1445" i="1"/>
  <c r="M1445" i="1"/>
  <c r="P1444" i="1"/>
  <c r="O1444" i="1"/>
  <c r="N1444" i="1"/>
  <c r="M1444" i="1"/>
  <c r="P1443" i="1"/>
  <c r="O1443" i="1"/>
  <c r="N1443" i="1"/>
  <c r="M1443" i="1"/>
  <c r="P1442" i="1"/>
  <c r="O1442" i="1"/>
  <c r="N1442" i="1"/>
  <c r="M1442" i="1"/>
  <c r="P1441" i="1"/>
  <c r="O1441" i="1"/>
  <c r="N1441" i="1"/>
  <c r="M1441" i="1"/>
  <c r="P1440" i="1"/>
  <c r="O1440" i="1"/>
  <c r="N1440" i="1"/>
  <c r="M1440" i="1"/>
  <c r="P1439" i="1"/>
  <c r="O1439" i="1"/>
  <c r="N1439" i="1"/>
  <c r="M1439" i="1"/>
  <c r="P1438" i="1"/>
  <c r="O1438" i="1"/>
  <c r="N1438" i="1"/>
  <c r="M1438" i="1"/>
  <c r="P1437" i="1"/>
  <c r="O1437" i="1"/>
  <c r="N1437" i="1"/>
  <c r="M1437" i="1"/>
  <c r="P1436" i="1"/>
  <c r="O1436" i="1"/>
  <c r="N1436" i="1"/>
  <c r="M1436" i="1"/>
  <c r="P1435" i="1"/>
  <c r="O1435" i="1"/>
  <c r="N1435" i="1"/>
  <c r="M1435" i="1"/>
  <c r="P1434" i="1"/>
  <c r="O1434" i="1"/>
  <c r="N1434" i="1"/>
  <c r="M1434" i="1"/>
  <c r="P1433" i="1"/>
  <c r="O1433" i="1"/>
  <c r="N1433" i="1"/>
  <c r="M1433" i="1"/>
  <c r="P1432" i="1"/>
  <c r="O1432" i="1"/>
  <c r="N1432" i="1"/>
  <c r="M1432" i="1"/>
  <c r="P1431" i="1"/>
  <c r="O1431" i="1"/>
  <c r="N1431" i="1"/>
  <c r="M1431" i="1"/>
  <c r="P1430" i="1"/>
  <c r="O1430" i="1"/>
  <c r="N1430" i="1"/>
  <c r="M1430" i="1"/>
  <c r="P1429" i="1"/>
  <c r="O1429" i="1"/>
  <c r="N1429" i="1"/>
  <c r="M1429" i="1"/>
  <c r="P1428" i="1"/>
  <c r="O1428" i="1"/>
  <c r="N1428" i="1"/>
  <c r="M1428" i="1"/>
  <c r="P1427" i="1"/>
  <c r="O1427" i="1"/>
  <c r="N1427" i="1"/>
  <c r="M1427" i="1"/>
  <c r="P1426" i="1"/>
  <c r="O1426" i="1"/>
  <c r="N1426" i="1"/>
  <c r="M1426" i="1"/>
  <c r="P1424" i="1"/>
  <c r="O1424" i="1"/>
  <c r="N1424" i="1"/>
  <c r="M1424" i="1"/>
  <c r="P1423" i="1"/>
  <c r="O1423" i="1"/>
  <c r="N1423" i="1"/>
  <c r="M1423" i="1"/>
  <c r="P1422" i="1"/>
  <c r="O1422" i="1"/>
  <c r="N1422" i="1"/>
  <c r="M1422" i="1"/>
  <c r="P1421" i="1"/>
  <c r="O1421" i="1"/>
  <c r="N1421" i="1"/>
  <c r="M1421" i="1"/>
  <c r="P1420" i="1"/>
  <c r="O1420" i="1"/>
  <c r="N1420" i="1"/>
  <c r="M1420" i="1"/>
  <c r="P1419" i="1"/>
  <c r="O1419" i="1"/>
  <c r="N1419" i="1"/>
  <c r="M1419" i="1"/>
  <c r="P1418" i="1"/>
  <c r="O1418" i="1"/>
  <c r="N1418" i="1"/>
  <c r="M1418" i="1"/>
  <c r="P1417" i="1"/>
  <c r="O1417" i="1"/>
  <c r="N1417" i="1"/>
  <c r="M1417" i="1"/>
  <c r="P1416" i="1"/>
  <c r="O1416" i="1"/>
  <c r="N1416" i="1"/>
  <c r="M1416" i="1"/>
  <c r="P1415" i="1"/>
  <c r="O1415" i="1"/>
  <c r="N1415" i="1"/>
  <c r="M1415" i="1"/>
  <c r="P1414" i="1"/>
  <c r="O1414" i="1"/>
  <c r="N1414" i="1"/>
  <c r="M1414" i="1"/>
  <c r="P1413" i="1"/>
  <c r="O1413" i="1"/>
  <c r="N1413" i="1"/>
  <c r="M1413" i="1"/>
  <c r="P1412" i="1"/>
  <c r="O1412" i="1"/>
  <c r="N1412" i="1"/>
  <c r="M1412" i="1"/>
  <c r="P1411" i="1"/>
  <c r="O1411" i="1"/>
  <c r="N1411" i="1"/>
  <c r="M1411" i="1"/>
  <c r="P1410" i="1"/>
  <c r="O1410" i="1"/>
  <c r="N1410" i="1"/>
  <c r="M1410" i="1"/>
  <c r="O1409" i="1"/>
  <c r="N1409" i="1"/>
  <c r="M1409" i="1"/>
  <c r="O1408" i="1"/>
  <c r="N1408" i="1"/>
  <c r="M1408" i="1"/>
  <c r="O1407" i="1"/>
  <c r="N1407" i="1"/>
  <c r="M1407" i="1"/>
  <c r="P1406" i="1"/>
  <c r="O1406" i="1"/>
  <c r="N1406" i="1"/>
  <c r="M1406" i="1"/>
  <c r="P1405" i="1"/>
  <c r="O1405" i="1"/>
  <c r="N1405" i="1"/>
  <c r="M1405" i="1"/>
  <c r="P1404" i="1"/>
  <c r="O1404" i="1"/>
  <c r="N1404" i="1"/>
  <c r="M1404" i="1"/>
  <c r="P1403" i="1"/>
  <c r="O1403" i="1"/>
  <c r="N1403" i="1"/>
  <c r="M1403" i="1"/>
  <c r="P1402" i="1"/>
  <c r="O1402" i="1"/>
  <c r="N1402" i="1"/>
  <c r="M1402" i="1"/>
  <c r="P1401" i="1"/>
  <c r="O1401" i="1"/>
  <c r="N1401" i="1"/>
  <c r="M1401" i="1"/>
  <c r="P1400" i="1"/>
  <c r="O1400" i="1"/>
  <c r="N1400" i="1"/>
  <c r="M1400" i="1"/>
  <c r="P1399" i="1"/>
  <c r="O1399" i="1"/>
  <c r="N1399" i="1"/>
  <c r="M1399" i="1"/>
  <c r="P1398" i="1"/>
  <c r="O1398" i="1"/>
  <c r="N1398" i="1"/>
  <c r="M1398" i="1"/>
  <c r="P1397" i="1"/>
  <c r="O1397" i="1"/>
  <c r="N1397" i="1"/>
  <c r="M1397" i="1"/>
  <c r="P1396" i="1"/>
  <c r="O1396" i="1"/>
  <c r="N1396" i="1"/>
  <c r="M1396" i="1"/>
  <c r="P1395" i="1"/>
  <c r="O1395" i="1"/>
  <c r="N1395" i="1"/>
  <c r="M1395" i="1"/>
  <c r="P1394" i="1"/>
  <c r="O1394" i="1"/>
  <c r="N1394" i="1"/>
  <c r="M1394" i="1"/>
  <c r="P1393" i="1"/>
  <c r="O1393" i="1"/>
  <c r="N1393" i="1"/>
  <c r="M1393" i="1"/>
  <c r="P1392" i="1"/>
  <c r="O1392" i="1"/>
  <c r="N1392" i="1"/>
  <c r="M1392" i="1"/>
  <c r="P1391" i="1"/>
  <c r="O1391" i="1"/>
  <c r="N1391" i="1"/>
  <c r="M1391" i="1"/>
  <c r="P1390" i="1"/>
  <c r="O1390" i="1"/>
  <c r="N1390" i="1"/>
  <c r="M1390" i="1"/>
  <c r="P1389" i="1"/>
  <c r="O1389" i="1"/>
  <c r="N1389" i="1"/>
  <c r="M1389" i="1"/>
  <c r="P1388" i="1"/>
  <c r="O1388" i="1"/>
  <c r="N1388" i="1"/>
  <c r="M1388" i="1"/>
  <c r="P1387" i="1"/>
  <c r="O1387" i="1"/>
  <c r="N1387" i="1"/>
  <c r="M1387" i="1"/>
  <c r="P1386" i="1"/>
  <c r="O1386" i="1"/>
  <c r="N1386" i="1"/>
  <c r="M1386" i="1"/>
  <c r="P1385" i="1"/>
  <c r="O1385" i="1"/>
  <c r="N1385" i="1"/>
  <c r="M1385" i="1"/>
  <c r="P1384" i="1"/>
  <c r="O1384" i="1"/>
  <c r="N1384" i="1"/>
  <c r="M1384" i="1"/>
  <c r="P1383" i="1"/>
  <c r="O1383" i="1"/>
  <c r="N1383" i="1"/>
  <c r="M1383" i="1"/>
  <c r="P1382" i="1"/>
  <c r="O1382" i="1"/>
  <c r="N1382" i="1"/>
  <c r="M1382" i="1"/>
  <c r="P1381" i="1"/>
  <c r="O1381" i="1"/>
  <c r="N1381" i="1"/>
  <c r="M1381" i="1"/>
  <c r="P1380" i="1"/>
  <c r="O1380" i="1"/>
  <c r="N1380" i="1"/>
  <c r="M1380" i="1"/>
  <c r="P1379" i="1"/>
  <c r="O1379" i="1"/>
  <c r="N1379" i="1"/>
  <c r="M1379" i="1"/>
  <c r="P1378" i="1"/>
  <c r="O1378" i="1"/>
  <c r="N1378" i="1"/>
  <c r="M1378" i="1"/>
  <c r="P1377" i="1"/>
  <c r="O1377" i="1"/>
  <c r="N1377" i="1"/>
  <c r="M1377" i="1"/>
  <c r="P1376" i="1"/>
  <c r="O1376" i="1"/>
  <c r="N1376" i="1"/>
  <c r="M1376" i="1"/>
  <c r="P1375" i="1"/>
  <c r="O1375" i="1"/>
  <c r="N1375" i="1"/>
  <c r="M1375" i="1"/>
  <c r="P1374" i="1"/>
  <c r="O1374" i="1"/>
  <c r="N1374" i="1"/>
  <c r="M1374" i="1"/>
  <c r="P1373" i="1"/>
  <c r="O1373" i="1"/>
  <c r="N1373" i="1"/>
  <c r="M1373" i="1"/>
  <c r="P1372" i="1"/>
  <c r="O1372" i="1"/>
  <c r="N1372" i="1"/>
  <c r="M1372" i="1"/>
  <c r="P1371" i="1"/>
  <c r="O1371" i="1"/>
  <c r="N1371" i="1"/>
  <c r="M1371" i="1"/>
  <c r="P1369" i="1"/>
  <c r="O1369" i="1"/>
  <c r="N1369" i="1"/>
  <c r="M1369" i="1"/>
  <c r="P1368" i="1"/>
  <c r="O1358" i="1"/>
  <c r="O1357" i="1"/>
  <c r="N1357" i="1"/>
  <c r="P1356" i="1"/>
  <c r="O1356" i="1"/>
  <c r="N1356" i="1"/>
  <c r="M1356" i="1"/>
  <c r="P1355" i="1"/>
  <c r="O1355" i="1"/>
  <c r="N1355" i="1"/>
  <c r="M1355" i="1"/>
  <c r="P1354" i="1"/>
  <c r="O1354" i="1"/>
  <c r="N1354" i="1"/>
  <c r="M1354" i="1"/>
  <c r="P1353" i="1"/>
  <c r="O1353" i="1"/>
  <c r="N1353" i="1"/>
  <c r="M1353" i="1"/>
  <c r="P1352" i="1"/>
  <c r="O1352" i="1"/>
  <c r="N1352" i="1"/>
  <c r="M1352" i="1"/>
  <c r="P1351" i="1"/>
  <c r="O1351" i="1"/>
  <c r="N1351" i="1"/>
  <c r="M1351" i="1"/>
  <c r="P1350" i="1"/>
  <c r="O1350" i="1"/>
  <c r="N1350" i="1"/>
  <c r="M1350" i="1"/>
  <c r="P1349" i="1"/>
  <c r="O1349" i="1"/>
  <c r="N1349" i="1"/>
  <c r="M1349" i="1"/>
  <c r="P1348" i="1"/>
  <c r="O1348" i="1"/>
  <c r="N1348" i="1"/>
  <c r="M1348" i="1"/>
  <c r="P1347" i="1"/>
  <c r="O1347" i="1"/>
  <c r="N1347" i="1"/>
  <c r="M1347" i="1"/>
  <c r="P1346" i="1"/>
  <c r="O1346" i="1"/>
  <c r="N1346" i="1"/>
  <c r="M1346" i="1"/>
  <c r="P1345" i="1"/>
  <c r="O1345" i="1"/>
  <c r="N1345" i="1"/>
  <c r="M1345" i="1"/>
  <c r="P1344" i="1"/>
  <c r="O1344" i="1"/>
  <c r="N1344" i="1"/>
  <c r="M1344" i="1"/>
  <c r="P1343" i="1"/>
  <c r="O1343" i="1"/>
  <c r="N1343" i="1"/>
  <c r="M1343" i="1"/>
  <c r="P1342" i="1"/>
  <c r="O1342" i="1"/>
  <c r="N1342" i="1"/>
  <c r="M1342" i="1"/>
  <c r="P1341" i="1"/>
  <c r="O1341" i="1"/>
  <c r="N1341" i="1"/>
  <c r="M1341" i="1"/>
  <c r="P1340" i="1"/>
  <c r="O1340" i="1"/>
  <c r="N1340" i="1"/>
  <c r="M1340" i="1"/>
  <c r="P1339" i="1"/>
  <c r="O1339" i="1"/>
  <c r="N1339" i="1"/>
  <c r="M1339" i="1"/>
  <c r="P1338" i="1"/>
  <c r="O1338" i="1"/>
  <c r="N1338" i="1"/>
  <c r="M1338" i="1"/>
  <c r="P1337" i="1"/>
  <c r="O1337" i="1"/>
  <c r="N1337" i="1"/>
  <c r="M1337" i="1"/>
  <c r="P1336" i="1"/>
  <c r="O1336" i="1"/>
  <c r="N1336" i="1"/>
  <c r="M1336" i="1"/>
  <c r="P1335" i="1"/>
  <c r="O1335" i="1"/>
  <c r="N1335" i="1"/>
  <c r="M1335" i="1"/>
  <c r="P1334" i="1"/>
  <c r="O1334" i="1"/>
  <c r="N1334" i="1"/>
  <c r="M1334" i="1"/>
  <c r="P1333" i="1"/>
  <c r="O1333" i="1"/>
  <c r="N1333" i="1"/>
  <c r="M1333" i="1"/>
  <c r="P1332" i="1"/>
  <c r="O1332" i="1"/>
  <c r="N1332" i="1"/>
  <c r="M1332" i="1"/>
  <c r="P1331" i="1"/>
  <c r="O1331" i="1"/>
  <c r="N1331" i="1"/>
  <c r="M1331" i="1"/>
  <c r="P1330" i="1"/>
  <c r="O1330" i="1"/>
  <c r="N1330" i="1"/>
  <c r="M1330" i="1"/>
  <c r="P1329" i="1"/>
  <c r="O1329" i="1"/>
  <c r="N1329" i="1"/>
  <c r="M1329" i="1"/>
  <c r="P1328" i="1"/>
  <c r="O1328" i="1"/>
  <c r="N1328" i="1"/>
  <c r="M1328" i="1"/>
  <c r="P1327" i="1"/>
  <c r="O1327" i="1"/>
  <c r="N1327" i="1"/>
  <c r="M1327" i="1"/>
  <c r="P1326" i="1"/>
  <c r="O1326" i="1"/>
  <c r="N1326" i="1"/>
  <c r="M1326" i="1"/>
  <c r="P1325" i="1"/>
  <c r="O1325" i="1"/>
  <c r="N1325" i="1"/>
  <c r="M1325" i="1"/>
  <c r="P1324" i="1"/>
  <c r="O1324" i="1"/>
  <c r="N1324" i="1"/>
  <c r="M1324" i="1"/>
  <c r="P1323" i="1"/>
  <c r="O1323" i="1"/>
  <c r="N1323" i="1"/>
  <c r="M1323" i="1"/>
  <c r="P1322" i="1"/>
  <c r="O1322" i="1"/>
  <c r="N1322" i="1"/>
  <c r="M1322" i="1"/>
  <c r="P1321" i="1"/>
  <c r="O1321" i="1"/>
  <c r="N1321" i="1"/>
  <c r="M1321" i="1"/>
  <c r="P1320" i="1"/>
  <c r="O1320" i="1"/>
  <c r="N1320" i="1"/>
  <c r="M1320" i="1"/>
  <c r="P1319" i="1"/>
  <c r="O1319" i="1"/>
  <c r="N1319" i="1"/>
  <c r="M1319" i="1"/>
  <c r="P1318" i="1"/>
  <c r="O1318" i="1"/>
  <c r="N1318" i="1"/>
  <c r="M1318" i="1"/>
  <c r="P1317" i="1"/>
  <c r="O1317" i="1"/>
  <c r="N1317" i="1"/>
  <c r="M1317" i="1"/>
  <c r="P1316" i="1"/>
  <c r="O1316" i="1"/>
  <c r="N1316" i="1"/>
  <c r="M1316" i="1"/>
  <c r="P1315" i="1"/>
  <c r="O1315" i="1"/>
  <c r="N1315" i="1"/>
  <c r="M1315" i="1"/>
  <c r="P1314" i="1"/>
  <c r="O1314" i="1"/>
  <c r="N1314" i="1"/>
  <c r="M1314" i="1"/>
  <c r="P1313" i="1"/>
  <c r="O1313" i="1"/>
  <c r="N1313" i="1"/>
  <c r="M1313" i="1"/>
  <c r="P1311" i="1"/>
  <c r="O1311" i="1"/>
  <c r="N1311" i="1"/>
  <c r="M1311" i="1"/>
  <c r="P1310" i="1"/>
  <c r="O1310" i="1"/>
  <c r="N1310" i="1"/>
  <c r="M1310" i="1"/>
  <c r="P1309" i="1"/>
  <c r="O1309" i="1"/>
  <c r="N1309" i="1"/>
  <c r="M1309" i="1"/>
  <c r="P1308" i="1"/>
  <c r="O1308" i="1"/>
  <c r="N1308" i="1"/>
  <c r="M1308" i="1"/>
  <c r="P1307" i="1"/>
  <c r="O1307" i="1"/>
  <c r="N1307" i="1"/>
  <c r="M1307" i="1"/>
  <c r="P1306" i="1"/>
  <c r="O1306" i="1"/>
  <c r="N1306" i="1"/>
  <c r="M1306" i="1"/>
  <c r="P1305" i="1"/>
  <c r="O1305" i="1"/>
  <c r="N1305" i="1"/>
  <c r="M1305" i="1"/>
  <c r="P1304" i="1"/>
  <c r="O1304" i="1"/>
  <c r="N1304" i="1"/>
  <c r="M1304" i="1"/>
  <c r="P1303" i="1"/>
  <c r="O1303" i="1"/>
  <c r="N1303" i="1"/>
  <c r="M1303" i="1"/>
  <c r="P1302" i="1"/>
  <c r="O1302" i="1"/>
  <c r="N1302" i="1"/>
  <c r="M1302" i="1"/>
  <c r="P1301" i="1"/>
  <c r="O1301" i="1"/>
  <c r="N1301" i="1"/>
  <c r="M1301" i="1"/>
  <c r="P1300" i="1"/>
  <c r="O1300" i="1"/>
  <c r="N1300" i="1"/>
  <c r="M1300" i="1"/>
  <c r="P1299" i="1"/>
  <c r="O1299" i="1"/>
  <c r="N1299" i="1"/>
  <c r="M1299" i="1"/>
  <c r="P1298" i="1"/>
  <c r="O1298" i="1"/>
  <c r="N1298" i="1"/>
  <c r="M1298" i="1"/>
  <c r="P1297" i="1"/>
  <c r="O1297" i="1"/>
  <c r="N1297" i="1"/>
  <c r="M1297" i="1"/>
  <c r="P1296" i="1"/>
  <c r="O1296" i="1"/>
  <c r="N1296" i="1"/>
  <c r="M1296" i="1"/>
  <c r="P1295" i="1"/>
  <c r="O1295" i="1"/>
  <c r="N1295" i="1"/>
  <c r="M1295" i="1"/>
  <c r="P1294" i="1"/>
  <c r="O1294" i="1"/>
  <c r="N1294" i="1"/>
  <c r="M1294" i="1"/>
  <c r="P1293" i="1"/>
  <c r="O1293" i="1"/>
  <c r="N1293" i="1"/>
  <c r="M1293" i="1"/>
  <c r="P1292" i="1"/>
  <c r="O1292" i="1"/>
  <c r="N1292" i="1"/>
  <c r="M1292" i="1"/>
  <c r="P1291" i="1"/>
  <c r="O1291" i="1"/>
  <c r="N1291" i="1"/>
  <c r="M1291" i="1"/>
  <c r="P1290" i="1"/>
  <c r="O1290" i="1"/>
  <c r="N1290" i="1"/>
  <c r="M1290" i="1"/>
  <c r="P1289" i="1"/>
  <c r="O1289" i="1"/>
  <c r="N1289" i="1"/>
  <c r="M1289" i="1"/>
  <c r="P1288" i="1"/>
  <c r="O1288" i="1"/>
  <c r="N1288" i="1"/>
  <c r="M1288" i="1"/>
  <c r="P1287" i="1"/>
  <c r="O1287" i="1"/>
  <c r="N1287" i="1"/>
  <c r="M1287" i="1"/>
  <c r="P1286" i="1"/>
  <c r="O1286" i="1"/>
  <c r="N1286" i="1"/>
  <c r="M1286" i="1"/>
  <c r="P1285" i="1"/>
  <c r="O1285" i="1"/>
  <c r="N1285" i="1"/>
  <c r="M1285" i="1"/>
  <c r="P1284" i="1"/>
  <c r="O1284" i="1"/>
  <c r="N1284" i="1"/>
  <c r="M1284" i="1"/>
  <c r="P1283" i="1"/>
  <c r="O1283" i="1"/>
  <c r="N1283" i="1"/>
  <c r="M1283" i="1"/>
  <c r="P1282" i="1"/>
  <c r="O1282" i="1"/>
  <c r="N1282" i="1"/>
  <c r="M1282" i="1"/>
  <c r="P1281" i="1"/>
  <c r="O1281" i="1"/>
  <c r="N1281" i="1"/>
  <c r="M1281" i="1"/>
  <c r="P1280" i="1"/>
  <c r="O1280" i="1"/>
  <c r="N1280" i="1"/>
  <c r="M1280" i="1"/>
  <c r="P1279" i="1"/>
  <c r="O1279" i="1"/>
  <c r="N1279" i="1"/>
  <c r="M1279" i="1"/>
  <c r="P1278" i="1"/>
  <c r="O1278" i="1"/>
  <c r="N1278" i="1"/>
  <c r="M1278" i="1"/>
  <c r="P1277" i="1"/>
  <c r="O1277" i="1"/>
  <c r="N1277" i="1"/>
  <c r="M1277" i="1"/>
  <c r="P1276" i="1"/>
  <c r="O1276" i="1"/>
  <c r="N1276" i="1"/>
  <c r="M1276" i="1"/>
  <c r="P1275" i="1"/>
  <c r="O1275" i="1"/>
  <c r="N1275" i="1"/>
  <c r="M1275" i="1"/>
  <c r="P1274" i="1"/>
  <c r="O1274" i="1"/>
  <c r="N1274" i="1"/>
  <c r="M1274" i="1"/>
  <c r="P1273" i="1"/>
  <c r="O1273" i="1"/>
  <c r="N1273" i="1"/>
  <c r="M1273" i="1"/>
  <c r="P1272" i="1"/>
  <c r="O1272" i="1"/>
  <c r="N1272" i="1"/>
  <c r="M1272" i="1"/>
  <c r="P1271" i="1"/>
  <c r="O1271" i="1"/>
  <c r="N1271" i="1"/>
  <c r="M1271" i="1"/>
  <c r="P1270" i="1"/>
  <c r="O1270" i="1"/>
  <c r="N1270" i="1"/>
  <c r="M1270" i="1"/>
  <c r="P1269" i="1"/>
  <c r="O1269" i="1"/>
  <c r="N1269" i="1"/>
  <c r="M1269" i="1"/>
  <c r="P1268" i="1"/>
  <c r="O1268" i="1"/>
  <c r="N1268" i="1"/>
  <c r="M1268" i="1"/>
  <c r="P1267" i="1"/>
  <c r="O1267" i="1"/>
  <c r="N1267" i="1"/>
  <c r="M1267" i="1"/>
  <c r="P1266" i="1"/>
  <c r="O1266" i="1"/>
  <c r="N1266" i="1"/>
  <c r="M1266" i="1"/>
  <c r="P1265" i="1"/>
  <c r="O1265" i="1"/>
  <c r="N1265" i="1"/>
  <c r="M1265" i="1"/>
  <c r="P1264" i="1"/>
  <c r="O1264" i="1"/>
  <c r="N1264" i="1"/>
  <c r="M1264" i="1"/>
  <c r="P1263" i="1"/>
  <c r="O1263" i="1"/>
  <c r="N1263" i="1"/>
  <c r="M1263" i="1"/>
  <c r="P1262" i="1"/>
  <c r="O1262" i="1"/>
  <c r="N1262" i="1"/>
  <c r="M1262" i="1"/>
  <c r="P1261" i="1"/>
  <c r="O1261" i="1"/>
  <c r="N1261" i="1"/>
  <c r="M1261" i="1"/>
  <c r="P1260" i="1"/>
  <c r="O1260" i="1"/>
  <c r="N1260" i="1"/>
  <c r="M1260" i="1"/>
  <c r="P1259" i="1"/>
  <c r="O1259" i="1"/>
  <c r="N1259" i="1"/>
  <c r="M1259" i="1"/>
  <c r="P1258" i="1"/>
  <c r="O1258" i="1"/>
  <c r="N1258" i="1"/>
  <c r="M1258" i="1"/>
  <c r="P1256" i="1"/>
  <c r="O1256" i="1"/>
  <c r="N1256" i="1"/>
  <c r="M1256" i="1"/>
  <c r="P1255" i="1"/>
  <c r="O1255" i="1"/>
  <c r="N1255" i="1"/>
  <c r="M1255" i="1"/>
  <c r="P1254" i="1"/>
  <c r="O1254" i="1"/>
  <c r="N1254" i="1"/>
  <c r="M1254" i="1"/>
  <c r="P1253" i="1"/>
  <c r="O1253" i="1"/>
  <c r="N1253" i="1"/>
  <c r="M1253" i="1"/>
  <c r="P1252" i="1"/>
  <c r="O1252" i="1"/>
  <c r="N1252" i="1"/>
  <c r="M1252" i="1"/>
  <c r="P1251" i="1"/>
  <c r="O1251" i="1"/>
  <c r="N1251" i="1"/>
  <c r="M1251" i="1"/>
  <c r="P1250" i="1"/>
  <c r="O1250" i="1"/>
  <c r="N1250" i="1"/>
  <c r="M1250" i="1"/>
  <c r="P1249" i="1"/>
  <c r="O1249" i="1"/>
  <c r="N1249" i="1"/>
  <c r="M1249" i="1"/>
  <c r="P1248" i="1"/>
  <c r="O1248" i="1"/>
  <c r="N1248" i="1"/>
  <c r="M1248" i="1"/>
  <c r="P1247" i="1"/>
  <c r="O1247" i="1"/>
  <c r="N1247" i="1"/>
  <c r="M1247" i="1"/>
  <c r="P1246" i="1"/>
  <c r="O1246" i="1"/>
  <c r="N1246" i="1"/>
  <c r="M1246" i="1"/>
  <c r="P1245" i="1"/>
  <c r="O1245" i="1"/>
  <c r="N1245" i="1"/>
  <c r="M1245" i="1"/>
  <c r="P1244" i="1"/>
  <c r="O1244" i="1"/>
  <c r="N1244" i="1"/>
  <c r="M1244" i="1"/>
  <c r="P1243" i="1"/>
  <c r="O1243" i="1"/>
  <c r="N1243" i="1"/>
  <c r="M1243" i="1"/>
  <c r="P1242" i="1"/>
  <c r="O1242" i="1"/>
  <c r="N1242" i="1"/>
  <c r="M1242" i="1"/>
  <c r="P1241" i="1"/>
  <c r="O1241" i="1"/>
  <c r="N1241" i="1"/>
  <c r="M1241" i="1"/>
  <c r="P1240" i="1"/>
  <c r="O1240" i="1"/>
  <c r="N1240" i="1"/>
  <c r="M1240" i="1"/>
  <c r="P1239" i="1"/>
  <c r="O1239" i="1"/>
  <c r="N1239" i="1"/>
  <c r="M1239" i="1"/>
  <c r="P1238" i="1"/>
  <c r="O1238" i="1"/>
  <c r="N1238" i="1"/>
  <c r="M1238" i="1"/>
  <c r="P1237" i="1"/>
  <c r="O1237" i="1"/>
  <c r="N1237" i="1"/>
  <c r="M1237" i="1"/>
  <c r="P1236" i="1"/>
  <c r="O1236" i="1"/>
  <c r="N1236" i="1"/>
  <c r="M1236" i="1"/>
  <c r="P1235" i="1"/>
  <c r="O1235" i="1"/>
  <c r="N1235" i="1"/>
  <c r="M1235" i="1"/>
  <c r="P1234" i="1"/>
  <c r="O1234" i="1"/>
  <c r="N1234" i="1"/>
  <c r="M1234" i="1"/>
  <c r="P1233" i="1"/>
  <c r="O1233" i="1"/>
  <c r="N1233" i="1"/>
  <c r="M1233" i="1"/>
  <c r="P1232" i="1"/>
  <c r="O1232" i="1"/>
  <c r="N1232" i="1"/>
  <c r="M1232" i="1"/>
  <c r="P1231" i="1"/>
  <c r="O1231" i="1"/>
  <c r="N1231" i="1"/>
  <c r="M1231" i="1"/>
  <c r="P1230" i="1"/>
  <c r="O1230" i="1"/>
  <c r="N1230" i="1"/>
  <c r="M1230" i="1"/>
  <c r="P1229" i="1"/>
  <c r="O1229" i="1"/>
  <c r="N1229" i="1"/>
  <c r="M1229" i="1"/>
  <c r="P1228" i="1"/>
  <c r="O1228" i="1"/>
  <c r="N1228" i="1"/>
  <c r="M1228" i="1"/>
  <c r="P1227" i="1"/>
  <c r="O1227" i="1"/>
  <c r="N1227" i="1"/>
  <c r="M1227" i="1"/>
  <c r="P1226" i="1"/>
  <c r="O1226" i="1"/>
  <c r="N1226" i="1"/>
  <c r="M1226" i="1"/>
  <c r="P1225" i="1"/>
  <c r="O1225" i="1"/>
  <c r="N1225" i="1"/>
  <c r="M1225" i="1"/>
  <c r="P1224" i="1"/>
  <c r="O1224" i="1"/>
  <c r="N1224" i="1"/>
  <c r="M1224" i="1"/>
  <c r="P1223" i="1"/>
  <c r="O1223" i="1"/>
  <c r="N1223" i="1"/>
  <c r="M1223" i="1"/>
  <c r="P1222" i="1"/>
  <c r="O1222" i="1"/>
  <c r="N1222" i="1"/>
  <c r="M1222" i="1"/>
  <c r="P1221" i="1"/>
  <c r="O1221" i="1"/>
  <c r="N1221" i="1"/>
  <c r="M1221" i="1"/>
  <c r="P1220" i="1"/>
  <c r="O1220" i="1"/>
  <c r="N1220" i="1"/>
  <c r="M1220" i="1"/>
  <c r="P1219" i="1"/>
  <c r="O1219" i="1"/>
  <c r="N1219" i="1"/>
  <c r="M1219" i="1"/>
  <c r="P1218" i="1"/>
  <c r="O1218" i="1"/>
  <c r="N1218" i="1"/>
  <c r="M1218" i="1"/>
  <c r="P1216" i="1"/>
  <c r="O1216" i="1"/>
  <c r="N1216" i="1"/>
  <c r="M1216" i="1"/>
  <c r="P1215" i="1"/>
  <c r="O1215" i="1"/>
  <c r="N1215" i="1"/>
  <c r="M1215" i="1"/>
  <c r="O1214" i="1"/>
  <c r="P1200" i="1"/>
  <c r="O1200" i="1"/>
  <c r="N1200" i="1"/>
  <c r="M1200" i="1"/>
  <c r="P1199" i="1"/>
  <c r="O1199" i="1"/>
  <c r="N1199" i="1"/>
  <c r="M1199" i="1"/>
  <c r="P1198" i="1"/>
  <c r="O1198" i="1"/>
  <c r="N1198" i="1"/>
  <c r="M1198" i="1"/>
  <c r="P1197" i="1"/>
  <c r="O1197" i="1"/>
  <c r="N1197" i="1"/>
  <c r="M1197" i="1"/>
  <c r="P1196" i="1"/>
  <c r="O1196" i="1"/>
  <c r="N1196" i="1"/>
  <c r="M1196" i="1"/>
  <c r="P1195" i="1"/>
  <c r="O1195" i="1"/>
  <c r="N1195" i="1"/>
  <c r="M1195" i="1"/>
  <c r="P1194" i="1"/>
  <c r="O1194" i="1"/>
  <c r="N1194" i="1"/>
  <c r="M1194" i="1"/>
  <c r="P1193" i="1"/>
  <c r="O1193" i="1"/>
  <c r="N1193" i="1"/>
  <c r="M1193" i="1"/>
  <c r="P1192" i="1"/>
  <c r="O1192" i="1"/>
  <c r="N1192" i="1"/>
  <c r="M1192" i="1"/>
  <c r="P1191" i="1"/>
  <c r="O1191" i="1"/>
  <c r="N1191" i="1"/>
  <c r="M1191" i="1"/>
  <c r="P1190" i="1"/>
  <c r="O1190" i="1"/>
  <c r="N1190" i="1"/>
  <c r="M1190" i="1"/>
  <c r="P1189" i="1"/>
  <c r="O1189" i="1"/>
  <c r="N1189" i="1"/>
  <c r="M1189" i="1"/>
  <c r="P1188" i="1"/>
  <c r="O1188" i="1"/>
  <c r="N1188" i="1"/>
  <c r="M1188" i="1"/>
  <c r="P1187" i="1"/>
  <c r="O1187" i="1"/>
  <c r="N1187" i="1"/>
  <c r="M1187" i="1"/>
  <c r="P1186" i="1"/>
  <c r="O1186" i="1"/>
  <c r="N1186" i="1"/>
  <c r="M1186" i="1"/>
  <c r="P1185" i="1"/>
  <c r="O1185" i="1"/>
  <c r="N1185" i="1"/>
  <c r="M1185" i="1"/>
  <c r="P1184" i="1"/>
  <c r="O1184" i="1"/>
  <c r="N1184" i="1"/>
  <c r="M1184" i="1"/>
  <c r="P1183" i="1"/>
  <c r="O1183" i="1"/>
  <c r="N1183" i="1"/>
  <c r="M1183" i="1"/>
  <c r="P1182" i="1"/>
  <c r="O1182" i="1"/>
  <c r="N1182" i="1"/>
  <c r="M1182" i="1"/>
  <c r="P1181" i="1"/>
  <c r="O1181" i="1"/>
  <c r="N1181" i="1"/>
  <c r="M1181" i="1"/>
  <c r="P1180" i="1"/>
  <c r="O1180" i="1"/>
  <c r="N1180" i="1"/>
  <c r="M1180" i="1"/>
  <c r="P1179" i="1"/>
  <c r="O1179" i="1"/>
  <c r="N1179" i="1"/>
  <c r="M1179" i="1"/>
  <c r="P1178" i="1"/>
  <c r="O1178" i="1"/>
  <c r="N1178" i="1"/>
  <c r="M1178" i="1"/>
  <c r="P1177" i="1"/>
  <c r="O1177" i="1"/>
  <c r="N1177" i="1"/>
  <c r="M1177" i="1"/>
  <c r="O1176" i="1"/>
  <c r="N1176" i="1"/>
  <c r="M1176" i="1"/>
  <c r="O1175" i="1"/>
  <c r="N1175" i="1"/>
  <c r="M1175" i="1"/>
  <c r="O1174" i="1"/>
  <c r="N1174" i="1"/>
  <c r="M1174" i="1"/>
  <c r="O1173" i="1"/>
  <c r="N1173" i="1"/>
  <c r="M1173" i="1"/>
  <c r="P1172" i="1"/>
  <c r="O1172" i="1"/>
  <c r="N1172" i="1"/>
  <c r="M1172" i="1"/>
  <c r="P1171" i="1"/>
  <c r="O1171" i="1"/>
  <c r="N1171" i="1"/>
  <c r="M1171" i="1"/>
  <c r="P1170" i="1"/>
  <c r="O1170" i="1"/>
  <c r="N1170" i="1"/>
  <c r="M1170" i="1"/>
  <c r="P1169" i="1"/>
  <c r="O1169" i="1"/>
  <c r="N1169" i="1"/>
  <c r="M1169" i="1"/>
  <c r="P1168" i="1"/>
  <c r="O1168" i="1"/>
  <c r="N1168" i="1"/>
  <c r="M1168" i="1"/>
  <c r="P1166" i="1"/>
  <c r="O1166" i="1"/>
  <c r="N1166" i="1"/>
  <c r="M1166" i="1"/>
  <c r="P1165" i="1"/>
  <c r="P1156" i="1"/>
  <c r="O1156" i="1"/>
  <c r="N1156" i="1"/>
  <c r="M1156" i="1"/>
  <c r="P1152" i="1"/>
  <c r="O1152" i="1"/>
  <c r="N1152" i="1"/>
  <c r="M1152" i="1"/>
  <c r="P1151" i="1"/>
  <c r="O1151" i="1"/>
  <c r="N1151" i="1"/>
  <c r="M1151" i="1"/>
  <c r="P1150" i="1"/>
  <c r="O1150" i="1"/>
  <c r="N1150" i="1"/>
  <c r="M1150" i="1"/>
  <c r="P1149" i="1"/>
  <c r="O1149" i="1"/>
  <c r="N1149" i="1"/>
  <c r="M1149" i="1"/>
  <c r="P1148" i="1"/>
  <c r="O1148" i="1"/>
  <c r="N1148" i="1"/>
  <c r="M1148" i="1"/>
  <c r="P1147" i="1"/>
  <c r="O1147" i="1"/>
  <c r="N1147" i="1"/>
  <c r="M1147" i="1"/>
  <c r="P1146" i="1"/>
  <c r="O1146" i="1"/>
  <c r="N1146" i="1"/>
  <c r="M1146" i="1"/>
  <c r="P1145" i="1"/>
  <c r="O1145" i="1"/>
  <c r="N1145" i="1"/>
  <c r="M1145" i="1"/>
  <c r="P1144" i="1"/>
  <c r="O1144" i="1"/>
  <c r="N1144" i="1"/>
  <c r="M1144" i="1"/>
  <c r="P1143" i="1"/>
  <c r="O1143" i="1"/>
  <c r="N1143" i="1"/>
  <c r="M1143" i="1"/>
  <c r="P1142" i="1"/>
  <c r="O1142" i="1"/>
  <c r="N1142" i="1"/>
  <c r="M1142" i="1"/>
  <c r="P1141" i="1"/>
  <c r="O1141" i="1"/>
  <c r="N1141" i="1"/>
  <c r="M1141" i="1"/>
  <c r="P1140" i="1"/>
  <c r="O1140" i="1"/>
  <c r="N1140" i="1"/>
  <c r="M1140" i="1"/>
  <c r="P1139" i="1"/>
  <c r="O1139" i="1"/>
  <c r="N1139" i="1"/>
  <c r="M1139" i="1"/>
  <c r="P1138" i="1"/>
  <c r="O1138" i="1"/>
  <c r="N1138" i="1"/>
  <c r="M1138" i="1"/>
  <c r="P1137" i="1"/>
  <c r="O1137" i="1"/>
  <c r="N1137" i="1"/>
  <c r="M1137" i="1"/>
  <c r="P1136" i="1"/>
  <c r="O1136" i="1"/>
  <c r="N1136" i="1"/>
  <c r="M1136" i="1"/>
  <c r="P1135" i="1"/>
  <c r="O1135" i="1"/>
  <c r="N1135" i="1"/>
  <c r="M1135" i="1"/>
  <c r="P1134" i="1"/>
  <c r="O1134" i="1"/>
  <c r="N1134" i="1"/>
  <c r="M1134" i="1"/>
  <c r="P1133" i="1"/>
  <c r="O1133" i="1"/>
  <c r="N1133" i="1"/>
  <c r="M1133" i="1"/>
  <c r="P1132" i="1"/>
  <c r="O1132" i="1"/>
  <c r="N1132" i="1"/>
  <c r="M1132" i="1"/>
  <c r="P1131" i="1"/>
  <c r="O1131" i="1"/>
  <c r="N1131" i="1"/>
  <c r="M1131" i="1"/>
  <c r="P1130" i="1"/>
  <c r="O1130" i="1"/>
  <c r="N1130" i="1"/>
  <c r="M1130" i="1"/>
  <c r="P1129" i="1"/>
  <c r="O1129" i="1"/>
  <c r="N1129" i="1"/>
  <c r="M1129" i="1"/>
  <c r="P1128" i="1"/>
  <c r="O1128" i="1"/>
  <c r="N1128" i="1"/>
  <c r="M1128" i="1"/>
  <c r="P1127" i="1"/>
  <c r="O1127" i="1"/>
  <c r="N1127" i="1"/>
  <c r="M1127" i="1"/>
  <c r="P1126" i="1"/>
  <c r="O1126" i="1"/>
  <c r="N1126" i="1"/>
  <c r="M1126" i="1"/>
  <c r="P1125" i="1"/>
  <c r="O1125" i="1"/>
  <c r="N1125" i="1"/>
  <c r="M1125" i="1"/>
  <c r="P1124" i="1"/>
  <c r="O1124" i="1"/>
  <c r="N1124" i="1"/>
  <c r="M1124" i="1"/>
  <c r="P1123" i="1"/>
  <c r="O1123" i="1"/>
  <c r="N1123" i="1"/>
  <c r="M1123" i="1"/>
  <c r="P1122" i="1"/>
  <c r="O1122" i="1"/>
  <c r="N1122" i="1"/>
  <c r="M1122" i="1"/>
  <c r="P1121" i="1"/>
  <c r="O1121" i="1"/>
  <c r="N1121" i="1"/>
  <c r="M1121" i="1"/>
  <c r="P1120" i="1"/>
  <c r="O1120" i="1"/>
  <c r="N1120" i="1"/>
  <c r="M1120" i="1"/>
  <c r="P1119" i="1"/>
  <c r="O1119" i="1"/>
  <c r="N1119" i="1"/>
  <c r="M1119" i="1"/>
  <c r="P1118" i="1"/>
  <c r="O1118" i="1"/>
  <c r="N1118" i="1"/>
  <c r="M1118" i="1"/>
  <c r="P1117" i="1"/>
  <c r="O1117" i="1"/>
  <c r="N1117" i="1"/>
  <c r="M1117" i="1"/>
  <c r="P1116" i="1"/>
  <c r="O1116" i="1"/>
  <c r="N1116" i="1"/>
  <c r="M1116" i="1"/>
  <c r="P1115" i="1"/>
  <c r="O1115" i="1"/>
  <c r="N1115" i="1"/>
  <c r="M1115" i="1"/>
  <c r="P1114" i="1"/>
  <c r="O1114" i="1"/>
  <c r="N1114" i="1"/>
  <c r="M1114" i="1"/>
  <c r="P1113" i="1"/>
  <c r="O1113" i="1"/>
  <c r="N1113" i="1"/>
  <c r="M1113" i="1"/>
  <c r="P1112" i="1"/>
  <c r="O1112" i="1"/>
  <c r="N1112" i="1"/>
  <c r="M1112" i="1"/>
  <c r="P1111" i="1"/>
  <c r="O1111" i="1"/>
  <c r="N1111" i="1"/>
  <c r="M1111" i="1"/>
  <c r="P1110" i="1"/>
  <c r="O1110" i="1"/>
  <c r="N1110" i="1"/>
  <c r="M1110" i="1"/>
  <c r="P1109" i="1"/>
  <c r="O1109" i="1"/>
  <c r="N1109" i="1"/>
  <c r="M1109" i="1"/>
  <c r="P1107" i="1"/>
  <c r="O1107" i="1"/>
  <c r="N1107" i="1"/>
  <c r="M1107" i="1"/>
  <c r="P1106" i="1"/>
  <c r="O1106" i="1"/>
  <c r="N1106" i="1"/>
  <c r="M1106" i="1"/>
  <c r="P1105" i="1"/>
  <c r="O1105" i="1"/>
  <c r="N1105" i="1"/>
  <c r="M1105" i="1"/>
  <c r="P1104" i="1"/>
  <c r="O1104" i="1"/>
  <c r="N1104" i="1"/>
  <c r="M1104" i="1"/>
  <c r="P1103" i="1"/>
  <c r="O1103" i="1"/>
  <c r="N1103" i="1"/>
  <c r="M1103" i="1"/>
  <c r="P1102" i="1"/>
  <c r="O1102" i="1"/>
  <c r="N1102" i="1"/>
  <c r="M1102" i="1"/>
  <c r="P1101" i="1"/>
  <c r="O1101" i="1"/>
  <c r="N1101" i="1"/>
  <c r="M1101" i="1"/>
  <c r="P1100" i="1"/>
  <c r="O1100" i="1"/>
  <c r="N1100" i="1"/>
  <c r="M1100" i="1"/>
  <c r="P1099" i="1"/>
  <c r="O1099" i="1"/>
  <c r="N1099" i="1"/>
  <c r="M1099" i="1"/>
  <c r="P1098" i="1"/>
  <c r="O1098" i="1"/>
  <c r="N1098" i="1"/>
  <c r="M1098" i="1"/>
  <c r="P1097" i="1"/>
  <c r="O1097" i="1"/>
  <c r="N1097" i="1"/>
  <c r="M1097" i="1"/>
  <c r="P1096" i="1"/>
  <c r="O1096" i="1"/>
  <c r="N1096" i="1"/>
  <c r="M1096" i="1"/>
  <c r="P1095" i="1"/>
  <c r="O1095" i="1"/>
  <c r="N1095" i="1"/>
  <c r="M1095" i="1"/>
  <c r="P1094" i="1"/>
  <c r="O1094" i="1"/>
  <c r="N1094" i="1"/>
  <c r="M1094" i="1"/>
  <c r="P1093" i="1"/>
  <c r="O1093" i="1"/>
  <c r="N1093" i="1"/>
  <c r="M1093" i="1"/>
  <c r="P1092" i="1"/>
  <c r="O1092" i="1"/>
  <c r="N1092" i="1"/>
  <c r="M1092" i="1"/>
  <c r="P1091" i="1"/>
  <c r="O1091" i="1"/>
  <c r="N1091" i="1"/>
  <c r="M1091" i="1"/>
  <c r="P1090" i="1"/>
  <c r="O1090" i="1"/>
  <c r="N1090" i="1"/>
  <c r="M1090" i="1"/>
  <c r="P1089" i="1"/>
  <c r="O1089" i="1"/>
  <c r="N1089" i="1"/>
  <c r="M1089" i="1"/>
  <c r="P1088" i="1"/>
  <c r="O1088" i="1"/>
  <c r="N1088" i="1"/>
  <c r="M1088" i="1"/>
  <c r="P1087" i="1"/>
  <c r="O1087" i="1"/>
  <c r="N1087" i="1"/>
  <c r="M1087" i="1"/>
  <c r="P1086" i="1"/>
  <c r="O1086" i="1"/>
  <c r="N1086" i="1"/>
  <c r="M1086" i="1"/>
  <c r="P1085" i="1"/>
  <c r="O1085" i="1"/>
  <c r="N1085" i="1"/>
  <c r="M1085" i="1"/>
  <c r="P1084" i="1"/>
  <c r="O1084" i="1"/>
  <c r="N1084" i="1"/>
  <c r="M1084" i="1"/>
  <c r="P1083" i="1"/>
  <c r="O1083" i="1"/>
  <c r="N1083" i="1"/>
  <c r="M1083" i="1"/>
  <c r="P1082" i="1"/>
  <c r="O1082" i="1"/>
  <c r="N1082" i="1"/>
  <c r="M1082" i="1"/>
  <c r="P1081" i="1"/>
  <c r="O1081" i="1"/>
  <c r="N1081" i="1"/>
  <c r="M1081" i="1"/>
  <c r="P1080" i="1"/>
  <c r="O1080" i="1"/>
  <c r="N1080" i="1"/>
  <c r="M1080" i="1"/>
  <c r="P1079" i="1"/>
  <c r="O1079" i="1"/>
  <c r="N1079" i="1"/>
  <c r="M1079" i="1"/>
  <c r="P1078" i="1"/>
  <c r="O1078" i="1"/>
  <c r="N1078" i="1"/>
  <c r="M1078" i="1"/>
  <c r="P1077" i="1"/>
  <c r="O1077" i="1"/>
  <c r="N1077" i="1"/>
  <c r="M1077" i="1"/>
  <c r="P1076" i="1"/>
  <c r="O1076" i="1"/>
  <c r="N1076" i="1"/>
  <c r="M1076" i="1"/>
  <c r="P1075" i="1"/>
  <c r="O1075" i="1"/>
  <c r="N1075" i="1"/>
  <c r="M1075" i="1"/>
  <c r="P1074" i="1"/>
  <c r="O1074" i="1"/>
  <c r="N1074" i="1"/>
  <c r="M1074" i="1"/>
  <c r="P1073" i="1"/>
  <c r="O1073" i="1"/>
  <c r="N1073" i="1"/>
  <c r="M1073" i="1"/>
  <c r="P1072" i="1"/>
  <c r="O1072" i="1"/>
  <c r="N1072" i="1"/>
  <c r="M1072" i="1"/>
  <c r="P1071" i="1"/>
  <c r="O1071" i="1"/>
  <c r="N1071" i="1"/>
  <c r="M1071" i="1"/>
  <c r="P1070" i="1"/>
  <c r="O1070" i="1"/>
  <c r="N1070" i="1"/>
  <c r="M1070" i="1"/>
  <c r="P1069" i="1"/>
  <c r="O1069" i="1"/>
  <c r="N1069" i="1"/>
  <c r="M1069" i="1"/>
  <c r="P1068" i="1"/>
  <c r="O1068" i="1"/>
  <c r="N1068" i="1"/>
  <c r="M1068" i="1"/>
  <c r="P1067" i="1"/>
  <c r="O1067" i="1"/>
  <c r="N1067" i="1"/>
  <c r="M1067" i="1"/>
  <c r="P1066" i="1"/>
  <c r="O1066" i="1"/>
  <c r="N1066" i="1"/>
  <c r="M1066" i="1"/>
  <c r="P1065" i="1"/>
  <c r="O1065" i="1"/>
  <c r="N1065" i="1"/>
  <c r="M1065" i="1"/>
  <c r="P1064" i="1"/>
  <c r="O1064" i="1"/>
  <c r="N1064" i="1"/>
  <c r="M1064" i="1"/>
  <c r="P1063" i="1"/>
  <c r="O1063" i="1"/>
  <c r="N1063" i="1"/>
  <c r="M1063" i="1"/>
  <c r="P1062" i="1"/>
  <c r="O1062" i="1"/>
  <c r="N1062" i="1"/>
  <c r="M1062" i="1"/>
  <c r="P1061" i="1"/>
  <c r="O1061" i="1"/>
  <c r="N1061" i="1"/>
  <c r="M1061" i="1"/>
  <c r="P1060" i="1"/>
  <c r="O1060" i="1"/>
  <c r="N1060" i="1"/>
  <c r="M1060" i="1"/>
  <c r="P1059" i="1"/>
  <c r="O1059" i="1"/>
  <c r="N1059" i="1"/>
  <c r="M1059" i="1"/>
  <c r="P1058" i="1"/>
  <c r="O1058" i="1"/>
  <c r="N1058" i="1"/>
  <c r="M1058" i="1"/>
  <c r="P1057" i="1"/>
  <c r="O1057" i="1"/>
  <c r="N1057" i="1"/>
  <c r="M1057" i="1"/>
  <c r="P1056" i="1"/>
  <c r="O1056" i="1"/>
  <c r="N1056" i="1"/>
  <c r="M1056" i="1"/>
  <c r="P1055" i="1"/>
  <c r="O1055" i="1"/>
  <c r="N1055" i="1"/>
  <c r="M1055" i="1"/>
  <c r="P1054" i="1"/>
  <c r="O1054" i="1"/>
  <c r="N1054" i="1"/>
  <c r="M1054" i="1"/>
  <c r="P1053" i="1"/>
  <c r="O1053" i="1"/>
  <c r="N1053" i="1"/>
  <c r="M1053" i="1"/>
  <c r="P1052" i="1"/>
  <c r="O1052" i="1"/>
  <c r="N1052" i="1"/>
  <c r="M1052" i="1"/>
  <c r="P1050" i="1"/>
  <c r="O1050" i="1"/>
  <c r="N1050" i="1"/>
  <c r="P1049" i="1"/>
  <c r="O1049" i="1"/>
  <c r="P1044" i="1"/>
  <c r="O1044" i="1"/>
  <c r="M1044" i="1"/>
  <c r="P1043" i="1"/>
  <c r="O1043" i="1"/>
  <c r="M1043" i="1"/>
  <c r="P1042" i="1"/>
  <c r="O1042" i="1"/>
  <c r="M1042" i="1"/>
  <c r="P1041" i="1"/>
  <c r="O1041" i="1"/>
  <c r="N1041" i="1"/>
  <c r="M1041" i="1"/>
  <c r="P1040" i="1"/>
  <c r="O1040" i="1"/>
  <c r="N1040" i="1"/>
  <c r="M1040" i="1"/>
  <c r="P1039" i="1"/>
  <c r="O1039" i="1"/>
  <c r="N1039" i="1"/>
  <c r="M1039" i="1"/>
  <c r="P1038" i="1"/>
  <c r="O1038" i="1"/>
  <c r="N1038" i="1"/>
  <c r="M1038" i="1"/>
  <c r="P1037" i="1"/>
  <c r="O1037" i="1"/>
  <c r="N1037" i="1"/>
  <c r="M1037" i="1"/>
  <c r="P1036" i="1"/>
  <c r="O1036" i="1"/>
  <c r="N1036" i="1"/>
  <c r="M1036" i="1"/>
  <c r="P1035" i="1"/>
  <c r="O1035" i="1"/>
  <c r="N1035" i="1"/>
  <c r="M1035" i="1"/>
  <c r="P1034" i="1"/>
  <c r="O1034" i="1"/>
  <c r="N1034" i="1"/>
  <c r="M1034" i="1"/>
  <c r="P1033" i="1"/>
  <c r="O1033" i="1"/>
  <c r="N1033" i="1"/>
  <c r="M1033" i="1"/>
  <c r="P1032" i="1"/>
  <c r="O1032" i="1"/>
  <c r="N1032" i="1"/>
  <c r="M1032" i="1"/>
  <c r="P1031" i="1"/>
  <c r="O1031" i="1"/>
  <c r="N1031" i="1"/>
  <c r="M1031" i="1"/>
  <c r="P1030" i="1"/>
  <c r="O1030" i="1"/>
  <c r="N1030" i="1"/>
  <c r="M1030" i="1"/>
  <c r="P1029" i="1"/>
  <c r="O1029" i="1"/>
  <c r="N1029" i="1"/>
  <c r="M1029" i="1"/>
  <c r="P1028" i="1"/>
  <c r="O1028" i="1"/>
  <c r="N1028" i="1"/>
  <c r="M1028" i="1"/>
  <c r="P1027" i="1"/>
  <c r="O1027" i="1"/>
  <c r="N1027" i="1"/>
  <c r="M1027" i="1"/>
  <c r="P1026" i="1"/>
  <c r="O1026" i="1"/>
  <c r="N1026" i="1"/>
  <c r="M1026" i="1"/>
  <c r="P1025" i="1"/>
  <c r="O1025" i="1"/>
  <c r="N1025" i="1"/>
  <c r="M1025" i="1"/>
  <c r="P1024" i="1"/>
  <c r="O1024" i="1"/>
  <c r="N1024" i="1"/>
  <c r="M1024" i="1"/>
  <c r="P1023" i="1"/>
  <c r="O1023" i="1"/>
  <c r="N1023" i="1"/>
  <c r="M1023" i="1"/>
  <c r="P1022" i="1"/>
  <c r="O1022" i="1"/>
  <c r="N1022" i="1"/>
  <c r="M1022" i="1"/>
  <c r="P1021" i="1"/>
  <c r="O1021" i="1"/>
  <c r="N1021" i="1"/>
  <c r="M1021" i="1"/>
  <c r="P1020" i="1"/>
  <c r="O1020" i="1"/>
  <c r="N1020" i="1"/>
  <c r="M1020" i="1"/>
  <c r="P1019" i="1"/>
  <c r="O1019" i="1"/>
  <c r="N1019" i="1"/>
  <c r="M1019" i="1"/>
  <c r="P1018" i="1"/>
  <c r="O1018" i="1"/>
  <c r="N1018" i="1"/>
  <c r="M1018" i="1"/>
  <c r="P1017" i="1"/>
  <c r="O1017" i="1"/>
  <c r="N1017" i="1"/>
  <c r="M1017" i="1"/>
  <c r="P1016" i="1"/>
  <c r="O1016" i="1"/>
  <c r="N1016" i="1"/>
  <c r="M1016" i="1"/>
  <c r="P1015" i="1"/>
  <c r="O1015" i="1"/>
  <c r="N1015" i="1"/>
  <c r="M1015" i="1"/>
  <c r="P1014" i="1"/>
  <c r="O1014" i="1"/>
  <c r="N1014" i="1"/>
  <c r="M1014" i="1"/>
  <c r="P1013" i="1"/>
  <c r="O1013" i="1"/>
  <c r="N1013" i="1"/>
  <c r="M1013" i="1"/>
  <c r="P1012" i="1"/>
  <c r="O1012" i="1"/>
  <c r="N1012" i="1"/>
  <c r="M1012" i="1"/>
  <c r="P1011" i="1"/>
  <c r="O1011" i="1"/>
  <c r="N1011" i="1"/>
  <c r="M1011" i="1"/>
  <c r="P1010" i="1"/>
  <c r="O1010" i="1"/>
  <c r="N1010" i="1"/>
  <c r="M1010" i="1"/>
  <c r="P1009" i="1"/>
  <c r="O1009" i="1"/>
  <c r="N1009" i="1"/>
  <c r="M1009" i="1"/>
  <c r="P1008" i="1"/>
  <c r="O1008" i="1"/>
  <c r="N1008" i="1"/>
  <c r="M1008" i="1"/>
  <c r="P1007" i="1"/>
  <c r="O1007" i="1"/>
  <c r="N1007" i="1"/>
  <c r="M1007" i="1"/>
  <c r="P1006" i="1"/>
  <c r="O1006" i="1"/>
  <c r="N1006" i="1"/>
  <c r="M1006" i="1"/>
  <c r="P1005" i="1"/>
  <c r="O1005" i="1"/>
  <c r="N1005" i="1"/>
  <c r="M1005" i="1"/>
  <c r="P1004" i="1"/>
  <c r="O1004" i="1"/>
  <c r="N1004" i="1"/>
  <c r="M1004" i="1"/>
  <c r="P1003" i="1"/>
  <c r="O1003" i="1"/>
  <c r="N1003" i="1"/>
  <c r="M1003" i="1"/>
  <c r="P1002" i="1"/>
  <c r="O1002" i="1"/>
  <c r="N1002" i="1"/>
  <c r="M1002" i="1"/>
  <c r="P1001" i="1"/>
  <c r="O1001" i="1"/>
  <c r="N1001" i="1"/>
  <c r="M1001" i="1"/>
  <c r="P1000" i="1"/>
  <c r="O1000" i="1"/>
  <c r="N1000" i="1"/>
  <c r="M1000" i="1"/>
  <c r="P999" i="1"/>
  <c r="O999" i="1"/>
  <c r="N999" i="1"/>
  <c r="M999" i="1"/>
  <c r="P998" i="1"/>
  <c r="O998" i="1"/>
  <c r="N998" i="1"/>
  <c r="M998" i="1"/>
  <c r="P997" i="1"/>
  <c r="O997" i="1"/>
  <c r="N997" i="1"/>
  <c r="M997" i="1"/>
  <c r="P996" i="1"/>
  <c r="O996" i="1"/>
  <c r="N996" i="1"/>
  <c r="M996" i="1"/>
  <c r="P995" i="1"/>
  <c r="O995" i="1"/>
  <c r="N995" i="1"/>
  <c r="M995" i="1"/>
  <c r="P993" i="1"/>
  <c r="O993" i="1"/>
  <c r="N993" i="1"/>
  <c r="M993" i="1"/>
  <c r="P992" i="1"/>
  <c r="O992" i="1"/>
  <c r="N992" i="1"/>
  <c r="O991" i="1"/>
  <c r="O987" i="1"/>
  <c r="N987" i="1"/>
  <c r="O986" i="1"/>
  <c r="N986" i="1"/>
  <c r="M986" i="1"/>
  <c r="P985" i="1"/>
  <c r="O985" i="1"/>
  <c r="N985" i="1"/>
  <c r="M985" i="1"/>
  <c r="P984" i="1"/>
  <c r="O984" i="1"/>
  <c r="N984" i="1"/>
  <c r="M984" i="1"/>
  <c r="P983" i="1"/>
  <c r="O983" i="1"/>
  <c r="N983" i="1"/>
  <c r="M983" i="1"/>
  <c r="P982" i="1"/>
  <c r="O982" i="1"/>
  <c r="N982" i="1"/>
  <c r="M982" i="1"/>
  <c r="P981" i="1"/>
  <c r="O981" i="1"/>
  <c r="N981" i="1"/>
  <c r="M981" i="1"/>
  <c r="P980" i="1"/>
  <c r="O980" i="1"/>
  <c r="N980" i="1"/>
  <c r="M980" i="1"/>
  <c r="P979" i="1"/>
  <c r="O979" i="1"/>
  <c r="N979" i="1"/>
  <c r="M979" i="1"/>
  <c r="P978" i="1"/>
  <c r="O978" i="1"/>
  <c r="N978" i="1"/>
  <c r="M978" i="1"/>
  <c r="P977" i="1"/>
  <c r="O977" i="1"/>
  <c r="N977" i="1"/>
  <c r="M977" i="1"/>
  <c r="P976" i="1"/>
  <c r="O976" i="1"/>
  <c r="N976" i="1"/>
  <c r="M976" i="1"/>
  <c r="P975" i="1"/>
  <c r="O975" i="1"/>
  <c r="N975" i="1"/>
  <c r="M975" i="1"/>
  <c r="P974" i="1"/>
  <c r="O974" i="1"/>
  <c r="N974" i="1"/>
  <c r="M974" i="1"/>
  <c r="P973" i="1"/>
  <c r="O973" i="1"/>
  <c r="N973" i="1"/>
  <c r="M973" i="1"/>
  <c r="P972" i="1"/>
  <c r="O972" i="1"/>
  <c r="N972" i="1"/>
  <c r="M972" i="1"/>
  <c r="P971" i="1"/>
  <c r="O971" i="1"/>
  <c r="N971" i="1"/>
  <c r="M971" i="1"/>
  <c r="P970" i="1"/>
  <c r="O970" i="1"/>
  <c r="N970" i="1"/>
  <c r="M970" i="1"/>
  <c r="P969" i="1"/>
  <c r="O969" i="1"/>
  <c r="N969" i="1"/>
  <c r="M969" i="1"/>
  <c r="P968" i="1"/>
  <c r="O968" i="1"/>
  <c r="N968" i="1"/>
  <c r="M968" i="1"/>
  <c r="P967" i="1"/>
  <c r="O967" i="1"/>
  <c r="N967" i="1"/>
  <c r="M967" i="1"/>
  <c r="P966" i="1"/>
  <c r="O966" i="1"/>
  <c r="N966" i="1"/>
  <c r="M966" i="1"/>
  <c r="P965" i="1"/>
  <c r="O965" i="1"/>
  <c r="N965" i="1"/>
  <c r="M965" i="1"/>
  <c r="P964" i="1"/>
  <c r="O964" i="1"/>
  <c r="N964" i="1"/>
  <c r="M964" i="1"/>
  <c r="P963" i="1"/>
  <c r="O963" i="1"/>
  <c r="N963" i="1"/>
  <c r="M963" i="1"/>
  <c r="P962" i="1"/>
  <c r="O962" i="1"/>
  <c r="N962" i="1"/>
  <c r="M962" i="1"/>
  <c r="P961" i="1"/>
  <c r="O961" i="1"/>
  <c r="N961" i="1"/>
  <c r="M961" i="1"/>
  <c r="P960" i="1"/>
  <c r="O960" i="1"/>
  <c r="N960" i="1"/>
  <c r="M960" i="1"/>
  <c r="P959" i="1"/>
  <c r="O959" i="1"/>
  <c r="N959" i="1"/>
  <c r="M959" i="1"/>
  <c r="P958" i="1"/>
  <c r="O958" i="1"/>
  <c r="N958" i="1"/>
  <c r="M958" i="1"/>
  <c r="P957" i="1"/>
  <c r="O957" i="1"/>
  <c r="N957" i="1"/>
  <c r="M957" i="1"/>
  <c r="P956" i="1"/>
  <c r="O956" i="1"/>
  <c r="N956" i="1"/>
  <c r="M956" i="1"/>
  <c r="P955" i="1"/>
  <c r="O955" i="1"/>
  <c r="N955" i="1"/>
  <c r="M955" i="1"/>
  <c r="P954" i="1"/>
  <c r="O954" i="1"/>
  <c r="N954" i="1"/>
  <c r="M954" i="1"/>
  <c r="P953" i="1"/>
  <c r="O953" i="1"/>
  <c r="N953" i="1"/>
  <c r="M953" i="1"/>
  <c r="P952" i="1"/>
  <c r="O952" i="1"/>
  <c r="N952" i="1"/>
  <c r="M952" i="1"/>
  <c r="P951" i="1"/>
  <c r="O951" i="1"/>
  <c r="N951" i="1"/>
  <c r="M951" i="1"/>
  <c r="P950" i="1"/>
  <c r="O950" i="1"/>
  <c r="N950" i="1"/>
  <c r="M950" i="1"/>
  <c r="P949" i="1"/>
  <c r="O949" i="1"/>
  <c r="N949" i="1"/>
  <c r="M949" i="1"/>
  <c r="P948" i="1"/>
  <c r="O948" i="1"/>
  <c r="N948" i="1"/>
  <c r="M948" i="1"/>
  <c r="P947" i="1"/>
  <c r="O947" i="1"/>
  <c r="N947" i="1"/>
  <c r="M947" i="1"/>
  <c r="P946" i="1"/>
  <c r="O946" i="1"/>
  <c r="N946" i="1"/>
  <c r="M946" i="1"/>
  <c r="P945" i="1"/>
  <c r="O945" i="1"/>
  <c r="N945" i="1"/>
  <c r="M945" i="1"/>
  <c r="P944" i="1"/>
  <c r="O944" i="1"/>
  <c r="N944" i="1"/>
  <c r="M944" i="1"/>
  <c r="P943" i="1"/>
  <c r="O943" i="1"/>
  <c r="N943" i="1"/>
  <c r="M943" i="1"/>
  <c r="P942" i="1"/>
  <c r="O942" i="1"/>
  <c r="N942" i="1"/>
  <c r="M942" i="1"/>
  <c r="P941" i="1"/>
  <c r="O941" i="1"/>
  <c r="N941" i="1"/>
  <c r="M941" i="1"/>
  <c r="P940" i="1"/>
  <c r="O940" i="1"/>
  <c r="N940" i="1"/>
  <c r="M940" i="1"/>
  <c r="P938" i="1"/>
  <c r="O938" i="1"/>
  <c r="N938" i="1"/>
  <c r="M938" i="1"/>
  <c r="P937" i="1"/>
  <c r="O937" i="1"/>
  <c r="N937" i="1"/>
  <c r="M937" i="1"/>
  <c r="P936" i="1"/>
  <c r="O936" i="1"/>
  <c r="N936" i="1"/>
  <c r="M936" i="1"/>
  <c r="P935" i="1"/>
  <c r="O935" i="1"/>
  <c r="N935" i="1"/>
  <c r="M935" i="1"/>
  <c r="P934" i="1"/>
  <c r="O934" i="1"/>
  <c r="N934" i="1"/>
  <c r="M934" i="1"/>
  <c r="P933" i="1"/>
  <c r="O933" i="1"/>
  <c r="N933" i="1"/>
  <c r="M933" i="1"/>
  <c r="P932" i="1"/>
  <c r="O932" i="1"/>
  <c r="N932" i="1"/>
  <c r="M932" i="1"/>
  <c r="P931" i="1"/>
  <c r="O931" i="1"/>
  <c r="N931" i="1"/>
  <c r="M931" i="1"/>
  <c r="P930" i="1"/>
  <c r="O930" i="1"/>
  <c r="N930" i="1"/>
  <c r="M930" i="1"/>
  <c r="P929" i="1"/>
  <c r="O929" i="1"/>
  <c r="N929" i="1"/>
  <c r="M929" i="1"/>
  <c r="P928" i="1"/>
  <c r="O928" i="1"/>
  <c r="N928" i="1"/>
  <c r="M928" i="1"/>
  <c r="P927" i="1"/>
  <c r="O927" i="1"/>
  <c r="N927" i="1"/>
  <c r="M927" i="1"/>
  <c r="P926" i="1"/>
  <c r="O926" i="1"/>
  <c r="N926" i="1"/>
  <c r="M926" i="1"/>
  <c r="P925" i="1"/>
  <c r="O925" i="1"/>
  <c r="N925" i="1"/>
  <c r="M925" i="1"/>
  <c r="P924" i="1"/>
  <c r="O924" i="1"/>
  <c r="N924" i="1"/>
  <c r="M924" i="1"/>
  <c r="P923" i="1"/>
  <c r="O923" i="1"/>
  <c r="N923" i="1"/>
  <c r="M923" i="1"/>
  <c r="P922" i="1"/>
  <c r="O922" i="1"/>
  <c r="N922" i="1"/>
  <c r="M922" i="1"/>
  <c r="P921" i="1"/>
  <c r="O921" i="1"/>
  <c r="N921" i="1"/>
  <c r="M921" i="1"/>
  <c r="P920" i="1"/>
  <c r="O920" i="1"/>
  <c r="N920" i="1"/>
  <c r="M920" i="1"/>
  <c r="P919" i="1"/>
  <c r="O919" i="1"/>
  <c r="N919" i="1"/>
  <c r="M919" i="1"/>
  <c r="P918" i="1"/>
  <c r="O918" i="1"/>
  <c r="N918" i="1"/>
  <c r="M918" i="1"/>
  <c r="P917" i="1"/>
  <c r="O917" i="1"/>
  <c r="N917" i="1"/>
  <c r="M917" i="1"/>
  <c r="P916" i="1"/>
  <c r="O916" i="1"/>
  <c r="N916" i="1"/>
  <c r="M916" i="1"/>
  <c r="P915" i="1"/>
  <c r="O915" i="1"/>
  <c r="N915" i="1"/>
  <c r="M915" i="1"/>
  <c r="P914" i="1"/>
  <c r="O914" i="1"/>
  <c r="N914" i="1"/>
  <c r="M914" i="1"/>
  <c r="P913" i="1"/>
  <c r="O913" i="1"/>
  <c r="N913" i="1"/>
  <c r="M913" i="1"/>
  <c r="P912" i="1"/>
  <c r="O912" i="1"/>
  <c r="N912" i="1"/>
  <c r="M912" i="1"/>
  <c r="P911" i="1"/>
  <c r="O911" i="1"/>
  <c r="N911" i="1"/>
  <c r="M911" i="1"/>
  <c r="P910" i="1"/>
  <c r="O910" i="1"/>
  <c r="N910" i="1"/>
  <c r="M910" i="1"/>
  <c r="P909" i="1"/>
  <c r="O909" i="1"/>
  <c r="N909" i="1"/>
  <c r="M909" i="1"/>
  <c r="P908" i="1"/>
  <c r="O908" i="1"/>
  <c r="N908" i="1"/>
  <c r="M908" i="1"/>
  <c r="P907" i="1"/>
  <c r="O907" i="1"/>
  <c r="N907" i="1"/>
  <c r="M907" i="1"/>
  <c r="P906" i="1"/>
  <c r="O906" i="1"/>
  <c r="N906" i="1"/>
  <c r="M906" i="1"/>
  <c r="P905" i="1"/>
  <c r="O905" i="1"/>
  <c r="N905" i="1"/>
  <c r="M905" i="1"/>
  <c r="P904" i="1"/>
  <c r="O904" i="1"/>
  <c r="N904" i="1"/>
  <c r="M904" i="1"/>
  <c r="P903" i="1"/>
  <c r="O903" i="1"/>
  <c r="N903" i="1"/>
  <c r="M903" i="1"/>
  <c r="P902" i="1"/>
  <c r="O902" i="1"/>
  <c r="N902" i="1"/>
  <c r="M902" i="1"/>
  <c r="P901" i="1"/>
  <c r="O901" i="1"/>
  <c r="N901" i="1"/>
  <c r="M901" i="1"/>
  <c r="P900" i="1"/>
  <c r="O900" i="1"/>
  <c r="N900" i="1"/>
  <c r="M900" i="1"/>
  <c r="P899" i="1"/>
  <c r="O899" i="1"/>
  <c r="N899" i="1"/>
  <c r="M899" i="1"/>
  <c r="P898" i="1"/>
  <c r="O898" i="1"/>
  <c r="N898" i="1"/>
  <c r="M898" i="1"/>
  <c r="P897" i="1"/>
  <c r="O897" i="1"/>
  <c r="N897" i="1"/>
  <c r="M897" i="1"/>
  <c r="P896" i="1"/>
  <c r="O896" i="1"/>
  <c r="N896" i="1"/>
  <c r="M896" i="1"/>
  <c r="P895" i="1"/>
  <c r="O895" i="1"/>
  <c r="N895" i="1"/>
  <c r="M895" i="1"/>
  <c r="P894" i="1"/>
  <c r="O894" i="1"/>
  <c r="N894" i="1"/>
  <c r="M894" i="1"/>
  <c r="P893" i="1"/>
  <c r="O893" i="1"/>
  <c r="N893" i="1"/>
  <c r="M893" i="1"/>
  <c r="P892" i="1"/>
  <c r="O892" i="1"/>
  <c r="N892" i="1"/>
  <c r="M892" i="1"/>
  <c r="P891" i="1"/>
  <c r="O891" i="1"/>
  <c r="N891" i="1"/>
  <c r="M891" i="1"/>
  <c r="P890" i="1"/>
  <c r="O890" i="1"/>
  <c r="N890" i="1"/>
  <c r="M890" i="1"/>
  <c r="P889" i="1"/>
  <c r="O889" i="1"/>
  <c r="N889" i="1"/>
  <c r="M889" i="1"/>
  <c r="P888" i="1"/>
  <c r="O888" i="1"/>
  <c r="N888" i="1"/>
  <c r="M888" i="1"/>
  <c r="P887" i="1"/>
  <c r="O887" i="1"/>
  <c r="N887" i="1"/>
  <c r="M887" i="1"/>
  <c r="P886" i="1"/>
  <c r="O886" i="1"/>
  <c r="N886" i="1"/>
  <c r="M886" i="1"/>
  <c r="P884" i="1"/>
  <c r="O884" i="1"/>
  <c r="N884" i="1"/>
  <c r="M884" i="1"/>
  <c r="P883" i="1"/>
  <c r="O883" i="1"/>
  <c r="N883" i="1"/>
  <c r="M883" i="1"/>
  <c r="P882" i="1"/>
  <c r="O882" i="1"/>
  <c r="N882" i="1"/>
  <c r="M882" i="1"/>
  <c r="P881" i="1"/>
  <c r="O881" i="1"/>
  <c r="N881" i="1"/>
  <c r="M881" i="1"/>
  <c r="P880" i="1"/>
  <c r="O880" i="1"/>
  <c r="N880" i="1"/>
  <c r="M880" i="1"/>
  <c r="P879" i="1"/>
  <c r="O879" i="1"/>
  <c r="N879" i="1"/>
  <c r="M879" i="1"/>
  <c r="P878" i="1"/>
  <c r="O878" i="1"/>
  <c r="N878" i="1"/>
  <c r="M878" i="1"/>
  <c r="P877" i="1"/>
  <c r="O877" i="1"/>
  <c r="N877" i="1"/>
  <c r="M877" i="1"/>
  <c r="P876" i="1"/>
  <c r="O876" i="1"/>
  <c r="N876" i="1"/>
  <c r="M876" i="1"/>
  <c r="P875" i="1"/>
  <c r="O875" i="1"/>
  <c r="N875" i="1"/>
  <c r="M875" i="1"/>
  <c r="P874" i="1"/>
  <c r="O874" i="1"/>
  <c r="N874" i="1"/>
  <c r="M874" i="1"/>
  <c r="P873" i="1"/>
  <c r="O873" i="1"/>
  <c r="N873" i="1"/>
  <c r="M873" i="1"/>
  <c r="P872" i="1"/>
  <c r="O872" i="1"/>
  <c r="N872" i="1"/>
  <c r="M872" i="1"/>
  <c r="P871" i="1"/>
  <c r="O871" i="1"/>
  <c r="N871" i="1"/>
  <c r="M871" i="1"/>
  <c r="P870" i="1"/>
  <c r="O870" i="1"/>
  <c r="N870" i="1"/>
  <c r="M870" i="1"/>
  <c r="P869" i="1"/>
  <c r="O869" i="1"/>
  <c r="N869" i="1"/>
  <c r="M869" i="1"/>
  <c r="P868" i="1"/>
  <c r="O868" i="1"/>
  <c r="N868" i="1"/>
  <c r="M868" i="1"/>
  <c r="P867" i="1"/>
  <c r="O867" i="1"/>
  <c r="N867" i="1"/>
  <c r="M867" i="1"/>
  <c r="P866" i="1"/>
  <c r="O866" i="1"/>
  <c r="N866" i="1"/>
  <c r="M866" i="1"/>
  <c r="P865" i="1"/>
  <c r="O865" i="1"/>
  <c r="N865" i="1"/>
  <c r="M865" i="1"/>
  <c r="P864" i="1"/>
  <c r="O864" i="1"/>
  <c r="N864" i="1"/>
  <c r="M864" i="1"/>
  <c r="P863" i="1"/>
  <c r="O863" i="1"/>
  <c r="N863" i="1"/>
  <c r="M863" i="1"/>
  <c r="P862" i="1"/>
  <c r="O862" i="1"/>
  <c r="N862" i="1"/>
  <c r="M862" i="1"/>
  <c r="P861" i="1"/>
  <c r="O861" i="1"/>
  <c r="N861" i="1"/>
  <c r="M861" i="1"/>
  <c r="P860" i="1"/>
  <c r="O860" i="1"/>
  <c r="N860" i="1"/>
  <c r="M860" i="1"/>
  <c r="P859" i="1"/>
  <c r="O859" i="1"/>
  <c r="N859" i="1"/>
  <c r="M859" i="1"/>
  <c r="P858" i="1"/>
  <c r="O858" i="1"/>
  <c r="N858" i="1"/>
  <c r="M858" i="1"/>
  <c r="P857" i="1"/>
  <c r="O857" i="1"/>
  <c r="N857" i="1"/>
  <c r="M857" i="1"/>
  <c r="P856" i="1"/>
  <c r="O856" i="1"/>
  <c r="N856" i="1"/>
  <c r="M856" i="1"/>
  <c r="P855" i="1"/>
  <c r="O855" i="1"/>
  <c r="N855" i="1"/>
  <c r="M855" i="1"/>
  <c r="P854" i="1"/>
  <c r="O854" i="1"/>
  <c r="N854" i="1"/>
  <c r="M854" i="1"/>
  <c r="P853" i="1"/>
  <c r="O853" i="1"/>
  <c r="N853" i="1"/>
  <c r="M853" i="1"/>
  <c r="P852" i="1"/>
  <c r="O852" i="1"/>
  <c r="N852" i="1"/>
  <c r="M852" i="1"/>
  <c r="P851" i="1"/>
  <c r="O851" i="1"/>
  <c r="N851" i="1"/>
  <c r="M851" i="1"/>
  <c r="P850" i="1"/>
  <c r="O850" i="1"/>
  <c r="N850" i="1"/>
  <c r="M850" i="1"/>
  <c r="P849" i="1"/>
  <c r="O849" i="1"/>
  <c r="N849" i="1"/>
  <c r="M849" i="1"/>
  <c r="P848" i="1"/>
  <c r="O848" i="1"/>
  <c r="N848" i="1"/>
  <c r="M848" i="1"/>
  <c r="P847" i="1"/>
  <c r="O847" i="1"/>
  <c r="N847" i="1"/>
  <c r="M847" i="1"/>
  <c r="P846" i="1"/>
  <c r="O846" i="1"/>
  <c r="N846" i="1"/>
  <c r="M846" i="1"/>
  <c r="P844" i="1"/>
  <c r="O844" i="1"/>
  <c r="N844" i="1"/>
  <c r="M844" i="1"/>
  <c r="P843" i="1"/>
  <c r="O843" i="1"/>
  <c r="N843" i="1"/>
  <c r="M843" i="1"/>
  <c r="P842" i="1"/>
  <c r="N842" i="1"/>
  <c r="M842" i="1"/>
  <c r="M827" i="1"/>
  <c r="M826" i="1"/>
  <c r="P825" i="1"/>
  <c r="N825" i="1"/>
  <c r="M825" i="1"/>
  <c r="P824" i="1"/>
  <c r="O824" i="1"/>
  <c r="N824" i="1"/>
  <c r="M824" i="1"/>
  <c r="P823" i="1"/>
  <c r="O823" i="1"/>
  <c r="N823" i="1"/>
  <c r="M823" i="1"/>
  <c r="P822" i="1"/>
  <c r="O822" i="1"/>
  <c r="N822" i="1"/>
  <c r="M822" i="1"/>
  <c r="P821" i="1"/>
  <c r="O821" i="1"/>
  <c r="N821" i="1"/>
  <c r="M821" i="1"/>
  <c r="P820" i="1"/>
  <c r="O820" i="1"/>
  <c r="N820" i="1"/>
  <c r="M820" i="1"/>
  <c r="P819" i="1"/>
  <c r="O819" i="1"/>
  <c r="N819" i="1"/>
  <c r="M819" i="1"/>
  <c r="P818" i="1"/>
  <c r="O818" i="1"/>
  <c r="N818" i="1"/>
  <c r="M818" i="1"/>
  <c r="P817" i="1"/>
  <c r="O817" i="1"/>
  <c r="N817" i="1"/>
  <c r="M817" i="1"/>
  <c r="P816" i="1"/>
  <c r="O816" i="1"/>
  <c r="N816" i="1"/>
  <c r="M816" i="1"/>
  <c r="P815" i="1"/>
  <c r="O815" i="1"/>
  <c r="N815" i="1"/>
  <c r="M815" i="1"/>
  <c r="P814" i="1"/>
  <c r="O814" i="1"/>
  <c r="N814" i="1"/>
  <c r="M814" i="1"/>
  <c r="P813" i="1"/>
  <c r="O813" i="1"/>
  <c r="N813" i="1"/>
  <c r="M813" i="1"/>
  <c r="P812" i="1"/>
  <c r="O812" i="1"/>
  <c r="N812" i="1"/>
  <c r="M812" i="1"/>
  <c r="P811" i="1"/>
  <c r="O811" i="1"/>
  <c r="N811" i="1"/>
  <c r="M811" i="1"/>
  <c r="P810" i="1"/>
  <c r="O810" i="1"/>
  <c r="N810" i="1"/>
  <c r="M810" i="1"/>
  <c r="P809" i="1"/>
  <c r="O809" i="1"/>
  <c r="N809" i="1"/>
  <c r="M809" i="1"/>
  <c r="P808" i="1"/>
  <c r="O808" i="1"/>
  <c r="N808" i="1"/>
  <c r="M808" i="1"/>
  <c r="P807" i="1"/>
  <c r="O807" i="1"/>
  <c r="N807" i="1"/>
  <c r="M807" i="1"/>
  <c r="P806" i="1"/>
  <c r="O806" i="1"/>
  <c r="N806" i="1"/>
  <c r="M806" i="1"/>
  <c r="P805" i="1"/>
  <c r="O805" i="1"/>
  <c r="N805" i="1"/>
  <c r="M805" i="1"/>
  <c r="P804" i="1"/>
  <c r="O804" i="1"/>
  <c r="N804" i="1"/>
  <c r="M804" i="1"/>
  <c r="P803" i="1"/>
  <c r="O803" i="1"/>
  <c r="N803" i="1"/>
  <c r="M803" i="1"/>
  <c r="P802" i="1"/>
  <c r="O802" i="1"/>
  <c r="N802" i="1"/>
  <c r="M802" i="1"/>
  <c r="P801" i="1"/>
  <c r="O801" i="1"/>
  <c r="N801" i="1"/>
  <c r="M801" i="1"/>
  <c r="P800" i="1"/>
  <c r="O800" i="1"/>
  <c r="N800" i="1"/>
  <c r="M800" i="1"/>
  <c r="P799" i="1"/>
  <c r="O799" i="1"/>
  <c r="N799" i="1"/>
  <c r="M799" i="1"/>
  <c r="P798" i="1"/>
  <c r="O798" i="1"/>
  <c r="N798" i="1"/>
  <c r="M798" i="1"/>
  <c r="P797" i="1"/>
  <c r="O797" i="1"/>
  <c r="N797" i="1"/>
  <c r="M797" i="1"/>
  <c r="P796" i="1"/>
  <c r="O796" i="1"/>
  <c r="N796" i="1"/>
  <c r="M796" i="1"/>
  <c r="P794" i="1"/>
  <c r="O794" i="1"/>
  <c r="N794" i="1"/>
  <c r="M794" i="1"/>
  <c r="P793" i="1"/>
  <c r="O793" i="1"/>
  <c r="N793" i="1"/>
  <c r="M793" i="1"/>
  <c r="P792" i="1"/>
  <c r="O792" i="1"/>
  <c r="N792" i="1"/>
  <c r="M792" i="1"/>
  <c r="P791" i="1"/>
  <c r="O791" i="1"/>
  <c r="N791" i="1"/>
  <c r="M791" i="1"/>
  <c r="P790" i="1"/>
  <c r="O790" i="1"/>
  <c r="N790" i="1"/>
  <c r="M790" i="1"/>
  <c r="P789" i="1"/>
  <c r="O789" i="1"/>
  <c r="N789" i="1"/>
  <c r="M789" i="1"/>
  <c r="P788" i="1"/>
  <c r="O788" i="1"/>
  <c r="N788" i="1"/>
  <c r="M788" i="1"/>
  <c r="P787" i="1"/>
  <c r="O787" i="1"/>
  <c r="N787" i="1"/>
  <c r="M787" i="1"/>
  <c r="P786" i="1"/>
  <c r="O786" i="1"/>
  <c r="N786" i="1"/>
  <c r="M786" i="1"/>
  <c r="P785" i="1"/>
  <c r="O785" i="1"/>
  <c r="N785" i="1"/>
  <c r="M785" i="1"/>
  <c r="P784" i="1"/>
  <c r="O784" i="1"/>
  <c r="N784" i="1"/>
  <c r="M784" i="1"/>
  <c r="P783" i="1"/>
  <c r="O783" i="1"/>
  <c r="N783" i="1"/>
  <c r="M783" i="1"/>
  <c r="P782" i="1"/>
  <c r="O782" i="1"/>
  <c r="N782" i="1"/>
  <c r="M782" i="1"/>
  <c r="P781" i="1"/>
  <c r="O781" i="1"/>
  <c r="N781" i="1"/>
  <c r="M781" i="1"/>
  <c r="P780" i="1"/>
  <c r="O780" i="1"/>
  <c r="N780" i="1"/>
  <c r="M780" i="1"/>
  <c r="P779" i="1"/>
  <c r="O779" i="1"/>
  <c r="N779" i="1"/>
  <c r="M779" i="1"/>
  <c r="P778" i="1"/>
  <c r="O778" i="1"/>
  <c r="N778" i="1"/>
  <c r="M778" i="1"/>
  <c r="P777" i="1"/>
  <c r="O777" i="1"/>
  <c r="N777" i="1"/>
  <c r="M777" i="1"/>
  <c r="P776" i="1"/>
  <c r="O776" i="1"/>
  <c r="N776" i="1"/>
  <c r="M776" i="1"/>
  <c r="P775" i="1"/>
  <c r="O775" i="1"/>
  <c r="N775" i="1"/>
  <c r="M775" i="1"/>
  <c r="P774" i="1"/>
  <c r="O774" i="1"/>
  <c r="N774" i="1"/>
  <c r="M774" i="1"/>
  <c r="P773" i="1"/>
  <c r="O773" i="1"/>
  <c r="N773" i="1"/>
  <c r="M773" i="1"/>
  <c r="P772" i="1"/>
  <c r="O772" i="1"/>
  <c r="N772" i="1"/>
  <c r="M772" i="1"/>
  <c r="P771" i="1"/>
  <c r="O771" i="1"/>
  <c r="N771" i="1"/>
  <c r="M771" i="1"/>
  <c r="P770" i="1"/>
  <c r="O770" i="1"/>
  <c r="N770" i="1"/>
  <c r="M770" i="1"/>
  <c r="P769" i="1"/>
  <c r="O769" i="1"/>
  <c r="N769" i="1"/>
  <c r="M769" i="1"/>
  <c r="P768" i="1"/>
  <c r="O768" i="1"/>
  <c r="N768" i="1"/>
  <c r="M768" i="1"/>
  <c r="P767" i="1"/>
  <c r="O767" i="1"/>
  <c r="N767" i="1"/>
  <c r="M767" i="1"/>
  <c r="P766" i="1"/>
  <c r="O766" i="1"/>
  <c r="N766" i="1"/>
  <c r="M766" i="1"/>
  <c r="P765" i="1"/>
  <c r="O765" i="1"/>
  <c r="N765" i="1"/>
  <c r="M765" i="1"/>
  <c r="P764" i="1"/>
  <c r="O764" i="1"/>
  <c r="N764" i="1"/>
  <c r="M764" i="1"/>
  <c r="P763" i="1"/>
  <c r="O763" i="1"/>
  <c r="N763" i="1"/>
  <c r="M763" i="1"/>
  <c r="P762" i="1"/>
  <c r="O762" i="1"/>
  <c r="N762" i="1"/>
  <c r="M762" i="1"/>
  <c r="P761" i="1"/>
  <c r="O761" i="1"/>
  <c r="N761" i="1"/>
  <c r="M761" i="1"/>
  <c r="P760" i="1"/>
  <c r="O760" i="1"/>
  <c r="N760" i="1"/>
  <c r="M760" i="1"/>
  <c r="P759" i="1"/>
  <c r="O759" i="1"/>
  <c r="N759" i="1"/>
  <c r="M759" i="1"/>
  <c r="P758" i="1"/>
  <c r="O758" i="1"/>
  <c r="N758" i="1"/>
  <c r="M758" i="1"/>
  <c r="P757" i="1"/>
  <c r="O757" i="1"/>
  <c r="N757" i="1"/>
  <c r="M757" i="1"/>
  <c r="P756" i="1"/>
  <c r="O756" i="1"/>
  <c r="N756" i="1"/>
  <c r="M756" i="1"/>
  <c r="P755" i="1"/>
  <c r="O755" i="1"/>
  <c r="N755" i="1"/>
  <c r="M755" i="1"/>
  <c r="P754" i="1"/>
  <c r="O754" i="1"/>
  <c r="N754" i="1"/>
  <c r="M754" i="1"/>
  <c r="P753" i="1"/>
  <c r="O753" i="1"/>
  <c r="N753" i="1"/>
  <c r="M753" i="1"/>
  <c r="P752" i="1"/>
  <c r="O752" i="1"/>
  <c r="N752" i="1"/>
  <c r="M752" i="1"/>
  <c r="P751" i="1"/>
  <c r="O751" i="1"/>
  <c r="N751" i="1"/>
  <c r="M751" i="1"/>
  <c r="P750" i="1"/>
  <c r="O750" i="1"/>
  <c r="N750" i="1"/>
  <c r="M750" i="1"/>
  <c r="P749" i="1"/>
  <c r="O749" i="1"/>
  <c r="N749" i="1"/>
  <c r="M749" i="1"/>
  <c r="P747" i="1"/>
  <c r="O747" i="1"/>
  <c r="N747" i="1"/>
  <c r="M747" i="1"/>
  <c r="P746" i="1"/>
  <c r="O746" i="1"/>
  <c r="N746" i="1"/>
  <c r="M746" i="1"/>
  <c r="P745" i="1"/>
  <c r="O745" i="1"/>
  <c r="N745" i="1"/>
  <c r="M745" i="1"/>
  <c r="P744" i="1"/>
  <c r="O744" i="1"/>
  <c r="N744" i="1"/>
  <c r="M744" i="1"/>
  <c r="P743" i="1"/>
  <c r="O743" i="1"/>
  <c r="N743" i="1"/>
  <c r="M743" i="1"/>
  <c r="P742" i="1"/>
  <c r="O742" i="1"/>
  <c r="N742" i="1"/>
  <c r="M742" i="1"/>
  <c r="P741" i="1"/>
  <c r="O741" i="1"/>
  <c r="N741" i="1"/>
  <c r="M741" i="1"/>
  <c r="P740" i="1"/>
  <c r="O740" i="1"/>
  <c r="N740" i="1"/>
  <c r="M740" i="1"/>
  <c r="P739" i="1"/>
  <c r="O739" i="1"/>
  <c r="N739" i="1"/>
  <c r="M739" i="1"/>
  <c r="P738" i="1"/>
  <c r="O738" i="1"/>
  <c r="N738" i="1"/>
  <c r="M738" i="1"/>
  <c r="P737" i="1"/>
  <c r="O737" i="1"/>
  <c r="N737" i="1"/>
  <c r="M737" i="1"/>
  <c r="P736" i="1"/>
  <c r="O736" i="1"/>
  <c r="N736" i="1"/>
  <c r="M736" i="1"/>
  <c r="P735" i="1"/>
  <c r="O735" i="1"/>
  <c r="N735" i="1"/>
  <c r="M735" i="1"/>
  <c r="P734" i="1"/>
  <c r="O734" i="1"/>
  <c r="N734" i="1"/>
  <c r="M734" i="1"/>
  <c r="P733" i="1"/>
  <c r="O733" i="1"/>
  <c r="N733" i="1"/>
  <c r="M733" i="1"/>
  <c r="P732" i="1"/>
  <c r="O732" i="1"/>
  <c r="N732" i="1"/>
  <c r="M732" i="1"/>
  <c r="P731" i="1"/>
  <c r="O731" i="1"/>
  <c r="N731" i="1"/>
  <c r="M731" i="1"/>
  <c r="P730" i="1"/>
  <c r="O730" i="1"/>
  <c r="N730" i="1"/>
  <c r="M730" i="1"/>
  <c r="P729" i="1"/>
  <c r="O729" i="1"/>
  <c r="N729" i="1"/>
  <c r="M729" i="1"/>
  <c r="P728" i="1"/>
  <c r="O728" i="1"/>
  <c r="N728" i="1"/>
  <c r="M728" i="1"/>
  <c r="P727" i="1"/>
  <c r="O727" i="1"/>
  <c r="N727" i="1"/>
  <c r="M727" i="1"/>
  <c r="P726" i="1"/>
  <c r="O726" i="1"/>
  <c r="N726" i="1"/>
  <c r="M726" i="1"/>
  <c r="P725" i="1"/>
  <c r="O725" i="1"/>
  <c r="N725" i="1"/>
  <c r="M725" i="1"/>
  <c r="P724" i="1"/>
  <c r="O724" i="1"/>
  <c r="N724" i="1"/>
  <c r="M724" i="1"/>
  <c r="P723" i="1"/>
  <c r="O723" i="1"/>
  <c r="N723" i="1"/>
  <c r="M723" i="1"/>
  <c r="P722" i="1"/>
  <c r="O722" i="1"/>
  <c r="N722" i="1"/>
  <c r="M722" i="1"/>
  <c r="P721" i="1"/>
  <c r="O721" i="1"/>
  <c r="N721" i="1"/>
  <c r="M721" i="1"/>
  <c r="P720" i="1"/>
  <c r="O720" i="1"/>
  <c r="N720" i="1"/>
  <c r="M720" i="1"/>
  <c r="P719" i="1"/>
  <c r="O719" i="1"/>
  <c r="N719" i="1"/>
  <c r="M719" i="1"/>
  <c r="P718" i="1"/>
  <c r="O718" i="1"/>
  <c r="N718" i="1"/>
  <c r="M718" i="1"/>
  <c r="P717" i="1"/>
  <c r="O717" i="1"/>
  <c r="N717" i="1"/>
  <c r="M717" i="1"/>
  <c r="P716" i="1"/>
  <c r="O716" i="1"/>
  <c r="N716" i="1"/>
  <c r="M716" i="1"/>
  <c r="P715" i="1"/>
  <c r="O715" i="1"/>
  <c r="N715" i="1"/>
  <c r="M715" i="1"/>
  <c r="P714" i="1"/>
  <c r="O714" i="1"/>
  <c r="N714" i="1"/>
  <c r="M714" i="1"/>
  <c r="P713" i="1"/>
  <c r="O713" i="1"/>
  <c r="N713" i="1"/>
  <c r="M713" i="1"/>
  <c r="P712" i="1"/>
  <c r="O712" i="1"/>
  <c r="N712" i="1"/>
  <c r="M712" i="1"/>
  <c r="P711" i="1"/>
  <c r="O711" i="1"/>
  <c r="N711" i="1"/>
  <c r="M711" i="1"/>
  <c r="P710" i="1"/>
  <c r="O710" i="1"/>
  <c r="N710" i="1"/>
  <c r="M710" i="1"/>
  <c r="P709" i="1"/>
  <c r="O709" i="1"/>
  <c r="N709" i="1"/>
  <c r="M709" i="1"/>
  <c r="P708" i="1"/>
  <c r="O708" i="1"/>
  <c r="N708" i="1"/>
  <c r="M708" i="1"/>
  <c r="P707" i="1"/>
  <c r="O707" i="1"/>
  <c r="N707" i="1"/>
  <c r="M707" i="1"/>
  <c r="P706" i="1"/>
  <c r="O706" i="1"/>
  <c r="N706" i="1"/>
  <c r="M706" i="1"/>
  <c r="P705" i="1"/>
  <c r="O705" i="1"/>
  <c r="N705" i="1"/>
  <c r="M705" i="1"/>
  <c r="P704" i="1"/>
  <c r="O704" i="1"/>
  <c r="N704" i="1"/>
  <c r="M704" i="1"/>
  <c r="P703" i="1"/>
  <c r="O703" i="1"/>
  <c r="N703" i="1"/>
  <c r="M703" i="1"/>
  <c r="P702" i="1"/>
  <c r="O702" i="1"/>
  <c r="N702" i="1"/>
  <c r="M702" i="1"/>
  <c r="P701" i="1"/>
  <c r="O701" i="1"/>
  <c r="N701" i="1"/>
  <c r="M701" i="1"/>
  <c r="P700" i="1"/>
  <c r="O700" i="1"/>
  <c r="N700" i="1"/>
  <c r="M700" i="1"/>
  <c r="P699" i="1"/>
  <c r="O699" i="1"/>
  <c r="N699" i="1"/>
  <c r="M699" i="1"/>
  <c r="P698" i="1"/>
  <c r="O698" i="1"/>
  <c r="N698" i="1"/>
  <c r="M698" i="1"/>
  <c r="P697" i="1"/>
  <c r="O697" i="1"/>
  <c r="N697" i="1"/>
  <c r="M697" i="1"/>
  <c r="P695" i="1"/>
  <c r="O695" i="1"/>
  <c r="N695" i="1"/>
  <c r="M695" i="1"/>
  <c r="P694" i="1"/>
  <c r="O694" i="1"/>
  <c r="N694" i="1"/>
  <c r="M694" i="1"/>
  <c r="P693" i="1"/>
  <c r="O693" i="1"/>
  <c r="N693" i="1"/>
  <c r="M693" i="1"/>
  <c r="P692" i="1"/>
  <c r="O692" i="1"/>
  <c r="N692" i="1"/>
  <c r="M692" i="1"/>
  <c r="P691" i="1"/>
  <c r="O691" i="1"/>
  <c r="N691" i="1"/>
  <c r="M691" i="1"/>
  <c r="P690" i="1"/>
  <c r="O690" i="1"/>
  <c r="N690" i="1"/>
  <c r="M690" i="1"/>
  <c r="P689" i="1"/>
  <c r="O689" i="1"/>
  <c r="N689" i="1"/>
  <c r="M689" i="1"/>
  <c r="P688" i="1"/>
  <c r="O688" i="1"/>
  <c r="N688" i="1"/>
  <c r="M688" i="1"/>
  <c r="P687" i="1"/>
  <c r="O687" i="1"/>
  <c r="N687" i="1"/>
  <c r="M687" i="1"/>
  <c r="P686" i="1"/>
  <c r="O686" i="1"/>
  <c r="N686" i="1"/>
  <c r="M686" i="1"/>
  <c r="P685" i="1"/>
  <c r="O685" i="1"/>
  <c r="N685" i="1"/>
  <c r="M685" i="1"/>
  <c r="P684" i="1"/>
  <c r="O684" i="1"/>
  <c r="N684" i="1"/>
  <c r="M684" i="1"/>
  <c r="P683" i="1"/>
  <c r="O683" i="1"/>
  <c r="N683" i="1"/>
  <c r="M683" i="1"/>
  <c r="P682" i="1"/>
  <c r="O682" i="1"/>
  <c r="N682" i="1"/>
  <c r="M682" i="1"/>
  <c r="P681" i="1"/>
  <c r="O681" i="1"/>
  <c r="N681" i="1"/>
  <c r="M681" i="1"/>
  <c r="P680" i="1"/>
  <c r="O680" i="1"/>
  <c r="N680" i="1"/>
  <c r="M680" i="1"/>
  <c r="P679" i="1"/>
  <c r="O679" i="1"/>
  <c r="N679" i="1"/>
  <c r="M679" i="1"/>
  <c r="P678" i="1"/>
  <c r="O678" i="1"/>
  <c r="N678" i="1"/>
  <c r="M678" i="1"/>
  <c r="P677" i="1"/>
  <c r="O677" i="1"/>
  <c r="N677" i="1"/>
  <c r="M677" i="1"/>
  <c r="P676" i="1"/>
  <c r="O676" i="1"/>
  <c r="N676" i="1"/>
  <c r="M676" i="1"/>
  <c r="P675" i="1"/>
  <c r="O675" i="1"/>
  <c r="N675" i="1"/>
  <c r="M675" i="1"/>
  <c r="P674" i="1"/>
  <c r="O674" i="1"/>
  <c r="N674" i="1"/>
  <c r="M674" i="1"/>
  <c r="P673" i="1"/>
  <c r="O673" i="1"/>
  <c r="N673" i="1"/>
  <c r="M673" i="1"/>
  <c r="P672" i="1"/>
  <c r="O672" i="1"/>
  <c r="N672" i="1"/>
  <c r="M672" i="1"/>
  <c r="P671" i="1"/>
  <c r="O671" i="1"/>
  <c r="N671" i="1"/>
  <c r="M671" i="1"/>
  <c r="P670" i="1"/>
  <c r="O670" i="1"/>
  <c r="N670" i="1"/>
  <c r="M670" i="1"/>
  <c r="P669" i="1"/>
  <c r="O669" i="1"/>
  <c r="N669" i="1"/>
  <c r="M669" i="1"/>
  <c r="P668" i="1"/>
  <c r="O668" i="1"/>
  <c r="N668" i="1"/>
  <c r="M668" i="1"/>
  <c r="P667" i="1"/>
  <c r="O667" i="1"/>
  <c r="N667" i="1"/>
  <c r="M667" i="1"/>
  <c r="P666" i="1"/>
  <c r="O666" i="1"/>
  <c r="N666" i="1"/>
  <c r="M666" i="1"/>
  <c r="P665" i="1"/>
  <c r="O665" i="1"/>
  <c r="N665" i="1"/>
  <c r="M665" i="1"/>
  <c r="P664" i="1"/>
  <c r="O664" i="1"/>
  <c r="N664" i="1"/>
  <c r="M664" i="1"/>
  <c r="P663" i="1"/>
  <c r="O663" i="1"/>
  <c r="N663" i="1"/>
  <c r="M663" i="1"/>
  <c r="P662" i="1"/>
  <c r="O662" i="1"/>
  <c r="N662" i="1"/>
  <c r="M662" i="1"/>
  <c r="P661" i="1"/>
  <c r="O661" i="1"/>
  <c r="N661" i="1"/>
  <c r="M661" i="1"/>
  <c r="P660" i="1"/>
  <c r="O660" i="1"/>
  <c r="N660" i="1"/>
  <c r="M660" i="1"/>
  <c r="P659" i="1"/>
  <c r="O659" i="1"/>
  <c r="N659" i="1"/>
  <c r="M659" i="1"/>
  <c r="P658" i="1"/>
  <c r="O658" i="1"/>
  <c r="N658" i="1"/>
  <c r="M658" i="1"/>
  <c r="P657" i="1"/>
  <c r="O657" i="1"/>
  <c r="N657" i="1"/>
  <c r="M657" i="1"/>
  <c r="P656" i="1"/>
  <c r="O656" i="1"/>
  <c r="N656" i="1"/>
  <c r="M656" i="1"/>
  <c r="P655" i="1"/>
  <c r="O655" i="1"/>
  <c r="N655" i="1"/>
  <c r="M655" i="1"/>
  <c r="P654" i="1"/>
  <c r="O654" i="1"/>
  <c r="N654" i="1"/>
  <c r="M654" i="1"/>
  <c r="P653" i="1"/>
  <c r="O653" i="1"/>
  <c r="N653" i="1"/>
  <c r="M653" i="1"/>
  <c r="P652" i="1"/>
  <c r="O652" i="1"/>
  <c r="N652" i="1"/>
  <c r="M652" i="1"/>
  <c r="P651" i="1"/>
  <c r="O651" i="1"/>
  <c r="N651" i="1"/>
  <c r="M651" i="1"/>
  <c r="P650" i="1"/>
  <c r="O650" i="1"/>
  <c r="N650" i="1"/>
  <c r="M650" i="1"/>
  <c r="P648" i="1"/>
  <c r="O648" i="1"/>
  <c r="N648" i="1"/>
  <c r="M648" i="1"/>
  <c r="P647" i="1"/>
  <c r="O647" i="1"/>
  <c r="N647" i="1"/>
  <c r="M647" i="1"/>
  <c r="P646" i="1"/>
  <c r="O646" i="1"/>
  <c r="N646" i="1"/>
  <c r="M646" i="1"/>
  <c r="P645" i="1"/>
  <c r="O645" i="1"/>
  <c r="N645" i="1"/>
  <c r="M645" i="1"/>
  <c r="P644" i="1"/>
  <c r="O644" i="1"/>
  <c r="N644" i="1"/>
  <c r="M644" i="1"/>
  <c r="P643" i="1"/>
  <c r="O643" i="1"/>
  <c r="N643" i="1"/>
  <c r="M643" i="1"/>
  <c r="P642" i="1"/>
  <c r="O642" i="1"/>
  <c r="N642" i="1"/>
  <c r="M642" i="1"/>
  <c r="P641" i="1"/>
  <c r="O641" i="1"/>
  <c r="N641" i="1"/>
  <c r="M641" i="1"/>
  <c r="P640" i="1"/>
  <c r="O640" i="1"/>
  <c r="N640" i="1"/>
  <c r="M640" i="1"/>
  <c r="P639" i="1"/>
  <c r="O639" i="1"/>
  <c r="N639" i="1"/>
  <c r="M639" i="1"/>
  <c r="P638" i="1"/>
  <c r="O638" i="1"/>
  <c r="N638" i="1"/>
  <c r="M638" i="1"/>
  <c r="P637" i="1"/>
  <c r="O637" i="1"/>
  <c r="N637" i="1"/>
  <c r="M637" i="1"/>
  <c r="P636" i="1"/>
  <c r="O636" i="1"/>
  <c r="N636" i="1"/>
  <c r="M636" i="1"/>
  <c r="P635" i="1"/>
  <c r="O635" i="1"/>
  <c r="N635" i="1"/>
  <c r="M635" i="1"/>
  <c r="P634" i="1"/>
  <c r="O634" i="1"/>
  <c r="N634" i="1"/>
  <c r="M634" i="1"/>
  <c r="P633" i="1"/>
  <c r="O633" i="1"/>
  <c r="N633" i="1"/>
  <c r="M633" i="1"/>
  <c r="P632" i="1"/>
  <c r="O632" i="1"/>
  <c r="N632" i="1"/>
  <c r="M632" i="1"/>
  <c r="P631" i="1"/>
  <c r="O631" i="1"/>
  <c r="N631" i="1"/>
  <c r="M631" i="1"/>
  <c r="P630" i="1"/>
  <c r="O630" i="1"/>
  <c r="N630" i="1"/>
  <c r="M630" i="1"/>
  <c r="P629" i="1"/>
  <c r="O629" i="1"/>
  <c r="N629" i="1"/>
  <c r="M629" i="1"/>
  <c r="P628" i="1"/>
  <c r="O628" i="1"/>
  <c r="N628" i="1"/>
  <c r="M628" i="1"/>
  <c r="P627" i="1"/>
  <c r="O627" i="1"/>
  <c r="N627" i="1"/>
  <c r="M627" i="1"/>
  <c r="P626" i="1"/>
  <c r="O626" i="1"/>
  <c r="N626" i="1"/>
  <c r="M626" i="1"/>
  <c r="P625" i="1"/>
  <c r="O625" i="1"/>
  <c r="N625" i="1"/>
  <c r="M625" i="1"/>
  <c r="P624" i="1"/>
  <c r="O624" i="1"/>
  <c r="N624" i="1"/>
  <c r="M624" i="1"/>
  <c r="P623" i="1"/>
  <c r="O623" i="1"/>
  <c r="N623" i="1"/>
  <c r="M623" i="1"/>
  <c r="P622" i="1"/>
  <c r="O622" i="1"/>
  <c r="N622" i="1"/>
  <c r="M622" i="1"/>
  <c r="P621" i="1"/>
  <c r="O621" i="1"/>
  <c r="N621" i="1"/>
  <c r="M621" i="1"/>
  <c r="P620" i="1"/>
  <c r="O620" i="1"/>
  <c r="N620" i="1"/>
  <c r="M620" i="1"/>
  <c r="P619" i="1"/>
  <c r="O619" i="1"/>
  <c r="N619" i="1"/>
  <c r="M619" i="1"/>
  <c r="P618" i="1"/>
  <c r="O618" i="1"/>
  <c r="N618" i="1"/>
  <c r="M618" i="1"/>
  <c r="P617" i="1"/>
  <c r="O617" i="1"/>
  <c r="N617" i="1"/>
  <c r="M617" i="1"/>
  <c r="P616" i="1"/>
  <c r="O616" i="1"/>
  <c r="N616" i="1"/>
  <c r="M616" i="1"/>
  <c r="P615" i="1"/>
  <c r="O615" i="1"/>
  <c r="N615" i="1"/>
  <c r="M615" i="1"/>
  <c r="P614" i="1"/>
  <c r="O614" i="1"/>
  <c r="N614" i="1"/>
  <c r="M614" i="1"/>
  <c r="P613" i="1"/>
  <c r="O613" i="1"/>
  <c r="N613" i="1"/>
  <c r="M613" i="1"/>
  <c r="P612" i="1"/>
  <c r="O612" i="1"/>
  <c r="N612" i="1"/>
  <c r="M612" i="1"/>
  <c r="P611" i="1"/>
  <c r="O611" i="1"/>
  <c r="N611" i="1"/>
  <c r="M611" i="1"/>
  <c r="P610" i="1"/>
  <c r="O610" i="1"/>
  <c r="N610" i="1"/>
  <c r="M610" i="1"/>
  <c r="P609" i="1"/>
  <c r="O609" i="1"/>
  <c r="N609" i="1"/>
  <c r="M609" i="1"/>
  <c r="P608" i="1"/>
  <c r="O608" i="1"/>
  <c r="N608" i="1"/>
  <c r="M608" i="1"/>
  <c r="P607" i="1"/>
  <c r="O607" i="1"/>
  <c r="N607" i="1"/>
  <c r="M607" i="1"/>
  <c r="P606" i="1"/>
  <c r="O606" i="1"/>
  <c r="N606" i="1"/>
  <c r="M606" i="1"/>
  <c r="P605" i="1"/>
  <c r="O605" i="1"/>
  <c r="N605" i="1"/>
  <c r="M605" i="1"/>
  <c r="P604" i="1"/>
  <c r="O604" i="1"/>
  <c r="N604" i="1"/>
  <c r="M604" i="1"/>
  <c r="P603" i="1"/>
  <c r="O603" i="1"/>
  <c r="N603" i="1"/>
  <c r="M603" i="1"/>
  <c r="P602" i="1"/>
  <c r="O602" i="1"/>
  <c r="N602" i="1"/>
  <c r="M602" i="1"/>
  <c r="P601" i="1"/>
  <c r="O601" i="1"/>
  <c r="N601" i="1"/>
  <c r="M601" i="1"/>
  <c r="P600" i="1"/>
  <c r="O600" i="1"/>
  <c r="N600" i="1"/>
  <c r="M600" i="1"/>
  <c r="P599" i="1"/>
  <c r="O599" i="1"/>
  <c r="N599" i="1"/>
  <c r="M599" i="1"/>
  <c r="P598" i="1"/>
  <c r="O598" i="1"/>
  <c r="N598" i="1"/>
  <c r="M598" i="1"/>
  <c r="P597" i="1"/>
  <c r="O597" i="1"/>
  <c r="N597" i="1"/>
  <c r="M597" i="1"/>
  <c r="P595" i="1"/>
  <c r="O595" i="1"/>
  <c r="N595" i="1"/>
  <c r="M595" i="1"/>
  <c r="P594" i="1"/>
  <c r="O594" i="1"/>
  <c r="N594" i="1"/>
  <c r="M594" i="1"/>
  <c r="P593" i="1"/>
  <c r="O593" i="1"/>
  <c r="N593" i="1"/>
  <c r="M593" i="1"/>
  <c r="P592" i="1"/>
  <c r="O592" i="1"/>
  <c r="N592" i="1"/>
  <c r="M592" i="1"/>
  <c r="P591" i="1"/>
  <c r="O591" i="1"/>
  <c r="N591" i="1"/>
  <c r="M591" i="1"/>
  <c r="P590" i="1"/>
  <c r="O590" i="1"/>
  <c r="N590" i="1"/>
  <c r="M590" i="1"/>
  <c r="P589" i="1"/>
  <c r="O589" i="1"/>
  <c r="N589" i="1"/>
  <c r="M589" i="1"/>
  <c r="P588" i="1"/>
  <c r="O588" i="1"/>
  <c r="N588" i="1"/>
  <c r="M588" i="1"/>
  <c r="P587" i="1"/>
  <c r="O587" i="1"/>
  <c r="N587" i="1"/>
  <c r="M587" i="1"/>
  <c r="P586" i="1"/>
  <c r="O586" i="1"/>
  <c r="N586" i="1"/>
  <c r="M586" i="1"/>
  <c r="P585" i="1"/>
  <c r="O585" i="1"/>
  <c r="N585" i="1"/>
  <c r="M585" i="1"/>
  <c r="P584" i="1"/>
  <c r="O584" i="1"/>
  <c r="N584" i="1"/>
  <c r="M584" i="1"/>
  <c r="P583" i="1"/>
  <c r="O583" i="1"/>
  <c r="N583" i="1"/>
  <c r="M583" i="1"/>
  <c r="P582" i="1"/>
  <c r="O582" i="1"/>
  <c r="N582" i="1"/>
  <c r="M582" i="1"/>
  <c r="P581" i="1"/>
  <c r="O581" i="1"/>
  <c r="N581" i="1"/>
  <c r="M581" i="1"/>
  <c r="P580" i="1"/>
  <c r="O580" i="1"/>
  <c r="N580" i="1"/>
  <c r="M580" i="1"/>
  <c r="P579" i="1"/>
  <c r="O579" i="1"/>
  <c r="N579" i="1"/>
  <c r="M579" i="1"/>
  <c r="P578" i="1"/>
  <c r="O578" i="1"/>
  <c r="N578" i="1"/>
  <c r="M578" i="1"/>
  <c r="P577" i="1"/>
  <c r="O577" i="1"/>
  <c r="N577" i="1"/>
  <c r="M577" i="1"/>
  <c r="P576" i="1"/>
  <c r="O576" i="1"/>
  <c r="N576" i="1"/>
  <c r="M576" i="1"/>
  <c r="P575" i="1"/>
  <c r="O575" i="1"/>
  <c r="N575" i="1"/>
  <c r="M575" i="1"/>
  <c r="P574" i="1"/>
  <c r="O574" i="1"/>
  <c r="N574" i="1"/>
  <c r="M574" i="1"/>
  <c r="P573" i="1"/>
  <c r="O573" i="1"/>
  <c r="N573" i="1"/>
  <c r="M573" i="1"/>
  <c r="P572" i="1"/>
  <c r="O572" i="1"/>
  <c r="N572" i="1"/>
  <c r="M572" i="1"/>
  <c r="P571" i="1"/>
  <c r="O571" i="1"/>
  <c r="N571" i="1"/>
  <c r="M571" i="1"/>
  <c r="P570" i="1"/>
  <c r="O570" i="1"/>
  <c r="N570" i="1"/>
  <c r="M570" i="1"/>
  <c r="P569" i="1"/>
  <c r="O569" i="1"/>
  <c r="N569" i="1"/>
  <c r="M569" i="1"/>
  <c r="P568" i="1"/>
  <c r="O568" i="1"/>
  <c r="N568" i="1"/>
  <c r="M568" i="1"/>
  <c r="P567" i="1"/>
  <c r="O567" i="1"/>
  <c r="N567" i="1"/>
  <c r="M567" i="1"/>
  <c r="P566" i="1"/>
  <c r="O566" i="1"/>
  <c r="N566" i="1"/>
  <c r="M566" i="1"/>
  <c r="P565" i="1"/>
  <c r="O565" i="1"/>
  <c r="N565" i="1"/>
  <c r="M565" i="1"/>
  <c r="P564" i="1"/>
  <c r="O564" i="1"/>
  <c r="N564" i="1"/>
  <c r="M564" i="1"/>
  <c r="P563" i="1"/>
  <c r="O563" i="1"/>
  <c r="N563" i="1"/>
  <c r="M563" i="1"/>
  <c r="P562" i="1"/>
  <c r="O562" i="1"/>
  <c r="N562" i="1"/>
  <c r="M562" i="1"/>
  <c r="P561" i="1"/>
  <c r="O561" i="1"/>
  <c r="N561" i="1"/>
  <c r="M561" i="1"/>
  <c r="P560" i="1"/>
  <c r="O560" i="1"/>
  <c r="N560" i="1"/>
  <c r="M560" i="1"/>
  <c r="P559" i="1"/>
  <c r="O559" i="1"/>
  <c r="N559" i="1"/>
  <c r="M559" i="1"/>
  <c r="P558" i="1"/>
  <c r="O558" i="1"/>
  <c r="N558" i="1"/>
  <c r="M558" i="1"/>
  <c r="P557" i="1"/>
  <c r="O557" i="1"/>
  <c r="N557" i="1"/>
  <c r="M557" i="1"/>
  <c r="P556" i="1"/>
  <c r="O556" i="1"/>
  <c r="N556" i="1"/>
  <c r="M556" i="1"/>
  <c r="P555" i="1"/>
  <c r="O555" i="1"/>
  <c r="N555" i="1"/>
  <c r="M555" i="1"/>
  <c r="P554" i="1"/>
  <c r="O554" i="1"/>
  <c r="N554" i="1"/>
  <c r="M554" i="1"/>
  <c r="P553" i="1"/>
  <c r="O553" i="1"/>
  <c r="N553" i="1"/>
  <c r="M553" i="1"/>
  <c r="P552" i="1"/>
  <c r="O552" i="1"/>
  <c r="N552" i="1"/>
  <c r="M552" i="1"/>
  <c r="P551" i="1"/>
  <c r="O551" i="1"/>
  <c r="N551" i="1"/>
  <c r="M551" i="1"/>
  <c r="P550" i="1"/>
  <c r="O550" i="1"/>
  <c r="N550" i="1"/>
  <c r="M550" i="1"/>
  <c r="P549" i="1"/>
  <c r="O549" i="1"/>
  <c r="N549" i="1"/>
  <c r="M549" i="1"/>
  <c r="P547" i="1"/>
  <c r="O547" i="1"/>
  <c r="N547" i="1"/>
  <c r="M547" i="1"/>
  <c r="P546" i="1"/>
  <c r="O546" i="1"/>
  <c r="N546" i="1"/>
  <c r="M546" i="1"/>
  <c r="P545" i="1"/>
  <c r="O545" i="1"/>
  <c r="N545" i="1"/>
  <c r="M545" i="1"/>
  <c r="P544" i="1"/>
  <c r="O544" i="1"/>
  <c r="N544" i="1"/>
  <c r="M544" i="1"/>
  <c r="P543" i="1"/>
  <c r="O543" i="1"/>
  <c r="N543" i="1"/>
  <c r="M543" i="1"/>
  <c r="P542" i="1"/>
  <c r="O542" i="1"/>
  <c r="N542" i="1"/>
  <c r="M542" i="1"/>
  <c r="P541" i="1"/>
  <c r="O541" i="1"/>
  <c r="N541" i="1"/>
  <c r="M541" i="1"/>
  <c r="P540" i="1"/>
  <c r="O540" i="1"/>
  <c r="N540" i="1"/>
  <c r="M540" i="1"/>
  <c r="P539" i="1"/>
  <c r="O539" i="1"/>
  <c r="N539" i="1"/>
  <c r="M539" i="1"/>
  <c r="P538" i="1"/>
  <c r="O538" i="1"/>
  <c r="N538" i="1"/>
  <c r="M538" i="1"/>
  <c r="P537" i="1"/>
  <c r="O537" i="1"/>
  <c r="N537" i="1"/>
  <c r="M537" i="1"/>
  <c r="P536" i="1"/>
  <c r="O536" i="1"/>
  <c r="N536" i="1"/>
  <c r="M536" i="1"/>
  <c r="P535" i="1"/>
  <c r="O535" i="1"/>
  <c r="N535" i="1"/>
  <c r="M535" i="1"/>
  <c r="P534" i="1"/>
  <c r="O534" i="1"/>
  <c r="N534" i="1"/>
  <c r="M534" i="1"/>
  <c r="P533" i="1"/>
  <c r="O533" i="1"/>
  <c r="N533" i="1"/>
  <c r="M533" i="1"/>
  <c r="P532" i="1"/>
  <c r="O532" i="1"/>
  <c r="N532" i="1"/>
  <c r="M532" i="1"/>
  <c r="P531" i="1"/>
  <c r="O531" i="1"/>
  <c r="N531" i="1"/>
  <c r="M531" i="1"/>
  <c r="P530" i="1"/>
  <c r="O530" i="1"/>
  <c r="N530" i="1"/>
  <c r="M530" i="1"/>
  <c r="P529" i="1"/>
  <c r="O529" i="1"/>
  <c r="N529" i="1"/>
  <c r="M529" i="1"/>
  <c r="P528" i="1"/>
  <c r="O528" i="1"/>
  <c r="N528" i="1"/>
  <c r="M528" i="1"/>
  <c r="P527" i="1"/>
  <c r="O527" i="1"/>
  <c r="N527" i="1"/>
  <c r="M527" i="1"/>
  <c r="P526" i="1"/>
  <c r="O526" i="1"/>
  <c r="N526" i="1"/>
  <c r="M526" i="1"/>
  <c r="P525" i="1"/>
  <c r="O525" i="1"/>
  <c r="N525" i="1"/>
  <c r="M525" i="1"/>
  <c r="P524" i="1"/>
  <c r="O524" i="1"/>
  <c r="N524" i="1"/>
  <c r="M524" i="1"/>
  <c r="P523" i="1"/>
  <c r="O523" i="1"/>
  <c r="N523" i="1"/>
  <c r="M523" i="1"/>
  <c r="P522" i="1"/>
  <c r="O522" i="1"/>
  <c r="N522" i="1"/>
  <c r="M522" i="1"/>
  <c r="P521" i="1"/>
  <c r="O521" i="1"/>
  <c r="N521" i="1"/>
  <c r="M521" i="1"/>
  <c r="P520" i="1"/>
  <c r="O520" i="1"/>
  <c r="N520" i="1"/>
  <c r="M520" i="1"/>
  <c r="P519" i="1"/>
  <c r="O519" i="1"/>
  <c r="N519" i="1"/>
  <c r="M519" i="1"/>
  <c r="P518" i="1"/>
  <c r="O518" i="1"/>
  <c r="N518" i="1"/>
  <c r="M518" i="1"/>
  <c r="P517" i="1"/>
  <c r="O517" i="1"/>
  <c r="N517" i="1"/>
  <c r="M517" i="1"/>
  <c r="P516" i="1"/>
  <c r="O516" i="1"/>
  <c r="N516" i="1"/>
  <c r="M516" i="1"/>
  <c r="P515" i="1"/>
  <c r="O515" i="1"/>
  <c r="N515" i="1"/>
  <c r="M515" i="1"/>
  <c r="P514" i="1"/>
  <c r="O514" i="1"/>
  <c r="N514" i="1"/>
  <c r="M514" i="1"/>
  <c r="P513" i="1"/>
  <c r="O513" i="1"/>
  <c r="N513" i="1"/>
  <c r="M513" i="1"/>
  <c r="P512" i="1"/>
  <c r="O512" i="1"/>
  <c r="N512" i="1"/>
  <c r="M512" i="1"/>
  <c r="P511" i="1"/>
  <c r="O511" i="1"/>
  <c r="N511" i="1"/>
  <c r="M511" i="1"/>
  <c r="P510" i="1"/>
  <c r="O510" i="1"/>
  <c r="N510" i="1"/>
  <c r="M510" i="1"/>
  <c r="P509" i="1"/>
  <c r="O509" i="1"/>
  <c r="N509" i="1"/>
  <c r="M509" i="1"/>
  <c r="P508" i="1"/>
  <c r="O508" i="1"/>
  <c r="N508" i="1"/>
  <c r="M508" i="1"/>
  <c r="P507" i="1"/>
  <c r="O507" i="1"/>
  <c r="N507" i="1"/>
  <c r="M507" i="1"/>
  <c r="P506" i="1"/>
  <c r="O506" i="1"/>
  <c r="N506" i="1"/>
  <c r="M506" i="1"/>
  <c r="P504" i="1"/>
  <c r="O504" i="1"/>
  <c r="N504" i="1"/>
  <c r="M504" i="1"/>
  <c r="N503" i="1"/>
  <c r="P489" i="1"/>
  <c r="M489" i="1"/>
  <c r="P488" i="1"/>
  <c r="O488" i="1"/>
  <c r="N488" i="1"/>
  <c r="M488" i="1"/>
  <c r="P487" i="1"/>
  <c r="O487" i="1"/>
  <c r="N487" i="1"/>
  <c r="M487" i="1"/>
  <c r="P486" i="1"/>
  <c r="O486" i="1"/>
  <c r="N486" i="1"/>
  <c r="M486" i="1"/>
  <c r="P485" i="1"/>
  <c r="O485" i="1"/>
  <c r="N485" i="1"/>
  <c r="M485" i="1"/>
  <c r="P484" i="1"/>
  <c r="O484" i="1"/>
  <c r="N484" i="1"/>
  <c r="M484" i="1"/>
  <c r="P483" i="1"/>
  <c r="O483" i="1"/>
  <c r="N483" i="1"/>
  <c r="M483" i="1"/>
  <c r="P482" i="1"/>
  <c r="O482" i="1"/>
  <c r="N482" i="1"/>
  <c r="M482" i="1"/>
  <c r="P481" i="1"/>
  <c r="O481" i="1"/>
  <c r="N481" i="1"/>
  <c r="M481" i="1"/>
  <c r="P480" i="1"/>
  <c r="O480" i="1"/>
  <c r="N480" i="1"/>
  <c r="M480" i="1"/>
  <c r="P479" i="1"/>
  <c r="O479" i="1"/>
  <c r="N479" i="1"/>
  <c r="M479" i="1"/>
  <c r="P478" i="1"/>
  <c r="O478" i="1"/>
  <c r="N478" i="1"/>
  <c r="M478" i="1"/>
  <c r="P477" i="1"/>
  <c r="O477" i="1"/>
  <c r="N477" i="1"/>
  <c r="M477" i="1"/>
  <c r="P476" i="1"/>
  <c r="O476" i="1"/>
  <c r="N476" i="1"/>
  <c r="M476" i="1"/>
  <c r="P475" i="1"/>
  <c r="O475" i="1"/>
  <c r="N475" i="1"/>
  <c r="M475" i="1"/>
  <c r="P474" i="1"/>
  <c r="O474" i="1"/>
  <c r="N474" i="1"/>
  <c r="M474" i="1"/>
  <c r="P473" i="1"/>
  <c r="O473" i="1"/>
  <c r="N473" i="1"/>
  <c r="M473" i="1"/>
  <c r="P472" i="1"/>
  <c r="O472" i="1"/>
  <c r="N472" i="1"/>
  <c r="M472" i="1"/>
  <c r="P471" i="1"/>
  <c r="O471" i="1"/>
  <c r="N471" i="1"/>
  <c r="M471" i="1"/>
  <c r="P470" i="1"/>
  <c r="O470" i="1"/>
  <c r="N470" i="1"/>
  <c r="M470" i="1"/>
  <c r="P469" i="1"/>
  <c r="O469" i="1"/>
  <c r="N469" i="1"/>
  <c r="M469" i="1"/>
  <c r="P468" i="1"/>
  <c r="O468" i="1"/>
  <c r="N468" i="1"/>
  <c r="M468" i="1"/>
  <c r="P467" i="1"/>
  <c r="O467" i="1"/>
  <c r="N467" i="1"/>
  <c r="M467" i="1"/>
  <c r="P466" i="1"/>
  <c r="O466" i="1"/>
  <c r="N466" i="1"/>
  <c r="M466" i="1"/>
  <c r="P465" i="1"/>
  <c r="O465" i="1"/>
  <c r="N465" i="1"/>
  <c r="M465" i="1"/>
  <c r="P464" i="1"/>
  <c r="O464" i="1"/>
  <c r="N464" i="1"/>
  <c r="M464" i="1"/>
  <c r="P463" i="1"/>
  <c r="O463" i="1"/>
  <c r="N463" i="1"/>
  <c r="M463" i="1"/>
  <c r="P462" i="1"/>
  <c r="O462" i="1"/>
  <c r="N462" i="1"/>
  <c r="M462" i="1"/>
  <c r="P461" i="1"/>
  <c r="O461" i="1"/>
  <c r="N461" i="1"/>
  <c r="M461" i="1"/>
  <c r="P460" i="1"/>
  <c r="O460" i="1"/>
  <c r="N460" i="1"/>
  <c r="M460" i="1"/>
  <c r="P459" i="1"/>
  <c r="O459" i="1"/>
  <c r="N459" i="1"/>
  <c r="M459" i="1"/>
  <c r="P458" i="1"/>
  <c r="O458" i="1"/>
  <c r="N458" i="1"/>
  <c r="M458" i="1"/>
  <c r="P457" i="1"/>
  <c r="O457" i="1"/>
  <c r="N457" i="1"/>
  <c r="M457" i="1"/>
  <c r="P456" i="1"/>
  <c r="O456" i="1"/>
  <c r="N456" i="1"/>
  <c r="M456" i="1"/>
  <c r="P455" i="1"/>
  <c r="O455" i="1"/>
  <c r="N455" i="1"/>
  <c r="M455" i="1"/>
  <c r="P453" i="1"/>
  <c r="O453" i="1"/>
  <c r="N453" i="1"/>
  <c r="M453" i="1"/>
  <c r="P452" i="1"/>
  <c r="O452" i="1"/>
  <c r="N452" i="1"/>
  <c r="M452" i="1"/>
  <c r="P451" i="1"/>
  <c r="O451" i="1"/>
  <c r="N451" i="1"/>
  <c r="M451" i="1"/>
  <c r="P450" i="1"/>
  <c r="O450" i="1"/>
  <c r="N450" i="1"/>
  <c r="M450" i="1"/>
  <c r="P449" i="1"/>
  <c r="O449" i="1"/>
  <c r="M449" i="1"/>
  <c r="O448" i="1"/>
  <c r="M448" i="1"/>
  <c r="O439" i="1"/>
  <c r="N439" i="1"/>
  <c r="P438" i="1"/>
  <c r="O438" i="1"/>
  <c r="N438" i="1"/>
  <c r="M438" i="1"/>
  <c r="P437" i="1"/>
  <c r="O437" i="1"/>
  <c r="N437" i="1"/>
  <c r="M437" i="1"/>
  <c r="P436" i="1"/>
  <c r="O436" i="1"/>
  <c r="N436" i="1"/>
  <c r="M436" i="1"/>
  <c r="P435" i="1"/>
  <c r="O435" i="1"/>
  <c r="N435" i="1"/>
  <c r="M435" i="1"/>
  <c r="P434" i="1"/>
  <c r="O434" i="1"/>
  <c r="N434" i="1"/>
  <c r="M434" i="1"/>
  <c r="P433" i="1"/>
  <c r="O433" i="1"/>
  <c r="N433" i="1"/>
  <c r="M433" i="1"/>
  <c r="P432" i="1"/>
  <c r="O432" i="1"/>
  <c r="N432" i="1"/>
  <c r="M432" i="1"/>
  <c r="P431" i="1"/>
  <c r="O431" i="1"/>
  <c r="N431" i="1"/>
  <c r="M431" i="1"/>
  <c r="P430" i="1"/>
  <c r="O430" i="1"/>
  <c r="N430" i="1"/>
  <c r="M430" i="1"/>
  <c r="P429" i="1"/>
  <c r="O429" i="1"/>
  <c r="N429" i="1"/>
  <c r="M429" i="1"/>
  <c r="P428" i="1"/>
  <c r="O428" i="1"/>
  <c r="N428" i="1"/>
  <c r="M428" i="1"/>
  <c r="P427" i="1"/>
  <c r="O427" i="1"/>
  <c r="N427" i="1"/>
  <c r="M427" i="1"/>
  <c r="P426" i="1"/>
  <c r="O426" i="1"/>
  <c r="N426" i="1"/>
  <c r="M426" i="1"/>
  <c r="P425" i="1"/>
  <c r="O425" i="1"/>
  <c r="N425" i="1"/>
  <c r="M425" i="1"/>
  <c r="P424" i="1"/>
  <c r="O424" i="1"/>
  <c r="N424" i="1"/>
  <c r="M424" i="1"/>
  <c r="P423" i="1"/>
  <c r="O423" i="1"/>
  <c r="N423" i="1"/>
  <c r="M423" i="1"/>
  <c r="P422" i="1"/>
  <c r="O422" i="1"/>
  <c r="N422" i="1"/>
  <c r="M422" i="1"/>
  <c r="P421" i="1"/>
  <c r="O421" i="1"/>
  <c r="N421" i="1"/>
  <c r="M421" i="1"/>
  <c r="P420" i="1"/>
  <c r="O420" i="1"/>
  <c r="N420" i="1"/>
  <c r="M420" i="1"/>
  <c r="P419" i="1"/>
  <c r="O419" i="1"/>
  <c r="N419" i="1"/>
  <c r="M419" i="1"/>
  <c r="P418" i="1"/>
  <c r="O418" i="1"/>
  <c r="N418" i="1"/>
  <c r="M418" i="1"/>
  <c r="P417" i="1"/>
  <c r="O417" i="1"/>
  <c r="N417" i="1"/>
  <c r="M417" i="1"/>
  <c r="P416" i="1"/>
  <c r="O416" i="1"/>
  <c r="N416" i="1"/>
  <c r="M416" i="1"/>
  <c r="P415" i="1"/>
  <c r="O415" i="1"/>
  <c r="N415" i="1"/>
  <c r="M415" i="1"/>
  <c r="P414" i="1"/>
  <c r="O414" i="1"/>
  <c r="N414" i="1"/>
  <c r="M414" i="1"/>
  <c r="P413" i="1"/>
  <c r="O413" i="1"/>
  <c r="N413" i="1"/>
  <c r="M413" i="1"/>
  <c r="P412" i="1"/>
  <c r="O412" i="1"/>
  <c r="N412" i="1"/>
  <c r="M412" i="1"/>
  <c r="P411" i="1"/>
  <c r="O411" i="1"/>
  <c r="N411" i="1"/>
  <c r="M411" i="1"/>
  <c r="P410" i="1"/>
  <c r="O410" i="1"/>
  <c r="N410" i="1"/>
  <c r="M410" i="1"/>
  <c r="P409" i="1"/>
  <c r="O409" i="1"/>
  <c r="N409" i="1"/>
  <c r="M409" i="1"/>
  <c r="P408" i="1"/>
  <c r="O408" i="1"/>
  <c r="N408" i="1"/>
  <c r="M408" i="1"/>
  <c r="P407" i="1"/>
  <c r="O407" i="1"/>
  <c r="N407" i="1"/>
  <c r="M407" i="1"/>
  <c r="P406" i="1"/>
  <c r="O406" i="1"/>
  <c r="N406" i="1"/>
  <c r="M406" i="1"/>
  <c r="P405" i="1"/>
  <c r="O405" i="1"/>
  <c r="N405" i="1"/>
  <c r="M405" i="1"/>
  <c r="P404" i="1"/>
  <c r="O404" i="1"/>
  <c r="N404" i="1"/>
  <c r="M404" i="1"/>
  <c r="P403" i="1"/>
  <c r="O403" i="1"/>
  <c r="N403" i="1"/>
  <c r="M403" i="1"/>
  <c r="P402" i="1"/>
  <c r="O402" i="1"/>
  <c r="N402" i="1"/>
  <c r="M402" i="1"/>
  <c r="P401" i="1"/>
  <c r="O401" i="1"/>
  <c r="N401" i="1"/>
  <c r="M401" i="1"/>
  <c r="P400" i="1"/>
  <c r="O400" i="1"/>
  <c r="N400" i="1"/>
  <c r="M400" i="1"/>
  <c r="P398" i="1"/>
  <c r="O398" i="1"/>
  <c r="N398" i="1"/>
  <c r="M398" i="1"/>
  <c r="P397" i="1"/>
  <c r="O397" i="1"/>
  <c r="N397" i="1"/>
  <c r="P387" i="1"/>
  <c r="O387" i="1"/>
  <c r="P386" i="1"/>
  <c r="O386" i="1"/>
  <c r="N386" i="1"/>
  <c r="P385" i="1"/>
  <c r="O385" i="1"/>
  <c r="N385" i="1"/>
  <c r="M385" i="1"/>
  <c r="P384" i="1"/>
  <c r="O384" i="1"/>
  <c r="N384" i="1"/>
  <c r="M384" i="1"/>
  <c r="P383" i="1"/>
  <c r="O383" i="1"/>
  <c r="N383" i="1"/>
  <c r="M383" i="1"/>
  <c r="P382" i="1"/>
  <c r="O382" i="1"/>
  <c r="N382" i="1"/>
  <c r="M382" i="1"/>
  <c r="P381" i="1"/>
  <c r="O381" i="1"/>
  <c r="N381" i="1"/>
  <c r="M381" i="1"/>
  <c r="P380" i="1"/>
  <c r="O380" i="1"/>
  <c r="N380" i="1"/>
  <c r="M380" i="1"/>
  <c r="P379" i="1"/>
  <c r="O379" i="1"/>
  <c r="N379" i="1"/>
  <c r="M379" i="1"/>
  <c r="P378" i="1"/>
  <c r="O378" i="1"/>
  <c r="N378" i="1"/>
  <c r="M378" i="1"/>
  <c r="P377" i="1"/>
  <c r="O377" i="1"/>
  <c r="N377" i="1"/>
  <c r="M377" i="1"/>
  <c r="P376" i="1"/>
  <c r="O376" i="1"/>
  <c r="N376" i="1"/>
  <c r="M376" i="1"/>
  <c r="P375" i="1"/>
  <c r="O375" i="1"/>
  <c r="N375" i="1"/>
  <c r="M375" i="1"/>
  <c r="P374" i="1"/>
  <c r="O374" i="1"/>
  <c r="N374" i="1"/>
  <c r="M374" i="1"/>
  <c r="P373" i="1"/>
  <c r="O373" i="1"/>
  <c r="N373" i="1"/>
  <c r="M373" i="1"/>
  <c r="P372" i="1"/>
  <c r="O372" i="1"/>
  <c r="N372" i="1"/>
  <c r="M372" i="1"/>
  <c r="P371" i="1"/>
  <c r="O371" i="1"/>
  <c r="N371" i="1"/>
  <c r="M371" i="1"/>
  <c r="P370" i="1"/>
  <c r="O370" i="1"/>
  <c r="N370" i="1"/>
  <c r="M370" i="1"/>
  <c r="P369" i="1"/>
  <c r="O369" i="1"/>
  <c r="N369" i="1"/>
  <c r="M369" i="1"/>
  <c r="P368" i="1"/>
  <c r="O368" i="1"/>
  <c r="N368" i="1"/>
  <c r="M368" i="1"/>
  <c r="P367" i="1"/>
  <c r="O367" i="1"/>
  <c r="N367" i="1"/>
  <c r="M367" i="1"/>
  <c r="P366" i="1"/>
  <c r="O366" i="1"/>
  <c r="N366" i="1"/>
  <c r="M366" i="1"/>
  <c r="P365" i="1"/>
  <c r="O365" i="1"/>
  <c r="N365" i="1"/>
  <c r="M365" i="1"/>
  <c r="P364" i="1"/>
  <c r="O364" i="1"/>
  <c r="N364" i="1"/>
  <c r="M364" i="1"/>
  <c r="P363" i="1"/>
  <c r="O363" i="1"/>
  <c r="N363" i="1"/>
  <c r="M363" i="1"/>
  <c r="P362" i="1"/>
  <c r="O362" i="1"/>
  <c r="N362" i="1"/>
  <c r="M362" i="1"/>
  <c r="P361" i="1"/>
  <c r="O361" i="1"/>
  <c r="N361" i="1"/>
  <c r="M361" i="1"/>
  <c r="P360" i="1"/>
  <c r="O360" i="1"/>
  <c r="N360" i="1"/>
  <c r="M360" i="1"/>
  <c r="P359" i="1"/>
  <c r="O359" i="1"/>
  <c r="N359" i="1"/>
  <c r="M359" i="1"/>
  <c r="P358" i="1"/>
  <c r="O358" i="1"/>
  <c r="N358" i="1"/>
  <c r="M358" i="1"/>
  <c r="P357" i="1"/>
  <c r="O357" i="1"/>
  <c r="N357" i="1"/>
  <c r="M357" i="1"/>
  <c r="P356" i="1"/>
  <c r="O356" i="1"/>
  <c r="N356" i="1"/>
  <c r="M356" i="1"/>
  <c r="P355" i="1"/>
  <c r="O355" i="1"/>
  <c r="N355" i="1"/>
  <c r="M355" i="1"/>
  <c r="P354" i="1"/>
  <c r="O354" i="1"/>
  <c r="N354" i="1"/>
  <c r="M354" i="1"/>
  <c r="P353" i="1"/>
  <c r="O353" i="1"/>
  <c r="N353" i="1"/>
  <c r="M353" i="1"/>
  <c r="P352" i="1"/>
  <c r="O352" i="1"/>
  <c r="N352" i="1"/>
  <c r="M352" i="1"/>
  <c r="P351" i="1"/>
  <c r="O351" i="1"/>
  <c r="N351" i="1"/>
  <c r="M351" i="1"/>
  <c r="P350" i="1"/>
  <c r="O350" i="1"/>
  <c r="N350" i="1"/>
  <c r="M350" i="1"/>
  <c r="P349" i="1"/>
  <c r="O349" i="1"/>
  <c r="N349" i="1"/>
  <c r="M349" i="1"/>
  <c r="P348" i="1"/>
  <c r="O348" i="1"/>
  <c r="N348" i="1"/>
  <c r="M348" i="1"/>
  <c r="P347" i="1"/>
  <c r="O347" i="1"/>
  <c r="N347" i="1"/>
  <c r="M347" i="1"/>
  <c r="P346" i="1"/>
  <c r="O346" i="1"/>
  <c r="N346" i="1"/>
  <c r="M346" i="1"/>
  <c r="P345" i="1"/>
  <c r="O345" i="1"/>
  <c r="N345" i="1"/>
  <c r="M345" i="1"/>
  <c r="P344" i="1"/>
  <c r="O344" i="1"/>
  <c r="N344" i="1"/>
  <c r="M344" i="1"/>
  <c r="P343" i="1"/>
  <c r="O343" i="1"/>
  <c r="N343" i="1"/>
  <c r="M343" i="1"/>
  <c r="P341" i="1"/>
  <c r="O341" i="1"/>
  <c r="N341" i="1"/>
  <c r="M341" i="1"/>
  <c r="P340" i="1"/>
  <c r="O340" i="1"/>
  <c r="N340" i="1"/>
  <c r="M340" i="1"/>
  <c r="P339" i="1"/>
  <c r="O339" i="1"/>
  <c r="N339" i="1"/>
  <c r="M339" i="1"/>
  <c r="P338" i="1"/>
  <c r="O338" i="1"/>
  <c r="N338" i="1"/>
  <c r="M338" i="1"/>
  <c r="O337" i="1"/>
  <c r="N337" i="1"/>
  <c r="M337" i="1"/>
  <c r="N336" i="1"/>
  <c r="M336" i="1"/>
  <c r="P328" i="1"/>
  <c r="O328" i="1"/>
  <c r="P327" i="1"/>
  <c r="O327" i="1"/>
  <c r="N327" i="1"/>
  <c r="M327" i="1"/>
  <c r="P326" i="1"/>
  <c r="O326" i="1"/>
  <c r="N326" i="1"/>
  <c r="M326" i="1"/>
  <c r="P325" i="1"/>
  <c r="O325" i="1"/>
  <c r="N325" i="1"/>
  <c r="M325" i="1"/>
  <c r="P324" i="1"/>
  <c r="O324" i="1"/>
  <c r="N324" i="1"/>
  <c r="M324" i="1"/>
  <c r="P323" i="1"/>
  <c r="O323" i="1"/>
  <c r="N323" i="1"/>
  <c r="M323" i="1"/>
  <c r="P322" i="1"/>
  <c r="O322" i="1"/>
  <c r="N322" i="1"/>
  <c r="M322" i="1"/>
  <c r="P321" i="1"/>
  <c r="O321" i="1"/>
  <c r="N321" i="1"/>
  <c r="M321" i="1"/>
  <c r="P320" i="1"/>
  <c r="O320" i="1"/>
  <c r="N320" i="1"/>
  <c r="M320" i="1"/>
  <c r="P319" i="1"/>
  <c r="O319" i="1"/>
  <c r="N319" i="1"/>
  <c r="M319" i="1"/>
  <c r="P318" i="1"/>
  <c r="O318" i="1"/>
  <c r="N318" i="1"/>
  <c r="M318" i="1"/>
  <c r="P317" i="1"/>
  <c r="O317" i="1"/>
  <c r="N317" i="1"/>
  <c r="M317" i="1"/>
  <c r="P316" i="1"/>
  <c r="O316" i="1"/>
  <c r="N316" i="1"/>
  <c r="M316" i="1"/>
  <c r="P315" i="1"/>
  <c r="O315" i="1"/>
  <c r="N315" i="1"/>
  <c r="M315" i="1"/>
  <c r="P314" i="1"/>
  <c r="O314" i="1"/>
  <c r="N314" i="1"/>
  <c r="M314" i="1"/>
  <c r="P313" i="1"/>
  <c r="O313" i="1"/>
  <c r="N313" i="1"/>
  <c r="M313" i="1"/>
  <c r="P312" i="1"/>
  <c r="O312" i="1"/>
  <c r="N312" i="1"/>
  <c r="M312" i="1"/>
  <c r="P311" i="1"/>
  <c r="O311" i="1"/>
  <c r="N311" i="1"/>
  <c r="M311" i="1"/>
  <c r="P310" i="1"/>
  <c r="O310" i="1"/>
  <c r="N310" i="1"/>
  <c r="M310" i="1"/>
  <c r="P309" i="1"/>
  <c r="O309" i="1"/>
  <c r="N309" i="1"/>
  <c r="M309" i="1"/>
  <c r="P308" i="1"/>
  <c r="O308" i="1"/>
  <c r="N308" i="1"/>
  <c r="M308" i="1"/>
  <c r="P307" i="1"/>
  <c r="O307" i="1"/>
  <c r="N307" i="1"/>
  <c r="M307" i="1"/>
  <c r="P306" i="1"/>
  <c r="O306" i="1"/>
  <c r="N306" i="1"/>
  <c r="M306" i="1"/>
  <c r="P305" i="1"/>
  <c r="O305" i="1"/>
  <c r="N305" i="1"/>
  <c r="M305" i="1"/>
  <c r="P304" i="1"/>
  <c r="O304" i="1"/>
  <c r="N304" i="1"/>
  <c r="M304" i="1"/>
  <c r="P303" i="1"/>
  <c r="O303" i="1"/>
  <c r="N303" i="1"/>
  <c r="M303" i="1"/>
  <c r="P302" i="1"/>
  <c r="O302" i="1"/>
  <c r="N302" i="1"/>
  <c r="M302" i="1"/>
  <c r="P301" i="1"/>
  <c r="O301" i="1"/>
  <c r="N301" i="1"/>
  <c r="M301" i="1"/>
  <c r="P300" i="1"/>
  <c r="O300" i="1"/>
  <c r="N300" i="1"/>
  <c r="M300" i="1"/>
  <c r="P299" i="1"/>
  <c r="O299" i="1"/>
  <c r="N299" i="1"/>
  <c r="M299" i="1"/>
  <c r="P298" i="1"/>
  <c r="O298" i="1"/>
  <c r="N298" i="1"/>
  <c r="M298" i="1"/>
  <c r="P297" i="1"/>
  <c r="O297" i="1"/>
  <c r="N297" i="1"/>
  <c r="M297" i="1"/>
  <c r="P296" i="1"/>
  <c r="O296" i="1"/>
  <c r="N296" i="1"/>
  <c r="M296" i="1"/>
  <c r="P295" i="1"/>
  <c r="O295" i="1"/>
  <c r="N295" i="1"/>
  <c r="M295" i="1"/>
  <c r="P294" i="1"/>
  <c r="O294" i="1"/>
  <c r="N294" i="1"/>
  <c r="M294" i="1"/>
  <c r="P293" i="1"/>
  <c r="O293" i="1"/>
  <c r="N293" i="1"/>
  <c r="M293" i="1"/>
  <c r="P292" i="1"/>
  <c r="O292" i="1"/>
  <c r="N292" i="1"/>
  <c r="M292" i="1"/>
  <c r="P291" i="1"/>
  <c r="O291" i="1"/>
  <c r="N291" i="1"/>
  <c r="M291" i="1"/>
  <c r="P290" i="1"/>
  <c r="O290" i="1"/>
  <c r="N290" i="1"/>
  <c r="M290" i="1"/>
  <c r="P289" i="1"/>
  <c r="O289" i="1"/>
  <c r="N289" i="1"/>
  <c r="M289" i="1"/>
  <c r="P288" i="1"/>
  <c r="O288" i="1"/>
  <c r="N288" i="1"/>
  <c r="M288" i="1"/>
  <c r="P287" i="1"/>
  <c r="O287" i="1"/>
  <c r="N287" i="1"/>
  <c r="M287" i="1"/>
  <c r="P285" i="1"/>
  <c r="O285" i="1"/>
  <c r="N285" i="1"/>
  <c r="M285" i="1"/>
  <c r="P284" i="1"/>
  <c r="O284" i="1"/>
  <c r="N284" i="1"/>
  <c r="M284" i="1"/>
  <c r="P283" i="1"/>
  <c r="O283" i="1"/>
  <c r="N283" i="1"/>
  <c r="M283" i="1"/>
  <c r="P282" i="1"/>
  <c r="O282" i="1"/>
  <c r="N282" i="1"/>
  <c r="M282" i="1"/>
  <c r="P281" i="1"/>
  <c r="O281" i="1"/>
  <c r="N281" i="1"/>
  <c r="M281" i="1"/>
  <c r="P280" i="1"/>
  <c r="O280" i="1"/>
  <c r="N280" i="1"/>
  <c r="M280" i="1"/>
  <c r="P279" i="1"/>
  <c r="O279" i="1"/>
  <c r="N279" i="1"/>
  <c r="M279" i="1"/>
  <c r="P278" i="1"/>
  <c r="O278" i="1"/>
  <c r="N278" i="1"/>
  <c r="M278" i="1"/>
  <c r="P277" i="1"/>
  <c r="O277" i="1"/>
  <c r="N277" i="1"/>
  <c r="M277" i="1"/>
  <c r="P276" i="1"/>
  <c r="O276" i="1"/>
  <c r="N276" i="1"/>
  <c r="M276" i="1"/>
  <c r="P275" i="1"/>
  <c r="O275" i="1"/>
  <c r="N275" i="1"/>
  <c r="M275" i="1"/>
  <c r="P274" i="1"/>
  <c r="O274" i="1"/>
  <c r="N274" i="1"/>
  <c r="M274" i="1"/>
  <c r="P273" i="1"/>
  <c r="O273" i="1"/>
  <c r="N273" i="1"/>
  <c r="M273" i="1"/>
  <c r="P272" i="1"/>
  <c r="O272" i="1"/>
  <c r="N272" i="1"/>
  <c r="M272" i="1"/>
  <c r="P271" i="1"/>
  <c r="O271" i="1"/>
  <c r="N271" i="1"/>
  <c r="M271" i="1"/>
  <c r="P270" i="1"/>
  <c r="O270" i="1"/>
  <c r="N270" i="1"/>
  <c r="M270" i="1"/>
  <c r="P269" i="1"/>
  <c r="O269" i="1"/>
  <c r="N269" i="1"/>
  <c r="M269" i="1"/>
  <c r="P268" i="1"/>
  <c r="O268" i="1"/>
  <c r="N268" i="1"/>
  <c r="M268" i="1"/>
  <c r="P267" i="1"/>
  <c r="O267" i="1"/>
  <c r="N267" i="1"/>
  <c r="M267" i="1"/>
  <c r="P266" i="1"/>
  <c r="O266" i="1"/>
  <c r="N266" i="1"/>
  <c r="M266" i="1"/>
  <c r="P265" i="1"/>
  <c r="O265" i="1"/>
  <c r="N265" i="1"/>
  <c r="M265" i="1"/>
  <c r="P264" i="1"/>
  <c r="O264" i="1"/>
  <c r="N264" i="1"/>
  <c r="M264" i="1"/>
  <c r="P263" i="1"/>
  <c r="O263" i="1"/>
  <c r="N263" i="1"/>
  <c r="M263" i="1"/>
  <c r="P262" i="1"/>
  <c r="O262" i="1"/>
  <c r="N262" i="1"/>
  <c r="M262" i="1"/>
  <c r="P261" i="1"/>
  <c r="O261" i="1"/>
  <c r="N261" i="1"/>
  <c r="M261" i="1"/>
  <c r="P260" i="1"/>
  <c r="O260" i="1"/>
  <c r="N260" i="1"/>
  <c r="M260" i="1"/>
  <c r="P259" i="1"/>
  <c r="O259" i="1"/>
  <c r="N259" i="1"/>
  <c r="M259" i="1"/>
  <c r="P258" i="1"/>
  <c r="O258" i="1"/>
  <c r="N258" i="1"/>
  <c r="M258" i="1"/>
  <c r="P257" i="1"/>
  <c r="O257" i="1"/>
  <c r="N257" i="1"/>
  <c r="M257" i="1"/>
  <c r="P256" i="1"/>
  <c r="O256" i="1"/>
  <c r="N256" i="1"/>
  <c r="M256" i="1"/>
  <c r="P255" i="1"/>
  <c r="O255" i="1"/>
  <c r="N255" i="1"/>
  <c r="M255" i="1"/>
  <c r="P254" i="1"/>
  <c r="O254" i="1"/>
  <c r="N254" i="1"/>
  <c r="M254" i="1"/>
  <c r="P253" i="1"/>
  <c r="O253" i="1"/>
  <c r="N253" i="1"/>
  <c r="M253" i="1"/>
  <c r="P252" i="1"/>
  <c r="O252" i="1"/>
  <c r="N252" i="1"/>
  <c r="M252" i="1"/>
  <c r="P251" i="1"/>
  <c r="O251" i="1"/>
  <c r="N251" i="1"/>
  <c r="M251" i="1"/>
  <c r="P250" i="1"/>
  <c r="O250" i="1"/>
  <c r="N250" i="1"/>
  <c r="M250" i="1"/>
  <c r="P249" i="1"/>
  <c r="O249" i="1"/>
  <c r="N249" i="1"/>
  <c r="M249" i="1"/>
  <c r="P248" i="1"/>
  <c r="O248" i="1"/>
  <c r="N248" i="1"/>
  <c r="M248" i="1"/>
  <c r="P247" i="1"/>
  <c r="O247" i="1"/>
  <c r="N247" i="1"/>
  <c r="M247" i="1"/>
  <c r="P246" i="1"/>
  <c r="O246" i="1"/>
  <c r="N246" i="1"/>
  <c r="M246" i="1"/>
  <c r="P245" i="1"/>
  <c r="O245" i="1"/>
  <c r="N245" i="1"/>
  <c r="M245" i="1"/>
  <c r="P244" i="1"/>
  <c r="O244" i="1"/>
  <c r="N244" i="1"/>
  <c r="M244" i="1"/>
  <c r="P243" i="1"/>
  <c r="O243" i="1"/>
  <c r="N243" i="1"/>
  <c r="M243" i="1"/>
  <c r="P242" i="1"/>
  <c r="O242" i="1"/>
  <c r="N242" i="1"/>
  <c r="M242" i="1"/>
  <c r="P241" i="1"/>
  <c r="O241" i="1"/>
  <c r="N241" i="1"/>
  <c r="M241" i="1"/>
  <c r="P240" i="1"/>
  <c r="O240" i="1"/>
  <c r="N240" i="1"/>
  <c r="M240" i="1"/>
  <c r="P239" i="1"/>
  <c r="O239" i="1"/>
  <c r="N239" i="1"/>
  <c r="M239" i="1"/>
  <c r="P238" i="1"/>
  <c r="O238" i="1"/>
  <c r="N238" i="1"/>
  <c r="M238" i="1"/>
  <c r="P237" i="1"/>
  <c r="O237" i="1"/>
  <c r="N237" i="1"/>
  <c r="M237" i="1"/>
  <c r="P236" i="1"/>
  <c r="O236" i="1"/>
  <c r="N236" i="1"/>
  <c r="M236" i="1"/>
  <c r="P235" i="1"/>
  <c r="O235" i="1"/>
  <c r="N235" i="1"/>
  <c r="M235" i="1"/>
  <c r="P233" i="1"/>
  <c r="O233" i="1"/>
  <c r="N233" i="1"/>
  <c r="M233" i="1"/>
  <c r="P232" i="1"/>
  <c r="O232" i="1"/>
  <c r="N232" i="1"/>
  <c r="M232" i="1"/>
  <c r="P231" i="1"/>
  <c r="O231" i="1"/>
  <c r="N231" i="1"/>
  <c r="P221" i="1"/>
  <c r="O221" i="1"/>
  <c r="P220" i="1"/>
  <c r="O220" i="1"/>
  <c r="N220" i="1"/>
  <c r="M220" i="1"/>
  <c r="P219" i="1"/>
  <c r="O219" i="1"/>
  <c r="N219" i="1"/>
  <c r="M219" i="1"/>
  <c r="P218" i="1"/>
  <c r="O218" i="1"/>
  <c r="N218" i="1"/>
  <c r="M218" i="1"/>
  <c r="P217" i="1"/>
  <c r="O217" i="1"/>
  <c r="N217" i="1"/>
  <c r="M217" i="1"/>
  <c r="P216" i="1"/>
  <c r="O216" i="1"/>
  <c r="N216" i="1"/>
  <c r="M216" i="1"/>
  <c r="P215" i="1"/>
  <c r="O215" i="1"/>
  <c r="N215" i="1"/>
  <c r="M215" i="1"/>
  <c r="P214" i="1"/>
  <c r="O214" i="1"/>
  <c r="N214" i="1"/>
  <c r="M214" i="1"/>
  <c r="P213" i="1"/>
  <c r="O213" i="1"/>
  <c r="N213" i="1"/>
  <c r="M213" i="1"/>
  <c r="P212" i="1"/>
  <c r="O212" i="1"/>
  <c r="N212" i="1"/>
  <c r="M212" i="1"/>
  <c r="P211" i="1"/>
  <c r="O211" i="1"/>
  <c r="N211" i="1"/>
  <c r="M211" i="1"/>
  <c r="P210" i="1"/>
  <c r="O210" i="1"/>
  <c r="N210" i="1"/>
  <c r="M210" i="1"/>
  <c r="P209" i="1"/>
  <c r="O209" i="1"/>
  <c r="N209" i="1"/>
  <c r="M209" i="1"/>
  <c r="P208" i="1"/>
  <c r="O208" i="1"/>
  <c r="N208" i="1"/>
  <c r="M208" i="1"/>
  <c r="P207" i="1"/>
  <c r="O207" i="1"/>
  <c r="N207" i="1"/>
  <c r="M207" i="1"/>
  <c r="P206" i="1"/>
  <c r="O206" i="1"/>
  <c r="N206" i="1"/>
  <c r="M206" i="1"/>
  <c r="P205" i="1"/>
  <c r="O205" i="1"/>
  <c r="N205" i="1"/>
  <c r="M205" i="1"/>
  <c r="P204" i="1"/>
  <c r="O204" i="1"/>
  <c r="N204" i="1"/>
  <c r="M204" i="1"/>
  <c r="P203" i="1"/>
  <c r="O203" i="1"/>
  <c r="N203" i="1"/>
  <c r="M203" i="1"/>
  <c r="P202" i="1"/>
  <c r="O202" i="1"/>
  <c r="N202" i="1"/>
  <c r="M202" i="1"/>
  <c r="P201" i="1"/>
  <c r="O201" i="1"/>
  <c r="N201" i="1"/>
  <c r="M201" i="1"/>
  <c r="P200" i="1"/>
  <c r="O200" i="1"/>
  <c r="N200" i="1"/>
  <c r="M200" i="1"/>
  <c r="P199" i="1"/>
  <c r="O199" i="1"/>
  <c r="N199" i="1"/>
  <c r="M199" i="1"/>
  <c r="P198" i="1"/>
  <c r="O198" i="1"/>
  <c r="N198" i="1"/>
  <c r="M198" i="1"/>
  <c r="P197" i="1"/>
  <c r="O197" i="1"/>
  <c r="N197" i="1"/>
  <c r="M197" i="1"/>
  <c r="P196" i="1"/>
  <c r="O196" i="1"/>
  <c r="N196" i="1"/>
  <c r="M196" i="1"/>
  <c r="P195" i="1"/>
  <c r="O195" i="1"/>
  <c r="N195" i="1"/>
  <c r="M195" i="1"/>
  <c r="P194" i="1"/>
  <c r="O194" i="1"/>
  <c r="N194" i="1"/>
  <c r="M194" i="1"/>
  <c r="P193" i="1"/>
  <c r="O193" i="1"/>
  <c r="N193" i="1"/>
  <c r="M193" i="1"/>
  <c r="P192" i="1"/>
  <c r="O192" i="1"/>
  <c r="N192" i="1"/>
  <c r="M192" i="1"/>
  <c r="P191" i="1"/>
  <c r="O191" i="1"/>
  <c r="N191" i="1"/>
  <c r="M191" i="1"/>
  <c r="P190" i="1"/>
  <c r="O190" i="1"/>
  <c r="N190" i="1"/>
  <c r="M190" i="1"/>
  <c r="P189" i="1"/>
  <c r="O189" i="1"/>
  <c r="N189" i="1"/>
  <c r="M189" i="1"/>
  <c r="P188" i="1"/>
  <c r="O188" i="1"/>
  <c r="N188" i="1"/>
  <c r="M188" i="1"/>
  <c r="P187" i="1"/>
  <c r="O187" i="1"/>
  <c r="N187" i="1"/>
  <c r="M187" i="1"/>
  <c r="P186" i="1"/>
  <c r="O186" i="1"/>
  <c r="N186" i="1"/>
  <c r="M186" i="1"/>
  <c r="P185" i="1"/>
  <c r="O185" i="1"/>
  <c r="N185" i="1"/>
  <c r="M185" i="1"/>
  <c r="P184" i="1"/>
  <c r="O184" i="1"/>
  <c r="N184" i="1"/>
  <c r="M184" i="1"/>
  <c r="P183" i="1"/>
  <c r="O183" i="1"/>
  <c r="N183" i="1"/>
  <c r="M183" i="1"/>
  <c r="P182" i="1"/>
  <c r="O182" i="1"/>
  <c r="N182" i="1"/>
  <c r="M182" i="1"/>
  <c r="P181" i="1"/>
  <c r="O181" i="1"/>
  <c r="N181" i="1"/>
  <c r="M181" i="1"/>
  <c r="P180" i="1"/>
  <c r="O180" i="1"/>
  <c r="N180" i="1"/>
  <c r="M180" i="1"/>
  <c r="P179" i="1"/>
  <c r="O179" i="1"/>
  <c r="N179" i="1"/>
  <c r="M179" i="1"/>
  <c r="P178" i="1"/>
  <c r="O178" i="1"/>
  <c r="N178" i="1"/>
  <c r="M178" i="1"/>
  <c r="P177" i="1"/>
  <c r="O177" i="1"/>
  <c r="N177" i="1"/>
  <c r="M177" i="1"/>
  <c r="P176" i="1"/>
  <c r="O176" i="1"/>
  <c r="N176" i="1"/>
  <c r="M176" i="1"/>
  <c r="P174" i="1"/>
  <c r="O174" i="1"/>
  <c r="N174" i="1"/>
  <c r="M174" i="1"/>
  <c r="P173" i="1"/>
  <c r="O173" i="1"/>
  <c r="N173" i="1"/>
  <c r="M173" i="1"/>
  <c r="P172" i="1"/>
  <c r="O172" i="1"/>
  <c r="N172" i="1"/>
  <c r="M172" i="1"/>
  <c r="P171" i="1"/>
  <c r="O171" i="1"/>
  <c r="N171" i="1"/>
  <c r="M171" i="1"/>
  <c r="P170" i="1"/>
  <c r="O170" i="1"/>
  <c r="N170" i="1"/>
  <c r="M170" i="1"/>
  <c r="P169" i="1"/>
  <c r="O169" i="1"/>
  <c r="N169" i="1"/>
  <c r="M169" i="1"/>
  <c r="P168" i="1"/>
  <c r="O168" i="1"/>
  <c r="N168" i="1"/>
  <c r="M168" i="1"/>
  <c r="P167" i="1"/>
  <c r="O167" i="1"/>
  <c r="N167" i="1"/>
  <c r="M167" i="1"/>
  <c r="P166" i="1"/>
  <c r="O166" i="1"/>
  <c r="N166" i="1"/>
  <c r="M166" i="1"/>
  <c r="P165" i="1"/>
  <c r="O165" i="1"/>
  <c r="N165" i="1"/>
  <c r="M165" i="1"/>
  <c r="P164" i="1"/>
  <c r="O164" i="1"/>
  <c r="N164" i="1"/>
  <c r="M164" i="1"/>
  <c r="P163" i="1"/>
  <c r="O163" i="1"/>
  <c r="N163" i="1"/>
  <c r="M163" i="1"/>
  <c r="P162" i="1"/>
  <c r="O162" i="1"/>
  <c r="N162" i="1"/>
  <c r="M162" i="1"/>
  <c r="P161" i="1"/>
  <c r="O161" i="1"/>
  <c r="N161" i="1"/>
  <c r="M161" i="1"/>
  <c r="P160" i="1"/>
  <c r="O160" i="1"/>
  <c r="N160" i="1"/>
  <c r="M160" i="1"/>
  <c r="P159" i="1"/>
  <c r="O159" i="1"/>
  <c r="N159" i="1"/>
  <c r="M159" i="1"/>
  <c r="P158" i="1"/>
  <c r="O158" i="1"/>
  <c r="N158" i="1"/>
  <c r="M158" i="1"/>
  <c r="P157" i="1"/>
  <c r="O157" i="1"/>
  <c r="N157" i="1"/>
  <c r="M157" i="1"/>
  <c r="P156" i="1"/>
  <c r="O156" i="1"/>
  <c r="N156" i="1"/>
  <c r="M156" i="1"/>
  <c r="P155" i="1"/>
  <c r="O155" i="1"/>
  <c r="N155" i="1"/>
  <c r="M155" i="1"/>
  <c r="P154" i="1"/>
  <c r="O154" i="1"/>
  <c r="N154" i="1"/>
  <c r="M154" i="1"/>
  <c r="P153" i="1"/>
  <c r="O153" i="1"/>
  <c r="N153" i="1"/>
  <c r="M153" i="1"/>
  <c r="P152" i="1"/>
  <c r="O152" i="1"/>
  <c r="N152" i="1"/>
  <c r="M152" i="1"/>
  <c r="P151" i="1"/>
  <c r="O151" i="1"/>
  <c r="N151" i="1"/>
  <c r="M151" i="1"/>
  <c r="P150" i="1"/>
  <c r="O150" i="1"/>
  <c r="N150" i="1"/>
  <c r="M150" i="1"/>
  <c r="P149" i="1"/>
  <c r="O149" i="1"/>
  <c r="N149" i="1"/>
  <c r="M149" i="1"/>
  <c r="P148" i="1"/>
  <c r="O148" i="1"/>
  <c r="N148" i="1"/>
  <c r="M148" i="1"/>
  <c r="P147" i="1"/>
  <c r="O147" i="1"/>
  <c r="N147" i="1"/>
  <c r="M147" i="1"/>
  <c r="P146" i="1"/>
  <c r="O146" i="1"/>
  <c r="N146" i="1"/>
  <c r="M146" i="1"/>
  <c r="P145" i="1"/>
  <c r="O145" i="1"/>
  <c r="N145" i="1"/>
  <c r="M145" i="1"/>
  <c r="P144" i="1"/>
  <c r="O144" i="1"/>
  <c r="N144" i="1"/>
  <c r="M144" i="1"/>
  <c r="P143" i="1"/>
  <c r="O143" i="1"/>
  <c r="N143" i="1"/>
  <c r="M143" i="1"/>
  <c r="P142" i="1"/>
  <c r="O142" i="1"/>
  <c r="N142" i="1"/>
  <c r="M142" i="1"/>
  <c r="P141" i="1"/>
  <c r="O141" i="1"/>
  <c r="N141" i="1"/>
  <c r="M141" i="1"/>
  <c r="P140" i="1"/>
  <c r="O140" i="1"/>
  <c r="N140" i="1"/>
  <c r="M140" i="1"/>
  <c r="P139" i="1"/>
  <c r="O139" i="1"/>
  <c r="N139" i="1"/>
  <c r="M139" i="1"/>
  <c r="P138" i="1"/>
  <c r="O138" i="1"/>
  <c r="N138" i="1"/>
  <c r="M138" i="1"/>
  <c r="P137" i="1"/>
  <c r="O137" i="1"/>
  <c r="N137" i="1"/>
  <c r="M137" i="1"/>
  <c r="P136" i="1"/>
  <c r="O136" i="1"/>
  <c r="N136" i="1"/>
  <c r="M136" i="1"/>
  <c r="P135" i="1"/>
  <c r="O135" i="1"/>
  <c r="N135" i="1"/>
  <c r="M135" i="1"/>
  <c r="P134" i="1"/>
  <c r="O134" i="1"/>
  <c r="N134" i="1"/>
  <c r="M134" i="1"/>
  <c r="P132" i="1"/>
  <c r="O132" i="1"/>
  <c r="N132" i="1"/>
  <c r="M132" i="1"/>
  <c r="P131" i="1"/>
  <c r="O131" i="1"/>
  <c r="N131" i="1"/>
  <c r="O103" i="1"/>
  <c r="O102" i="1"/>
  <c r="N102" i="1"/>
  <c r="O101" i="1"/>
  <c r="N101" i="1"/>
  <c r="P100" i="1"/>
  <c r="O100" i="1"/>
  <c r="N100" i="1"/>
  <c r="M100" i="1"/>
  <c r="P99" i="1"/>
  <c r="O99" i="1"/>
  <c r="N99" i="1"/>
  <c r="M99" i="1"/>
  <c r="P98" i="1"/>
  <c r="O98" i="1"/>
  <c r="N98" i="1"/>
  <c r="M98" i="1"/>
  <c r="P97" i="1"/>
  <c r="O97" i="1"/>
  <c r="N97" i="1"/>
  <c r="M97" i="1"/>
  <c r="P96" i="1"/>
  <c r="O96" i="1"/>
  <c r="N96" i="1"/>
  <c r="M96" i="1"/>
  <c r="P95" i="1"/>
  <c r="O95" i="1"/>
  <c r="N95" i="1"/>
  <c r="M95" i="1"/>
  <c r="P94" i="1"/>
  <c r="O94" i="1"/>
  <c r="N94" i="1"/>
  <c r="M94" i="1"/>
  <c r="P93" i="1"/>
  <c r="O93" i="1"/>
  <c r="N93" i="1"/>
  <c r="M93" i="1"/>
  <c r="P92" i="1"/>
  <c r="O92" i="1"/>
  <c r="N92" i="1"/>
  <c r="M92" i="1"/>
  <c r="P91" i="1"/>
  <c r="O91" i="1"/>
  <c r="N91" i="1"/>
  <c r="M91" i="1"/>
  <c r="P90" i="1"/>
  <c r="O90" i="1"/>
  <c r="N90" i="1"/>
  <c r="M90" i="1"/>
  <c r="P89" i="1"/>
  <c r="O89" i="1"/>
  <c r="N89" i="1"/>
  <c r="M89" i="1"/>
  <c r="P88" i="1"/>
  <c r="O88" i="1"/>
  <c r="N88" i="1"/>
  <c r="M88" i="1"/>
  <c r="P87" i="1"/>
  <c r="O87" i="1"/>
  <c r="N87" i="1"/>
  <c r="M87" i="1"/>
  <c r="P86" i="1"/>
  <c r="O86" i="1"/>
  <c r="N86" i="1"/>
  <c r="M86" i="1"/>
  <c r="P85" i="1"/>
  <c r="O85" i="1"/>
  <c r="N85" i="1"/>
  <c r="M85" i="1"/>
  <c r="P84" i="1"/>
  <c r="O84" i="1"/>
  <c r="N84" i="1"/>
  <c r="M84" i="1"/>
  <c r="P82" i="1"/>
  <c r="O82" i="1"/>
  <c r="N82" i="1"/>
  <c r="M82" i="1"/>
  <c r="P81" i="1"/>
  <c r="O81" i="1"/>
  <c r="N81" i="1"/>
  <c r="M81" i="1"/>
  <c r="P80" i="1"/>
  <c r="O80" i="1"/>
  <c r="N80" i="1"/>
  <c r="M80" i="1"/>
  <c r="P79" i="1"/>
  <c r="O79" i="1"/>
  <c r="N79" i="1"/>
  <c r="M79" i="1"/>
  <c r="P78" i="1"/>
  <c r="O78" i="1"/>
  <c r="N78" i="1"/>
  <c r="M78" i="1"/>
  <c r="P77" i="1"/>
  <c r="O77" i="1"/>
  <c r="N77" i="1"/>
  <c r="M77" i="1"/>
  <c r="P76" i="1"/>
  <c r="O76" i="1"/>
  <c r="N76" i="1"/>
  <c r="M76" i="1"/>
  <c r="P75" i="1"/>
  <c r="O75" i="1"/>
  <c r="N75" i="1"/>
  <c r="M75" i="1"/>
  <c r="P74" i="1"/>
  <c r="O74" i="1"/>
  <c r="N74" i="1"/>
  <c r="M74" i="1"/>
  <c r="P73" i="1"/>
  <c r="O73" i="1"/>
  <c r="N73" i="1"/>
  <c r="M73" i="1"/>
  <c r="P72" i="1"/>
  <c r="O72" i="1"/>
  <c r="N72" i="1"/>
  <c r="M72" i="1"/>
  <c r="P71" i="1"/>
  <c r="O71" i="1"/>
  <c r="N71" i="1"/>
  <c r="M71" i="1"/>
  <c r="P70" i="1"/>
  <c r="O70" i="1"/>
  <c r="N70" i="1"/>
  <c r="M70" i="1"/>
  <c r="P69" i="1"/>
  <c r="O69" i="1"/>
  <c r="N69" i="1"/>
  <c r="M69" i="1"/>
  <c r="P68" i="1"/>
  <c r="O68" i="1"/>
  <c r="N68" i="1"/>
  <c r="M68" i="1"/>
  <c r="P67" i="1"/>
  <c r="O67" i="1"/>
  <c r="M67" i="1"/>
  <c r="P66" i="1"/>
  <c r="O66" i="1"/>
  <c r="M66" i="1"/>
  <c r="P65" i="1"/>
  <c r="O65" i="1"/>
  <c r="M65" i="1"/>
  <c r="P64" i="1"/>
  <c r="M64" i="1"/>
  <c r="P63" i="1"/>
  <c r="M63" i="1"/>
  <c r="P62" i="1"/>
  <c r="M62" i="1"/>
  <c r="P61" i="1"/>
  <c r="P60" i="1"/>
  <c r="P44" i="1"/>
  <c r="O44" i="1"/>
  <c r="N44" i="1"/>
  <c r="P43" i="1"/>
  <c r="O43" i="1"/>
  <c r="N43" i="1"/>
  <c r="M43" i="1"/>
  <c r="P42" i="1"/>
  <c r="O42" i="1"/>
  <c r="N42" i="1"/>
  <c r="M42" i="1"/>
  <c r="P41" i="1"/>
  <c r="O41" i="1"/>
  <c r="N41" i="1"/>
  <c r="M41" i="1"/>
  <c r="P40" i="1"/>
  <c r="O40" i="1"/>
  <c r="N40" i="1"/>
  <c r="M40" i="1"/>
  <c r="P39" i="1"/>
  <c r="O39" i="1"/>
  <c r="N39" i="1"/>
  <c r="M39" i="1"/>
  <c r="P38" i="1"/>
  <c r="O38" i="1"/>
  <c r="N38" i="1"/>
  <c r="M38" i="1"/>
  <c r="P37" i="1"/>
  <c r="O37" i="1"/>
  <c r="N37" i="1"/>
  <c r="M37" i="1"/>
  <c r="P36" i="1"/>
  <c r="O36" i="1"/>
  <c r="N36" i="1"/>
  <c r="M36" i="1"/>
  <c r="P35" i="1"/>
  <c r="O35" i="1"/>
  <c r="N35" i="1"/>
  <c r="M35" i="1"/>
  <c r="P34" i="1"/>
  <c r="O34" i="1"/>
  <c r="N34" i="1"/>
  <c r="M34" i="1"/>
  <c r="P33" i="1"/>
  <c r="O33" i="1"/>
  <c r="N33" i="1"/>
  <c r="M33" i="1"/>
  <c r="P32" i="1"/>
  <c r="O32" i="1"/>
  <c r="N32" i="1"/>
  <c r="M32" i="1"/>
  <c r="P31" i="1"/>
  <c r="O31" i="1"/>
  <c r="N31" i="1"/>
  <c r="M31" i="1"/>
  <c r="P30" i="1"/>
  <c r="O30" i="1"/>
  <c r="N30" i="1"/>
  <c r="M30" i="1"/>
  <c r="P29" i="1"/>
  <c r="O29" i="1"/>
  <c r="N29" i="1"/>
  <c r="M29" i="1"/>
  <c r="P28" i="1"/>
  <c r="O28" i="1"/>
  <c r="N28" i="1"/>
  <c r="M28" i="1"/>
  <c r="P27" i="1"/>
  <c r="O27" i="1"/>
  <c r="N27" i="1"/>
  <c r="M27" i="1"/>
  <c r="P26" i="1"/>
  <c r="O26" i="1"/>
  <c r="N26" i="1"/>
  <c r="M26" i="1"/>
  <c r="P25" i="1"/>
  <c r="O25" i="1"/>
  <c r="N25" i="1"/>
  <c r="M25" i="1"/>
  <c r="P23" i="1"/>
  <c r="O23" i="1"/>
  <c r="N23" i="1"/>
  <c r="M23" i="1"/>
  <c r="P22" i="1"/>
  <c r="O22" i="1"/>
  <c r="N22" i="1"/>
  <c r="M22" i="1"/>
  <c r="P21" i="1"/>
  <c r="O21" i="1"/>
  <c r="N21" i="1"/>
  <c r="M21" i="1"/>
  <c r="P20" i="1"/>
  <c r="O20" i="1"/>
  <c r="N20" i="1"/>
  <c r="M20" i="1"/>
  <c r="P19" i="1"/>
  <c r="O19" i="1"/>
  <c r="N19" i="1"/>
  <c r="M19" i="1"/>
  <c r="P18" i="1"/>
  <c r="O18" i="1"/>
  <c r="N18" i="1"/>
  <c r="M18" i="1"/>
  <c r="P17" i="1"/>
  <c r="O17" i="1"/>
  <c r="N17" i="1"/>
  <c r="M17" i="1"/>
  <c r="P16" i="1"/>
  <c r="O16" i="1"/>
  <c r="N16" i="1"/>
  <c r="M16" i="1"/>
  <c r="P15" i="1"/>
  <c r="O15" i="1"/>
  <c r="N15" i="1"/>
  <c r="M15" i="1"/>
  <c r="P14" i="1"/>
  <c r="O14" i="1"/>
  <c r="N14" i="1"/>
  <c r="M14" i="1"/>
  <c r="P13" i="1"/>
  <c r="O13" i="1"/>
  <c r="N13" i="1"/>
  <c r="M13" i="1"/>
  <c r="P12" i="1"/>
  <c r="O12" i="1"/>
  <c r="N12" i="1"/>
  <c r="M12" i="1"/>
  <c r="P11" i="1"/>
  <c r="O11" i="1"/>
  <c r="N11" i="1"/>
  <c r="M11" i="1"/>
  <c r="P10" i="1"/>
  <c r="O10" i="1"/>
  <c r="N10" i="1"/>
  <c r="M10" i="1"/>
  <c r="P9" i="1"/>
  <c r="O9" i="1"/>
  <c r="N9" i="1"/>
  <c r="M9" i="1"/>
  <c r="P8" i="1"/>
  <c r="O8" i="1"/>
  <c r="N8" i="1"/>
  <c r="M8" i="1"/>
  <c r="P7" i="1"/>
  <c r="O7" i="1"/>
  <c r="N7" i="1"/>
  <c r="M7" i="1"/>
  <c r="P6" i="1"/>
  <c r="O6" i="1"/>
  <c r="N6" i="1"/>
  <c r="M6" i="1"/>
  <c r="P5" i="1"/>
  <c r="O5" i="1"/>
  <c r="N5" i="1"/>
  <c r="M5" i="1"/>
  <c r="P4" i="1"/>
  <c r="O4" i="1"/>
  <c r="N4" i="1"/>
  <c r="M4" i="1"/>
  <c r="P3" i="1"/>
  <c r="O3" i="1"/>
  <c r="N3" i="1"/>
  <c r="M3" i="1"/>
  <c r="P2" i="1"/>
  <c r="O2" i="1"/>
  <c r="N2" i="1"/>
  <c r="M2" i="1"/>
  <c r="N74" i="10" l="1"/>
  <c r="K5" i="7"/>
  <c r="K7" i="7" s="1"/>
  <c r="K26" i="7" s="1"/>
  <c r="N55" i="10"/>
  <c r="M55" i="10"/>
  <c r="M22" i="11"/>
  <c r="M23" i="11" s="1"/>
  <c r="L14" i="7"/>
  <c r="L16" i="7" s="1"/>
  <c r="K14" i="7"/>
  <c r="K16" i="7" s="1"/>
  <c r="J14" i="7"/>
  <c r="J16" i="7" s="1"/>
  <c r="J5" i="7"/>
  <c r="J7" i="7" s="1"/>
  <c r="J26" i="7" s="1"/>
  <c r="D17" i="7"/>
  <c r="N515" i="8"/>
  <c r="N536" i="8"/>
  <c r="N558" i="8"/>
  <c r="N589" i="8"/>
  <c r="N620" i="8"/>
  <c r="N649" i="8"/>
  <c r="N705" i="8"/>
  <c r="O32" i="8"/>
  <c r="O457" i="8"/>
  <c r="O488" i="8"/>
  <c r="O515" i="8"/>
  <c r="O736" i="8"/>
  <c r="O767" i="8"/>
  <c r="O858" i="8"/>
  <c r="O907" i="8"/>
  <c r="P32" i="8"/>
  <c r="P488" i="8"/>
  <c r="P515" i="8"/>
  <c r="P736" i="8"/>
  <c r="P829" i="8"/>
  <c r="P858" i="8"/>
  <c r="P883" i="8"/>
  <c r="C21" i="7"/>
  <c r="C23" i="7"/>
  <c r="C18" i="7"/>
  <c r="D21" i="7"/>
  <c r="N334" i="8"/>
  <c r="N365" i="8"/>
  <c r="N396" i="8"/>
  <c r="M676" i="8"/>
  <c r="C19" i="7"/>
  <c r="C17" i="7"/>
  <c r="M334" i="8"/>
  <c r="M365" i="8"/>
  <c r="M396" i="8"/>
  <c r="M426" i="8"/>
  <c r="M536" i="8"/>
  <c r="M558" i="8"/>
  <c r="M589" i="8"/>
  <c r="M620" i="8"/>
  <c r="M649" i="8"/>
  <c r="M705" i="8"/>
  <c r="P798" i="8"/>
  <c r="D23" i="7"/>
  <c r="D20" i="7"/>
  <c r="D22" i="7"/>
  <c r="D19" i="7"/>
  <c r="D18" i="7"/>
  <c r="P156" i="8"/>
  <c r="P457" i="8"/>
  <c r="O334" i="8"/>
  <c r="O365" i="8"/>
  <c r="O396" i="8"/>
  <c r="O426" i="8"/>
  <c r="O536" i="8"/>
  <c r="O558" i="8"/>
  <c r="O589" i="8"/>
  <c r="O620" i="8"/>
  <c r="O649" i="8"/>
  <c r="O705" i="8"/>
  <c r="P334" i="8"/>
  <c r="P365" i="8"/>
  <c r="P396" i="8"/>
  <c r="P426" i="8"/>
  <c r="P536" i="8"/>
  <c r="P558" i="8"/>
  <c r="P589" i="8"/>
  <c r="P620" i="8"/>
  <c r="P649" i="8"/>
  <c r="P705" i="8"/>
  <c r="P907" i="8"/>
  <c r="O798" i="8"/>
  <c r="P767" i="8"/>
  <c r="N426" i="8"/>
  <c r="N676" i="8"/>
  <c r="E18" i="7"/>
  <c r="E23" i="7"/>
  <c r="E21" i="7"/>
  <c r="O676" i="8"/>
  <c r="O829" i="8"/>
  <c r="C22" i="7"/>
  <c r="P676" i="8"/>
  <c r="O883" i="8"/>
  <c r="M32" i="8"/>
  <c r="M457" i="8"/>
  <c r="M488" i="8"/>
  <c r="M515" i="8"/>
  <c r="M736" i="8"/>
  <c r="M767" i="8"/>
  <c r="M798" i="8"/>
  <c r="M829" i="8"/>
  <c r="M858" i="8"/>
  <c r="M883" i="8"/>
  <c r="M907" i="8"/>
  <c r="N32" i="8"/>
  <c r="N457" i="8"/>
  <c r="N488" i="8"/>
  <c r="N736" i="8"/>
  <c r="N767" i="8"/>
  <c r="N798" i="8"/>
  <c r="N829" i="8"/>
  <c r="N858" i="8"/>
  <c r="N883" i="8"/>
  <c r="N907" i="8"/>
  <c r="F20" i="7"/>
  <c r="C20" i="7"/>
  <c r="E20" i="7"/>
  <c r="M312" i="8"/>
  <c r="P312" i="8"/>
  <c r="E17" i="7"/>
  <c r="F17" i="7"/>
  <c r="O312" i="8"/>
  <c r="N312" i="8"/>
  <c r="O19" i="10"/>
  <c r="P19" i="10"/>
  <c r="N13" i="10"/>
  <c r="M25" i="10"/>
  <c r="O13" i="10"/>
  <c r="N25" i="10"/>
  <c r="P13" i="10"/>
  <c r="O25" i="10"/>
  <c r="O10" i="10"/>
  <c r="P25" i="10"/>
  <c r="P10" i="10"/>
  <c r="M22" i="10"/>
  <c r="O7" i="10"/>
  <c r="N16" i="10"/>
  <c r="N22" i="10"/>
  <c r="M5" i="7"/>
  <c r="M26" i="7" s="1"/>
  <c r="P323" i="10"/>
  <c r="M323" i="10"/>
  <c r="M324" i="10" s="1"/>
  <c r="L5" i="7"/>
  <c r="L7" i="7" s="1"/>
  <c r="L26" i="7" s="1"/>
  <c r="O323" i="10"/>
  <c r="N323" i="10"/>
  <c r="N324" i="10" s="1"/>
  <c r="F10" i="7"/>
  <c r="D10" i="7"/>
  <c r="E10" i="7"/>
  <c r="D1900" i="1"/>
  <c r="C10" i="7"/>
  <c r="E9" i="7"/>
  <c r="C35" i="7"/>
  <c r="F30" i="7"/>
  <c r="C36" i="7"/>
  <c r="F36" i="7"/>
  <c r="C34" i="7"/>
  <c r="E36" i="7"/>
  <c r="E32" i="7"/>
  <c r="E35" i="7"/>
  <c r="C30" i="7"/>
  <c r="F35" i="7"/>
  <c r="F31" i="7"/>
  <c r="C9" i="7"/>
  <c r="D9" i="7"/>
  <c r="F9" i="7"/>
  <c r="E7" i="7"/>
  <c r="E5" i="7"/>
  <c r="C5" i="7"/>
  <c r="D8" i="7"/>
  <c r="E6" i="7"/>
  <c r="E8" i="7"/>
  <c r="F6" i="7"/>
  <c r="F5" i="7"/>
  <c r="D5" i="7"/>
  <c r="D6" i="7"/>
  <c r="D7" i="7"/>
  <c r="F8" i="7"/>
  <c r="C6" i="7"/>
  <c r="M596" i="1"/>
  <c r="C8" i="7"/>
  <c r="C7" i="7"/>
  <c r="F7" i="7"/>
  <c r="O280" i="8"/>
  <c r="P280" i="8"/>
  <c r="M280" i="8"/>
  <c r="N280" i="8"/>
  <c r="F21" i="7"/>
  <c r="O249" i="8"/>
  <c r="P249" i="8"/>
  <c r="M249" i="8"/>
  <c r="N249" i="8"/>
  <c r="O218" i="8"/>
  <c r="P218" i="8"/>
  <c r="M218" i="8"/>
  <c r="N218" i="8"/>
  <c r="O187" i="8"/>
  <c r="P187" i="8"/>
  <c r="M187" i="8"/>
  <c r="N187" i="8"/>
  <c r="F18" i="7"/>
  <c r="O156" i="8"/>
  <c r="M156" i="8"/>
  <c r="N156" i="8"/>
  <c r="E19" i="7"/>
  <c r="E22" i="7"/>
  <c r="F19" i="7"/>
  <c r="F22" i="7"/>
  <c r="F23" i="7"/>
  <c r="O125" i="8"/>
  <c r="P125" i="8"/>
  <c r="M125" i="8"/>
  <c r="N125" i="8"/>
  <c r="O94" i="8"/>
  <c r="P94" i="8"/>
  <c r="M94" i="8"/>
  <c r="N94" i="8"/>
  <c r="O63" i="8"/>
  <c r="P63" i="8"/>
  <c r="M63" i="8"/>
  <c r="N63" i="8"/>
  <c r="F34" i="7"/>
  <c r="C32" i="7"/>
  <c r="C31" i="7"/>
  <c r="D35" i="7"/>
  <c r="F33" i="7"/>
  <c r="E31" i="7"/>
  <c r="E33" i="7"/>
  <c r="E30" i="7"/>
  <c r="E34" i="7"/>
  <c r="F32" i="7"/>
  <c r="D34" i="7"/>
  <c r="D30" i="7"/>
  <c r="D36" i="7"/>
  <c r="C33" i="7"/>
  <c r="N64" i="9"/>
  <c r="N395" i="9"/>
  <c r="O345" i="9"/>
  <c r="O382" i="9"/>
  <c r="O408" i="9"/>
  <c r="O491" i="9"/>
  <c r="O517" i="9"/>
  <c r="O657" i="9"/>
  <c r="M693" i="9"/>
  <c r="D31" i="7"/>
  <c r="D33" i="7"/>
  <c r="D32" i="7"/>
  <c r="O64" i="9"/>
  <c r="P32" i="9"/>
  <c r="P64" i="9"/>
  <c r="P314" i="9"/>
  <c r="P345" i="9"/>
  <c r="P374" i="9"/>
  <c r="P382" i="9"/>
  <c r="P395" i="9"/>
  <c r="P408" i="9"/>
  <c r="P438" i="9"/>
  <c r="P463" i="9"/>
  <c r="P491" i="9"/>
  <c r="P517" i="9"/>
  <c r="P657" i="9"/>
  <c r="P684" i="9"/>
  <c r="N345" i="9"/>
  <c r="N517" i="9"/>
  <c r="M314" i="9"/>
  <c r="M345" i="9"/>
  <c r="M382" i="9"/>
  <c r="M395" i="9"/>
  <c r="M408" i="9"/>
  <c r="M438" i="9"/>
  <c r="M463" i="9"/>
  <c r="M491" i="9"/>
  <c r="M517" i="9"/>
  <c r="N314" i="9"/>
  <c r="O684" i="9"/>
  <c r="O438" i="9"/>
  <c r="N32" i="9"/>
  <c r="M657" i="9"/>
  <c r="O395" i="9"/>
  <c r="O463" i="9"/>
  <c r="P72" i="9"/>
  <c r="M684" i="9"/>
  <c r="N382" i="9"/>
  <c r="N408" i="9"/>
  <c r="N657" i="9"/>
  <c r="M219" i="9"/>
  <c r="M229" i="9"/>
  <c r="M253" i="9"/>
  <c r="M284" i="9"/>
  <c r="M374" i="9"/>
  <c r="M626" i="9"/>
  <c r="N219" i="9"/>
  <c r="N229" i="9"/>
  <c r="N253" i="9"/>
  <c r="N284" i="9"/>
  <c r="N626" i="9"/>
  <c r="N684" i="9"/>
  <c r="N693" i="9"/>
  <c r="O32" i="9"/>
  <c r="N491" i="9"/>
  <c r="O219" i="9"/>
  <c r="O229" i="9"/>
  <c r="O253" i="9"/>
  <c r="O284" i="9"/>
  <c r="O314" i="9"/>
  <c r="O374" i="9"/>
  <c r="O626" i="9"/>
  <c r="O693" i="9"/>
  <c r="M72" i="9"/>
  <c r="P219" i="9"/>
  <c r="P229" i="9"/>
  <c r="P253" i="9"/>
  <c r="P284" i="9"/>
  <c r="P626" i="9"/>
  <c r="P693" i="9"/>
  <c r="N438" i="9"/>
  <c r="N72" i="9"/>
  <c r="M82" i="9"/>
  <c r="M110" i="9"/>
  <c r="M136" i="9"/>
  <c r="M158" i="9"/>
  <c r="M189" i="9"/>
  <c r="M212" i="9"/>
  <c r="M525" i="9"/>
  <c r="M535" i="9"/>
  <c r="M566" i="9"/>
  <c r="M596" i="9"/>
  <c r="O72" i="9"/>
  <c r="N82" i="9"/>
  <c r="N110" i="9"/>
  <c r="N136" i="9"/>
  <c r="N158" i="9"/>
  <c r="N189" i="9"/>
  <c r="N212" i="9"/>
  <c r="N525" i="9"/>
  <c r="N535" i="9"/>
  <c r="N566" i="9"/>
  <c r="N596" i="9"/>
  <c r="O82" i="9"/>
  <c r="O110" i="9"/>
  <c r="O136" i="9"/>
  <c r="O158" i="9"/>
  <c r="O189" i="9"/>
  <c r="O212" i="9"/>
  <c r="O525" i="9"/>
  <c r="O535" i="9"/>
  <c r="O566" i="9"/>
  <c r="O596" i="9"/>
  <c r="N463" i="9"/>
  <c r="M32" i="9"/>
  <c r="M64" i="9"/>
  <c r="P82" i="9"/>
  <c r="P110" i="9"/>
  <c r="P136" i="9"/>
  <c r="P158" i="9"/>
  <c r="P189" i="9"/>
  <c r="P212" i="9"/>
  <c r="P525" i="9"/>
  <c r="P535" i="9"/>
  <c r="P566" i="9"/>
  <c r="P596" i="9"/>
  <c r="N374" i="9"/>
  <c r="M83" i="1"/>
  <c r="N83" i="1"/>
  <c r="N286" i="1"/>
  <c r="N399" i="1"/>
  <c r="N596" i="1"/>
  <c r="N994" i="1"/>
  <c r="N1108" i="1"/>
  <c r="N1217" i="1"/>
  <c r="N1257" i="1"/>
  <c r="N885" i="1"/>
  <c r="N1538" i="1"/>
  <c r="M795" i="1"/>
  <c r="M845" i="1"/>
  <c r="N24" i="1"/>
  <c r="N795" i="1"/>
  <c r="N845" i="1"/>
  <c r="N1312" i="1"/>
  <c r="M286" i="1"/>
  <c r="M1217" i="1"/>
  <c r="M1312" i="1"/>
  <c r="M1538" i="1"/>
  <c r="M1586" i="1"/>
  <c r="M399" i="1"/>
  <c r="M994" i="1"/>
  <c r="M1257" i="1"/>
  <c r="M885" i="1"/>
  <c r="P83" i="1"/>
  <c r="P133" i="1"/>
  <c r="P175" i="1"/>
  <c r="P286" i="1"/>
  <c r="P399" i="1"/>
  <c r="P454" i="1"/>
  <c r="P505" i="1"/>
  <c r="P696" i="1"/>
  <c r="P994" i="1"/>
  <c r="P1108" i="1"/>
  <c r="P1217" i="1"/>
  <c r="P1425" i="1"/>
  <c r="P1482" i="1"/>
  <c r="P1538" i="1"/>
  <c r="N1586" i="1"/>
  <c r="M1108" i="1"/>
  <c r="O83" i="1"/>
  <c r="O133" i="1"/>
  <c r="O175" i="1"/>
  <c r="O286" i="1"/>
  <c r="O399" i="1"/>
  <c r="O454" i="1"/>
  <c r="O505" i="1"/>
  <c r="O696" i="1"/>
  <c r="O994" i="1"/>
  <c r="O1108" i="1"/>
  <c r="O1217" i="1"/>
  <c r="O1425" i="1"/>
  <c r="O1482" i="1"/>
  <c r="O1538" i="1"/>
  <c r="N22" i="11"/>
  <c r="N23" i="11" s="1"/>
  <c r="O24" i="1"/>
  <c r="O234" i="1"/>
  <c r="O342" i="1"/>
  <c r="O548" i="1"/>
  <c r="O596" i="1"/>
  <c r="O649" i="1"/>
  <c r="O748" i="1"/>
  <c r="O795" i="1"/>
  <c r="O845" i="1"/>
  <c r="O885" i="1"/>
  <c r="O939" i="1"/>
  <c r="O1051" i="1"/>
  <c r="O1167" i="1"/>
  <c r="O1257" i="1"/>
  <c r="O1312" i="1"/>
  <c r="O1370" i="1"/>
  <c r="O1586" i="1"/>
  <c r="P234" i="1"/>
  <c r="P342" i="1"/>
  <c r="P548" i="1"/>
  <c r="P596" i="1"/>
  <c r="P649" i="1"/>
  <c r="P748" i="1"/>
  <c r="P795" i="1"/>
  <c r="P845" i="1"/>
  <c r="P885" i="1"/>
  <c r="P939" i="1"/>
  <c r="P1051" i="1"/>
  <c r="P1167" i="1"/>
  <c r="P1257" i="1"/>
  <c r="P1312" i="1"/>
  <c r="P1370" i="1"/>
  <c r="P1586" i="1"/>
  <c r="M175" i="1"/>
  <c r="M234" i="1"/>
  <c r="M548" i="1"/>
  <c r="M649" i="1"/>
  <c r="M696" i="1"/>
  <c r="M748" i="1"/>
  <c r="M939" i="1"/>
  <c r="M1051" i="1"/>
  <c r="M1167" i="1"/>
  <c r="M1370" i="1"/>
  <c r="M1425" i="1"/>
  <c r="M1482" i="1"/>
  <c r="M133" i="1"/>
  <c r="M342" i="1"/>
  <c r="M454" i="1"/>
  <c r="M505" i="1"/>
  <c r="N133" i="1"/>
  <c r="N175" i="1"/>
  <c r="N234" i="1"/>
  <c r="N342" i="1"/>
  <c r="N454" i="1"/>
  <c r="N505" i="1"/>
  <c r="N548" i="1"/>
  <c r="N649" i="1"/>
  <c r="N696" i="1"/>
  <c r="N748" i="1"/>
  <c r="N939" i="1"/>
  <c r="N1051" i="1"/>
  <c r="N1167" i="1"/>
  <c r="N1370" i="1"/>
  <c r="N1425" i="1"/>
  <c r="N1482" i="1"/>
  <c r="O22" i="11"/>
  <c r="P22" i="11"/>
  <c r="P24" i="1"/>
  <c r="M24" i="1"/>
  <c r="O908" i="8" l="1"/>
  <c r="D25" i="7"/>
  <c r="N908" i="8"/>
  <c r="N909" i="8" s="1"/>
  <c r="P908" i="8"/>
  <c r="M908" i="8"/>
  <c r="M909" i="8" s="1"/>
  <c r="C25" i="7"/>
  <c r="M7" i="7"/>
  <c r="N694" i="9"/>
  <c r="N695" i="9" s="1"/>
  <c r="P694" i="9"/>
  <c r="O694" i="9"/>
  <c r="M694" i="9"/>
  <c r="M695" i="9" s="1"/>
  <c r="M1587" i="1"/>
  <c r="M1588" i="1" s="1"/>
  <c r="N1587" i="1"/>
  <c r="N1588" i="1" s="1"/>
  <c r="P1587" i="1"/>
  <c r="E12" i="7"/>
  <c r="D12" i="7"/>
  <c r="O1587" i="1"/>
  <c r="F12" i="7"/>
  <c r="C12" i="7"/>
  <c r="F25" i="7"/>
  <c r="E25" i="7"/>
  <c r="C38" i="7"/>
  <c r="F38" i="7"/>
  <c r="E38" i="7"/>
  <c r="D38" i="7"/>
  <c r="K23" i="7" l="1"/>
  <c r="K24" i="7" s="1"/>
  <c r="K27" i="7" s="1"/>
  <c r="M23" i="7"/>
  <c r="M24" i="7" s="1"/>
  <c r="M27" i="7" s="1"/>
  <c r="J23" i="7"/>
  <c r="J24" i="7" s="1"/>
  <c r="J27" i="7" s="1"/>
  <c r="L23" i="7"/>
  <c r="L24" i="7" s="1"/>
  <c r="L27" i="7" s="1"/>
</calcChain>
</file>

<file path=xl/sharedStrings.xml><?xml version="1.0" encoding="utf-8"?>
<sst xmlns="http://schemas.openxmlformats.org/spreadsheetml/2006/main" count="3358" uniqueCount="67">
  <si>
    <t>Date</t>
  </si>
  <si>
    <t>Day</t>
  </si>
  <si>
    <t>Route</t>
  </si>
  <si>
    <t>Vehicle</t>
  </si>
  <si>
    <t>Clock In</t>
  </si>
  <si>
    <t>Pull Out</t>
  </si>
  <si>
    <t>First Pick Up</t>
  </si>
  <si>
    <t>Last Drop</t>
  </si>
  <si>
    <t>Pull In</t>
  </si>
  <si>
    <t>Clock Out</t>
  </si>
  <si>
    <t>Lunch/Break Start</t>
  </si>
  <si>
    <t>Lunch/Break End</t>
  </si>
  <si>
    <t>Deadhead Hours</t>
  </si>
  <si>
    <t>Revenue Hours</t>
  </si>
  <si>
    <t>Deadhead Miles</t>
  </si>
  <si>
    <t>Revenue Miles</t>
  </si>
  <si>
    <t>Pull Out Miles</t>
  </si>
  <si>
    <t>First Pick Up Miles</t>
  </si>
  <si>
    <t>Last Drop Off Miles</t>
  </si>
  <si>
    <t>Pull In Miles</t>
  </si>
  <si>
    <t xml:space="preserve"> </t>
  </si>
  <si>
    <t xml:space="preserve">  </t>
  </si>
  <si>
    <t>Monthly Totals</t>
  </si>
  <si>
    <t>Monthly Totals (converted to decimal hours)</t>
  </si>
  <si>
    <t>TR</t>
  </si>
  <si>
    <t>Totals</t>
  </si>
  <si>
    <t>DC</t>
  </si>
  <si>
    <t>TRIBE</t>
  </si>
  <si>
    <t>LOOP</t>
  </si>
  <si>
    <t>LP</t>
  </si>
  <si>
    <t>Routes</t>
  </si>
  <si>
    <t>DINUBA</t>
  </si>
  <si>
    <t>TULARE</t>
  </si>
  <si>
    <t>COUNTY</t>
  </si>
  <si>
    <t>11X</t>
  </si>
  <si>
    <t>HS LOOP</t>
  </si>
  <si>
    <t>TOTALS</t>
  </si>
  <si>
    <t>TOTAL</t>
  </si>
  <si>
    <t>NTD TOTAL</t>
  </si>
  <si>
    <t>Fixed</t>
  </si>
  <si>
    <t>Tribe</t>
  </si>
  <si>
    <t>Daily Total</t>
  </si>
  <si>
    <t>Friday</t>
  </si>
  <si>
    <t>Saturday</t>
  </si>
  <si>
    <t>Sunday</t>
  </si>
  <si>
    <t>Monday</t>
  </si>
  <si>
    <t>Tuesday</t>
  </si>
  <si>
    <t>Wednesaday</t>
  </si>
  <si>
    <t>Wednesday</t>
  </si>
  <si>
    <t>Thursday</t>
  </si>
  <si>
    <t>HOLIDAY</t>
  </si>
  <si>
    <t>TS2</t>
  </si>
  <si>
    <t xml:space="preserve">Saturday </t>
  </si>
  <si>
    <t>14;03</t>
  </si>
  <si>
    <t>:</t>
  </si>
  <si>
    <t>11:051</t>
  </si>
  <si>
    <t>15;50</t>
  </si>
  <si>
    <t>Holiday</t>
  </si>
  <si>
    <t>Service</t>
  </si>
  <si>
    <t>DOW</t>
  </si>
  <si>
    <t>Dinuba</t>
  </si>
  <si>
    <t>Weekday</t>
  </si>
  <si>
    <t>Tulare</t>
  </si>
  <si>
    <t>County</t>
  </si>
  <si>
    <t>Loop</t>
  </si>
  <si>
    <t>Totals by Service</t>
  </si>
  <si>
    <t>Plug-In-Ready Data for NTD S-10 MB 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</si>
</sst>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(* #,##0.00_);_(* \(#,##0.00\);_(* &quot;-&quot;??_);_(@_)"/>
    <numFmt numFmtId="164" formatCode="mm/dd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8000"/>
      <name val="Aptos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7999511703848384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20" fontId="0" fillId="0" borderId="1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center" wrapText="1"/>
    </xf>
    <xf numFmtId="2" fontId="3" fillId="4" borderId="1" xfId="0" applyNumberFormat="1" applyFont="1" applyFill="1" applyBorder="1" applyAlignment="1">
      <alignment horizontal="center" wrapText="1"/>
    </xf>
    <xf numFmtId="46" fontId="7" fillId="4" borderId="1" xfId="0" applyNumberFormat="1" applyFont="1" applyFill="1" applyBorder="1" applyAlignment="1">
      <alignment horizontal="center" wrapText="1"/>
    </xf>
    <xf numFmtId="46" fontId="0" fillId="4" borderId="1" xfId="0" applyNumberFormat="1" applyFill="1" applyBorder="1" applyAlignment="1">
      <alignment horizontal="center" wrapText="1"/>
    </xf>
    <xf numFmtId="46" fontId="4" fillId="3" borderId="1" xfId="0" applyNumberFormat="1" applyFont="1" applyFill="1" applyBorder="1" applyAlignment="1">
      <alignment horizontal="center" wrapText="1"/>
    </xf>
    <xf numFmtId="46" fontId="0" fillId="4" borderId="0" xfId="0" applyNumberFormat="1" applyFill="1" applyAlignment="1">
      <alignment horizontal="center" wrapText="1"/>
    </xf>
    <xf numFmtId="164" fontId="0" fillId="0" borderId="2" xfId="0" applyNumberForma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20" fontId="0" fillId="0" borderId="2" xfId="0" applyNumberFormat="1" applyBorder="1" applyAlignment="1">
      <alignment horizontal="center" wrapText="1"/>
    </xf>
    <xf numFmtId="46" fontId="7" fillId="4" borderId="2" xfId="0" applyNumberFormat="1" applyFont="1" applyFill="1" applyBorder="1" applyAlignment="1">
      <alignment horizontal="center" wrapText="1"/>
    </xf>
    <xf numFmtId="46" fontId="0" fillId="4" borderId="2" xfId="0" applyNumberFormat="1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49" fontId="2" fillId="2" borderId="4" xfId="0" applyNumberFormat="1" applyFont="1" applyFill="1" applyBorder="1" applyAlignment="1">
      <alignment horizontal="center" vertical="center" wrapText="1" readingOrder="1"/>
    </xf>
    <xf numFmtId="1" fontId="0" fillId="2" borderId="4" xfId="0" applyNumberFormat="1" applyFill="1" applyBorder="1" applyAlignment="1">
      <alignment horizontal="center" vertical="center" wrapText="1" readingOrder="1"/>
    </xf>
    <xf numFmtId="46" fontId="2" fillId="2" borderId="4" xfId="0" applyNumberFormat="1" applyFont="1" applyFill="1" applyBorder="1" applyAlignment="1">
      <alignment horizontal="center" vertical="center" wrapText="1" readingOrder="1"/>
    </xf>
    <xf numFmtId="164" fontId="0" fillId="5" borderId="1" xfId="0" applyNumberForma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46" fontId="0" fillId="0" borderId="0" xfId="0" applyNumberFormat="1" applyAlignment="1">
      <alignment horizontal="center" wrapText="1"/>
    </xf>
    <xf numFmtId="46" fontId="0" fillId="3" borderId="1" xfId="0" applyNumberFormat="1" applyFill="1" applyBorder="1" applyAlignment="1">
      <alignment horizontal="center" wrapText="1"/>
    </xf>
    <xf numFmtId="0" fontId="1" fillId="3" borderId="1" xfId="0" applyFont="1" applyFill="1" applyBorder="1" applyAlignment="1">
      <alignment horizontal="right" wrapText="1"/>
    </xf>
    <xf numFmtId="2" fontId="2" fillId="2" borderId="4" xfId="0" applyNumberFormat="1" applyFont="1" applyFill="1" applyBorder="1" applyAlignment="1">
      <alignment horizontal="center" vertical="center" wrapText="1" readingOrder="1"/>
    </xf>
    <xf numFmtId="2" fontId="3" fillId="4" borderId="2" xfId="0" applyNumberFormat="1" applyFont="1" applyFill="1" applyBorder="1" applyAlignment="1">
      <alignment horizontal="center" wrapText="1"/>
    </xf>
    <xf numFmtId="2" fontId="1" fillId="3" borderId="1" xfId="0" applyNumberFormat="1" applyFont="1" applyFill="1" applyBorder="1" applyAlignment="1">
      <alignment horizontal="center" wrapText="1"/>
    </xf>
    <xf numFmtId="2" fontId="0" fillId="3" borderId="1" xfId="0" applyNumberFormat="1" applyFill="1" applyBorder="1" applyAlignment="1">
      <alignment horizontal="center" wrapText="1"/>
    </xf>
    <xf numFmtId="2" fontId="3" fillId="0" borderId="0" xfId="0" applyNumberFormat="1" applyFont="1" applyAlignment="1">
      <alignment horizontal="center" wrapText="1"/>
    </xf>
    <xf numFmtId="2" fontId="0" fillId="4" borderId="0" xfId="0" applyNumberFormat="1" applyFill="1" applyAlignment="1">
      <alignment horizontal="center" wrapText="1"/>
    </xf>
    <xf numFmtId="1" fontId="0" fillId="0" borderId="0" xfId="0" applyNumberFormat="1" applyAlignment="1">
      <alignment horizontal="center" wrapText="1"/>
    </xf>
    <xf numFmtId="1" fontId="0" fillId="0" borderId="1" xfId="0" applyNumberForma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/>
    </xf>
    <xf numFmtId="43" fontId="0" fillId="0" borderId="0" xfId="1" applyFont="1" applyAlignment="1">
      <alignment horizontal="center"/>
    </xf>
    <xf numFmtId="46" fontId="0" fillId="0" borderId="1" xfId="1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2" fontId="0" fillId="0" borderId="13" xfId="1" applyNumberFormat="1" applyFont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2" fontId="1" fillId="6" borderId="4" xfId="1" applyNumberFormat="1" applyFont="1" applyFill="1" applyBorder="1" applyAlignment="1">
      <alignment horizontal="center"/>
    </xf>
    <xf numFmtId="46" fontId="0" fillId="0" borderId="3" xfId="1" applyNumberFormat="1" applyFont="1" applyBorder="1" applyAlignment="1">
      <alignment horizontal="center"/>
    </xf>
    <xf numFmtId="43" fontId="0" fillId="0" borderId="3" xfId="1" applyFont="1" applyBorder="1" applyAlignment="1">
      <alignment horizontal="center"/>
    </xf>
    <xf numFmtId="43" fontId="0" fillId="0" borderId="17" xfId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46" fontId="1" fillId="0" borderId="3" xfId="1" applyNumberFormat="1" applyFont="1" applyBorder="1" applyAlignment="1">
      <alignment horizontal="center"/>
    </xf>
    <xf numFmtId="43" fontId="1" fillId="0" borderId="3" xfId="1" applyFont="1" applyBorder="1" applyAlignment="1">
      <alignment horizontal="center"/>
    </xf>
    <xf numFmtId="43" fontId="1" fillId="0" borderId="17" xfId="1" applyFont="1" applyBorder="1" applyAlignment="1">
      <alignment horizontal="center"/>
    </xf>
    <xf numFmtId="2" fontId="1" fillId="6" borderId="15" xfId="1" applyNumberFormat="1" applyFont="1" applyFill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2" fontId="1" fillId="3" borderId="24" xfId="1" applyNumberFormat="1" applyFont="1" applyFill="1" applyBorder="1" applyAlignment="1">
      <alignment horizontal="center"/>
    </xf>
    <xf numFmtId="2" fontId="1" fillId="3" borderId="25" xfId="1" applyNumberFormat="1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2" fontId="1" fillId="0" borderId="4" xfId="1" applyNumberFormat="1" applyFont="1" applyFill="1" applyBorder="1" applyAlignment="1">
      <alignment horizontal="center"/>
    </xf>
    <xf numFmtId="2" fontId="1" fillId="0" borderId="15" xfId="1" applyNumberFormat="1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164" fontId="1" fillId="0" borderId="2" xfId="0" applyNumberFormat="1" applyFont="1" applyBorder="1" applyAlignment="1">
      <alignment horizontal="center" wrapText="1"/>
    </xf>
    <xf numFmtId="0" fontId="1" fillId="0" borderId="0" xfId="0" applyFont="1"/>
    <xf numFmtId="0" fontId="0" fillId="0" borderId="2" xfId="0" applyBorder="1"/>
    <xf numFmtId="0" fontId="1" fillId="8" borderId="1" xfId="0" applyFont="1" applyFill="1" applyBorder="1"/>
    <xf numFmtId="0" fontId="0" fillId="0" borderId="1" xfId="0" applyBorder="1"/>
    <xf numFmtId="0" fontId="1" fillId="8" borderId="1" xfId="0" applyFont="1" applyFill="1" applyBorder="1" applyAlignment="1">
      <alignment horizontal="center" vertical="center"/>
    </xf>
    <xf numFmtId="0" fontId="0" fillId="9" borderId="0" xfId="0" applyFill="1"/>
    <xf numFmtId="0" fontId="0" fillId="0" borderId="3" xfId="0" applyBorder="1"/>
    <xf numFmtId="0" fontId="1" fillId="9" borderId="1" xfId="0" applyFont="1" applyFill="1" applyBorder="1"/>
    <xf numFmtId="2" fontId="0" fillId="0" borderId="3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0" fontId="1" fillId="10" borderId="0" xfId="0" applyFont="1" applyFill="1"/>
    <xf numFmtId="0" fontId="0" fillId="10" borderId="0" xfId="0" applyFill="1"/>
    <xf numFmtId="0" fontId="1" fillId="11" borderId="0" xfId="0" applyFont="1" applyFill="1"/>
    <xf numFmtId="0" fontId="0" fillId="11" borderId="0" xfId="0" applyFill="1"/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1" fillId="6" borderId="21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right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4A086731-1ECF-447A-BC24-61557ACE146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9526</xdr:colOff>
      <xdr:row>30</xdr:row>
      <xdr:rowOff>104776</xdr:rowOff>
    </xdr:from>
    <xdr:to>
      <xdr:col>11</xdr:col>
      <xdr:colOff>1076325</xdr:colOff>
      <xdr:row>38</xdr:row>
      <xdr:rowOff>9525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C3716A-E76D-29EA-4448-F8F9EDD72B9E}"/>
            </a:ext>
          </a:extLst>
        </xdr:cNvPr>
        <xdr:cNvSpPr txBox="1"/>
      </xdr:nvSpPr>
      <xdr:spPr>
        <a:xfrm>
          <a:off x="7239001" y="6010276"/>
          <a:ext cx="4229099" cy="143827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Instructions:</a:t>
          </a:r>
        </a:p>
        <a:p>
          <a:endParaRPr lang="en-US" sz="1100"/>
        </a:p>
        <a:p>
          <a:r>
            <a:rPr lang="en-US" sz="1100"/>
            <a:t>1)</a:t>
          </a:r>
          <a:r>
            <a:rPr lang="en-US" sz="1100" baseline="0"/>
            <a:t> Make a copy and Save As .</a:t>
          </a:r>
          <a:r>
            <a:rPr lang="en-US" sz="1100" b="1" baseline="0"/>
            <a:t>xlsm </a:t>
          </a:r>
          <a:r>
            <a:rPr lang="en-US" sz="1100" b="0" baseline="0"/>
            <a:t>(Excel Macro-Enabled Workbook)</a:t>
          </a:r>
          <a:endParaRPr lang="en-US" sz="1100" b="1" baseline="0"/>
        </a:p>
        <a:p>
          <a:r>
            <a:rPr lang="en-US" sz="1100" baseline="0"/>
            <a:t>2) Make sure to "Enable Content" after opening new copy</a:t>
          </a:r>
        </a:p>
        <a:p>
          <a:r>
            <a:rPr lang="en-US" sz="1100" baseline="0"/>
            <a:t>3) Accept security message, if prompted</a:t>
          </a:r>
        </a:p>
        <a:p>
          <a:r>
            <a:rPr lang="en-US" sz="1100" baseline="0"/>
            <a:t>4) Use the "RESET" button on each sheet to clear previous data entries</a:t>
          </a:r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46</xdr:row>
          <xdr:rowOff>9525</xdr:rowOff>
        </xdr:from>
        <xdr:to>
          <xdr:col>2</xdr:col>
          <xdr:colOff>1114425</xdr:colOff>
          <xdr:row>49</xdr:row>
          <xdr:rowOff>180975</xdr:rowOff>
        </xdr:to>
        <xdr:sp macro="" textlink="">
          <xdr:nvSpPr>
            <xdr:cNvPr id="8194" name="Button 2" descr="(TCRTA ONLY) Run Code_DOW NTD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8000"/>
                  </a:solidFill>
                  <a:latin typeface="Aptos"/>
                </a:rPr>
                <a:t>(TCRTA ONLY) Run Code_DOW Summary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2</xdr:row>
          <xdr:rowOff>19050</xdr:rowOff>
        </xdr:from>
        <xdr:to>
          <xdr:col>22</xdr:col>
          <xdr:colOff>514350</xdr:colOff>
          <xdr:row>3</xdr:row>
          <xdr:rowOff>152400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2</xdr:row>
          <xdr:rowOff>28575</xdr:rowOff>
        </xdr:from>
        <xdr:to>
          <xdr:col>22</xdr:col>
          <xdr:colOff>561975</xdr:colOff>
          <xdr:row>3</xdr:row>
          <xdr:rowOff>161925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201</xdr:row>
      <xdr:rowOff>0</xdr:rowOff>
    </xdr:from>
    <xdr:to>
      <xdr:col>1</xdr:col>
      <xdr:colOff>304800</xdr:colOff>
      <xdr:row>202</xdr:row>
      <xdr:rowOff>114300</xdr:rowOff>
    </xdr:to>
    <xdr:sp macro="" textlink="">
      <xdr:nvSpPr>
        <xdr:cNvPr id="4103" name="AutoShape 7">
          <a:extLst>
            <a:ext uri="{FF2B5EF4-FFF2-40B4-BE49-F238E27FC236}">
              <a16:creationId xmlns:a16="http://schemas.microsoft.com/office/drawing/2014/main" id="{FED6187D-4173-65CC-0985-3D556A38B3B5}"/>
            </a:ext>
          </a:extLst>
        </xdr:cNvPr>
        <xdr:cNvSpPr>
          <a:spLocks noChangeAspect="1" noChangeArrowheads="1"/>
        </xdr:cNvSpPr>
      </xdr:nvSpPr>
      <xdr:spPr bwMode="auto">
        <a:xfrm>
          <a:off x="866775" y="38719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201</xdr:row>
      <xdr:rowOff>0</xdr:rowOff>
    </xdr:from>
    <xdr:to>
      <xdr:col>1</xdr:col>
      <xdr:colOff>304800</xdr:colOff>
      <xdr:row>202</xdr:row>
      <xdr:rowOff>114300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C51CB597-5A43-4DBD-B05A-F6A065485693}"/>
            </a:ext>
          </a:extLst>
        </xdr:cNvPr>
        <xdr:cNvSpPr>
          <a:spLocks noChangeAspect="1" noChangeArrowheads="1"/>
        </xdr:cNvSpPr>
      </xdr:nvSpPr>
      <xdr:spPr bwMode="auto">
        <a:xfrm>
          <a:off x="866775" y="3414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2</xdr:row>
          <xdr:rowOff>28575</xdr:rowOff>
        </xdr:from>
        <xdr:to>
          <xdr:col>22</xdr:col>
          <xdr:colOff>561975</xdr:colOff>
          <xdr:row>3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3</xdr:row>
          <xdr:rowOff>28575</xdr:rowOff>
        </xdr:from>
        <xdr:to>
          <xdr:col>22</xdr:col>
          <xdr:colOff>561975</xdr:colOff>
          <xdr:row>4</xdr:row>
          <xdr:rowOff>161925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2</xdr:row>
          <xdr:rowOff>28575</xdr:rowOff>
        </xdr:from>
        <xdr:to>
          <xdr:col>22</xdr:col>
          <xdr:colOff>561975</xdr:colOff>
          <xdr:row>3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85957-90FB-4436-AE8F-8E6898F53474}">
  <sheetPr codeName="Sheet1">
    <tabColor rgb="FF92D050"/>
  </sheetPr>
  <dimension ref="B2:M50"/>
  <sheetViews>
    <sheetView tabSelected="1" zoomScaleNormal="100" workbookViewId="0">
      <selection activeCell="R26" sqref="R26"/>
    </sheetView>
  </sheetViews>
  <sheetFormatPr defaultRowHeight="15" x14ac:dyDescent="0.25"/>
  <cols>
    <col min="1" max="1" width="9.140625" style="1"/>
    <col min="2" max="2" width="13.42578125" style="1" customWidth="1"/>
    <col min="3" max="3" width="17" style="1" customWidth="1"/>
    <col min="4" max="6" width="16.85546875" style="1" customWidth="1"/>
    <col min="7" max="8" width="9.140625" style="1"/>
    <col min="9" max="9" width="13.42578125" style="1" customWidth="1"/>
    <col min="10" max="13" width="17" style="1" customWidth="1"/>
    <col min="14" max="16384" width="9.140625" style="1"/>
  </cols>
  <sheetData>
    <row r="2" spans="2:13" ht="15.75" thickBot="1" x14ac:dyDescent="0.3"/>
    <row r="3" spans="2:13" ht="17.25" customHeight="1" thickBot="1" x14ac:dyDescent="0.3">
      <c r="B3" s="97" t="s">
        <v>31</v>
      </c>
      <c r="C3" s="98"/>
      <c r="D3" s="98"/>
      <c r="E3" s="98"/>
      <c r="F3" s="99"/>
      <c r="I3" s="97" t="s">
        <v>27</v>
      </c>
      <c r="J3" s="98"/>
      <c r="K3" s="98"/>
      <c r="L3" s="98"/>
      <c r="M3" s="99"/>
    </row>
    <row r="4" spans="2:13" ht="17.25" customHeight="1" x14ac:dyDescent="0.25">
      <c r="B4" s="46" t="s">
        <v>30</v>
      </c>
      <c r="C4" s="47" t="s">
        <v>12</v>
      </c>
      <c r="D4" s="47" t="s">
        <v>13</v>
      </c>
      <c r="E4" s="47" t="s">
        <v>14</v>
      </c>
      <c r="F4" s="48" t="s">
        <v>15</v>
      </c>
      <c r="I4" s="46" t="s">
        <v>30</v>
      </c>
      <c r="J4" s="47" t="s">
        <v>12</v>
      </c>
      <c r="K4" s="47" t="s">
        <v>13</v>
      </c>
      <c r="L4" s="47" t="s">
        <v>14</v>
      </c>
      <c r="M4" s="48" t="s">
        <v>15</v>
      </c>
    </row>
    <row r="5" spans="2:13" x14ac:dyDescent="0.25">
      <c r="B5" s="49">
        <v>1</v>
      </c>
      <c r="C5" s="45">
        <f>SUMIF(Dinuba!$C:$C, Summary!$B5, Dinuba!M:M)</f>
        <v>1.4458333333333369</v>
      </c>
      <c r="D5" s="45">
        <f>SUMIF(Dinuba!$C:$C, Summary!$B5, Dinuba!N:N)</f>
        <v>6.979861111111088</v>
      </c>
      <c r="E5" s="53">
        <f>SUMIF(Dinuba!$C:$C, Summary!$B5, Dinuba!O:O)</f>
        <v>21</v>
      </c>
      <c r="F5" s="54">
        <f>SUMIF(Dinuba!$C:$C, Summary!$B5, Dinuba!P:P)</f>
        <v>2485</v>
      </c>
      <c r="I5" s="49" t="s">
        <v>24</v>
      </c>
      <c r="J5" s="45">
        <f>SUMIF(Tribe!$C:$C, Summary!$I5, Tribe!M:M)</f>
        <v>0.14861111111111103</v>
      </c>
      <c r="K5" s="45">
        <f>SUMIF(Tribe!$C:$C, Summary!$I5, Tribe!N:N)</f>
        <v>8.3069444444444436</v>
      </c>
      <c r="L5" s="53">
        <f>SUMIF(Tribe!$C:$C, Summary!$I5, Tribe!O:O)</f>
        <v>127</v>
      </c>
      <c r="M5" s="53">
        <f>SUMIF(Tribe!$C:$C, Summary!$I5, Tribe!P:P)</f>
        <v>3786</v>
      </c>
    </row>
    <row r="6" spans="2:13" x14ac:dyDescent="0.25">
      <c r="B6" s="49">
        <v>2</v>
      </c>
      <c r="C6" s="45">
        <f>SUMIF(Dinuba!$C:$C, Summary!$B6, Dinuba!M:M)</f>
        <v>1.3750000000000013</v>
      </c>
      <c r="D6" s="45">
        <f>SUMIF(Dinuba!$C:$C, Summary!$B6, Dinuba!N:N)</f>
        <v>7.3076388888888744</v>
      </c>
      <c r="E6" s="53">
        <f>SUMIF(Dinuba!C:C, Summary!$B6, Dinuba!O:O)</f>
        <v>17</v>
      </c>
      <c r="F6" s="54">
        <f>SUMIF(Dinuba!$C:$C, Summary!$B6, Dinuba!P:P)</f>
        <v>2148</v>
      </c>
      <c r="I6" s="49"/>
      <c r="J6" s="2"/>
      <c r="K6" s="2"/>
      <c r="L6" s="2"/>
      <c r="M6" s="51"/>
    </row>
    <row r="7" spans="2:13" ht="15.75" thickBot="1" x14ac:dyDescent="0.3">
      <c r="B7" s="49">
        <v>3</v>
      </c>
      <c r="C7" s="45">
        <f>SUMIF(Dinuba!$C:$C, Summary!$B7, Dinuba!M:M)</f>
        <v>0.73958333333333415</v>
      </c>
      <c r="D7" s="45">
        <f>SUMIF(Dinuba!$C:$C, Summary!$B7, Dinuba!N:N)</f>
        <v>5.1090277777777642</v>
      </c>
      <c r="E7" s="53">
        <f>SUMIF(Dinuba!C:C, Summary!$B7, Dinuba!O:O)</f>
        <v>104</v>
      </c>
      <c r="F7" s="54">
        <f>SUMIF(Dinuba!$C:$C, Summary!$B7, Dinuba!P:P)</f>
        <v>1392</v>
      </c>
      <c r="I7" s="55" t="s">
        <v>25</v>
      </c>
      <c r="J7" s="56">
        <f>J5*24</f>
        <v>3.5666666666666647</v>
      </c>
      <c r="K7" s="56">
        <f>K5*24</f>
        <v>199.36666666666665</v>
      </c>
      <c r="L7" s="56">
        <f>L5</f>
        <v>127</v>
      </c>
      <c r="M7" s="64">
        <f>M5</f>
        <v>3786</v>
      </c>
    </row>
    <row r="8" spans="2:13" x14ac:dyDescent="0.25">
      <c r="B8" s="49">
        <v>4</v>
      </c>
      <c r="C8" s="45">
        <f>SUMIF(Dinuba!$C:$C, Summary!$B8, Dinuba!M:M)</f>
        <v>0.85763888888889006</v>
      </c>
      <c r="D8" s="45">
        <f>SUMIF(Dinuba!$C:$C, Summary!$B8, Dinuba!N:N)</f>
        <v>5.5833333333333366</v>
      </c>
      <c r="E8" s="53">
        <f>SUMIF(Dinuba!C:C, Summary!$B8, Dinuba!O:O)</f>
        <v>6</v>
      </c>
      <c r="F8" s="54">
        <f>SUMIF(Dinuba!$C:$C, Summary!$B8, Dinuba!P:P)</f>
        <v>1800</v>
      </c>
    </row>
    <row r="9" spans="2:13" x14ac:dyDescent="0.25">
      <c r="B9" s="49" t="s">
        <v>26</v>
      </c>
      <c r="C9" s="45">
        <f>SUMIF(Dinuba!$C:$C, Summary!$B9, Dinuba!M:M)</f>
        <v>0.35069444444444464</v>
      </c>
      <c r="D9" s="45">
        <f>SUMIF(Dinuba!$C:$C, Summary!$B9, Dinuba!N:N)</f>
        <v>10.118750000000006</v>
      </c>
      <c r="E9" s="53">
        <f>SUMIF(Dinuba!C:C, Summary!$B9, Dinuba!O:O)</f>
        <v>25</v>
      </c>
      <c r="F9" s="54">
        <f>SUMIF(Dinuba!$C:$C, Summary!$B9, Dinuba!P:P)</f>
        <v>4514</v>
      </c>
    </row>
    <row r="10" spans="2:13" x14ac:dyDescent="0.25">
      <c r="B10" s="50" t="s">
        <v>35</v>
      </c>
      <c r="C10" s="45">
        <f>SUMIF(Dinuba!$C:$C, Summary!$B10, Dinuba!M:M)</f>
        <v>0.35277777777777797</v>
      </c>
      <c r="D10" s="45">
        <f>SUMIF(Dinuba!$C:$C, Summary!$B10, Dinuba!N:N)</f>
        <v>2.1229166666666663</v>
      </c>
      <c r="E10" s="53">
        <f>SUMIF(Dinuba!C:C, Summary!$B10, Dinuba!O:O)</f>
        <v>3</v>
      </c>
      <c r="F10" s="54">
        <f>SUMIF(Dinuba!$C:$C, Summary!$B10, Dinuba!P:P)</f>
        <v>551</v>
      </c>
    </row>
    <row r="11" spans="2:13" ht="15.75" thickBot="1" x14ac:dyDescent="0.3">
      <c r="B11" s="65"/>
      <c r="C11" s="57"/>
      <c r="D11" s="57"/>
      <c r="E11" s="58"/>
      <c r="F11" s="59"/>
    </row>
    <row r="12" spans="2:13" ht="15.75" thickBot="1" x14ac:dyDescent="0.3">
      <c r="B12" s="55" t="s">
        <v>25</v>
      </c>
      <c r="C12" s="56">
        <f>SUM(C5:C10)*24</f>
        <v>122.91666666666683</v>
      </c>
      <c r="D12" s="56">
        <f>SUM(D5:D10)*24</f>
        <v>893.3166666666657</v>
      </c>
      <c r="E12" s="56">
        <f>SUM(E5:E10)</f>
        <v>176</v>
      </c>
      <c r="F12" s="64">
        <f>SUM(F5:F10)</f>
        <v>12890</v>
      </c>
      <c r="I12" s="103" t="s">
        <v>28</v>
      </c>
      <c r="J12" s="104"/>
      <c r="K12" s="104"/>
      <c r="L12" s="104"/>
      <c r="M12" s="105"/>
    </row>
    <row r="13" spans="2:13" x14ac:dyDescent="0.25">
      <c r="C13" s="44"/>
      <c r="D13" s="44"/>
      <c r="E13" s="44"/>
      <c r="F13" s="44"/>
      <c r="I13" s="66" t="s">
        <v>30</v>
      </c>
      <c r="J13" s="43" t="s">
        <v>12</v>
      </c>
      <c r="K13" s="43" t="s">
        <v>13</v>
      </c>
      <c r="L13" s="43" t="s">
        <v>14</v>
      </c>
      <c r="M13" s="67" t="s">
        <v>15</v>
      </c>
    </row>
    <row r="14" spans="2:13" ht="15.75" thickBot="1" x14ac:dyDescent="0.3">
      <c r="C14" s="44"/>
      <c r="D14" s="44"/>
      <c r="E14" s="44"/>
      <c r="F14" s="44"/>
      <c r="I14" s="49" t="s">
        <v>29</v>
      </c>
      <c r="J14" s="45">
        <f>SUMIF(LOOP!$C:$C, Summary!$I14, LOOP!M:M)</f>
        <v>0</v>
      </c>
      <c r="K14" s="45">
        <f>SUMIF(LOOP!$C:$C, Summary!$I14, LOOP!N:N)</f>
        <v>2.5333333333333332</v>
      </c>
      <c r="L14" s="53">
        <f>SUMIF(LOOP!$C:$C, Summary!$I14, LOOP!O:O)</f>
        <v>0</v>
      </c>
      <c r="M14" s="54">
        <f>SUMIF(LOOP!$C:$C, Summary!$I14, LOOP!P:P)</f>
        <v>725</v>
      </c>
    </row>
    <row r="15" spans="2:13" ht="15.75" thickBot="1" x14ac:dyDescent="0.3">
      <c r="B15" s="97" t="s">
        <v>32</v>
      </c>
      <c r="C15" s="98"/>
      <c r="D15" s="98"/>
      <c r="E15" s="98"/>
      <c r="F15" s="99"/>
      <c r="I15" s="49"/>
      <c r="J15" s="2"/>
      <c r="K15" s="2"/>
      <c r="L15" s="2"/>
      <c r="M15" s="51"/>
    </row>
    <row r="16" spans="2:13" ht="15.75" thickBot="1" x14ac:dyDescent="0.3">
      <c r="B16" s="46" t="s">
        <v>30</v>
      </c>
      <c r="C16" s="47" t="s">
        <v>12</v>
      </c>
      <c r="D16" s="47" t="s">
        <v>13</v>
      </c>
      <c r="E16" s="47" t="s">
        <v>14</v>
      </c>
      <c r="F16" s="48" t="s">
        <v>15</v>
      </c>
      <c r="I16" s="55" t="s">
        <v>25</v>
      </c>
      <c r="J16" s="56">
        <f>J14*24</f>
        <v>0</v>
      </c>
      <c r="K16" s="56">
        <f>K14*24</f>
        <v>60.8</v>
      </c>
      <c r="L16" s="56">
        <f>SUM(L14)</f>
        <v>0</v>
      </c>
      <c r="M16" s="64">
        <f>SUM(M14)</f>
        <v>725</v>
      </c>
    </row>
    <row r="17" spans="2:13" x14ac:dyDescent="0.25">
      <c r="B17" s="49">
        <v>1</v>
      </c>
      <c r="C17" s="45">
        <f>SUMIF(Tulare!$C:$C, Summary!$B17, Tulare!M:M)</f>
        <v>0.92152777777778017</v>
      </c>
      <c r="D17" s="45">
        <f>SUMIF(Tulare!$C:$C, Summary!$B17, Tulare!N:N)</f>
        <v>14.160416666666674</v>
      </c>
      <c r="E17" s="53">
        <f>SUMIF(Tulare!$C:$C, Summary!$B17, Tulare!O:O)</f>
        <v>494</v>
      </c>
      <c r="F17" s="54">
        <f>SUMIF(Tulare!$C:$C, Summary!$B17, Tulare!P:P)</f>
        <v>3570</v>
      </c>
    </row>
    <row r="18" spans="2:13" x14ac:dyDescent="0.25">
      <c r="B18" s="49">
        <v>2</v>
      </c>
      <c r="C18" s="45">
        <f>SUMIF(Tulare!$C:$C, Summary!$B18, Tulare!M:M)</f>
        <v>0.92361111111111416</v>
      </c>
      <c r="D18" s="45">
        <f>SUMIF(Tulare!$C:$C, Summary!$B18, Tulare!N:N)</f>
        <v>14.66180555555556</v>
      </c>
      <c r="E18" s="53">
        <f>SUMIF(Tulare!$C:$C, Summary!$B18, Tulare!O:O)</f>
        <v>540</v>
      </c>
      <c r="F18" s="54">
        <f>SUMIF(Tulare!$C:$C, Summary!$B18, Tulare!P:P)</f>
        <v>4019</v>
      </c>
    </row>
    <row r="19" spans="2:13" x14ac:dyDescent="0.25">
      <c r="B19" s="49">
        <v>3</v>
      </c>
      <c r="C19" s="45">
        <f>SUMIF(Tulare!$C:$C, Summary!$B19, Tulare!M:M)</f>
        <v>0.88472222222222396</v>
      </c>
      <c r="D19" s="45">
        <f>SUMIF(Tulare!$C:$C, Summary!$B19, Tulare!N:N)</f>
        <v>14.539583333333315</v>
      </c>
      <c r="E19" s="53">
        <f>SUMIF(Tulare!$C:$C, Summary!$B19, Tulare!O:O)</f>
        <v>409</v>
      </c>
      <c r="F19" s="54">
        <f>SUMIF(Tulare!$C:$C, Summary!$B19, Tulare!P:P)</f>
        <v>3362</v>
      </c>
    </row>
    <row r="20" spans="2:13" ht="15.75" thickBot="1" x14ac:dyDescent="0.3">
      <c r="B20" s="49">
        <v>4</v>
      </c>
      <c r="C20" s="45">
        <f>SUMIF(Tulare!$C:$C, Summary!$B20, Tulare!M:M)</f>
        <v>1.0590277777777783</v>
      </c>
      <c r="D20" s="45">
        <f>SUMIF(Tulare!$C:$C, Summary!$B20, Tulare!N:N)</f>
        <v>14.606249999999985</v>
      </c>
      <c r="E20" s="53">
        <f>SUMIF(Tulare!$C:$C, Summary!$B20, Tulare!O:O)</f>
        <v>420</v>
      </c>
      <c r="F20" s="54">
        <f>SUMIF(Tulare!$C:$C, Summary!$B20, Tulare!P:P)</f>
        <v>4658</v>
      </c>
    </row>
    <row r="21" spans="2:13" ht="15.75" thickBot="1" x14ac:dyDescent="0.3">
      <c r="B21" s="49">
        <v>5</v>
      </c>
      <c r="C21" s="45">
        <f>SUMIF(Tulare!$C:$C, Summary!$B21, Tulare!M:M)</f>
        <v>0.8354166666666677</v>
      </c>
      <c r="D21" s="45">
        <f>SUMIF(Tulare!$C:$C, Summary!$B21, Tulare!N:N)</f>
        <v>14.981944444444457</v>
      </c>
      <c r="E21" s="53">
        <f>SUMIF(Tulare!$C:$C, Summary!$B21, Tulare!O:O)</f>
        <v>445</v>
      </c>
      <c r="F21" s="54">
        <f>SUMIF(Tulare!$C:$C, Summary!$B21, Tulare!P:P)</f>
        <v>4207</v>
      </c>
      <c r="I21" s="100" t="s">
        <v>36</v>
      </c>
      <c r="J21" s="101"/>
      <c r="K21" s="101"/>
      <c r="L21" s="101"/>
      <c r="M21" s="102"/>
    </row>
    <row r="22" spans="2:13" x14ac:dyDescent="0.25">
      <c r="B22" s="49">
        <v>6</v>
      </c>
      <c r="C22" s="45">
        <f>SUMIF(Tulare!$C:$C, Summary!$B22, Tulare!M:M)</f>
        <v>0.80347222222222414</v>
      </c>
      <c r="D22" s="45">
        <f>SUMIF(Tulare!$C:$C, Summary!$B22, Tulare!N:N)</f>
        <v>14.822222222222214</v>
      </c>
      <c r="E22" s="53">
        <f>SUMIF(Tulare!$C:$C, Summary!$B22, Tulare!O:O)</f>
        <v>477</v>
      </c>
      <c r="F22" s="54">
        <f>SUMIF(Tulare!$C:$C, Summary!$B22, Tulare!P:P)</f>
        <v>5180</v>
      </c>
      <c r="I22" s="46" t="s">
        <v>30</v>
      </c>
      <c r="J22" s="47" t="s">
        <v>12</v>
      </c>
      <c r="K22" s="47" t="s">
        <v>13</v>
      </c>
      <c r="L22" s="47" t="s">
        <v>14</v>
      </c>
      <c r="M22" s="48" t="s">
        <v>15</v>
      </c>
    </row>
    <row r="23" spans="2:13" ht="15.75" thickBot="1" x14ac:dyDescent="0.3">
      <c r="B23" s="49" t="s">
        <v>34</v>
      </c>
      <c r="C23" s="45">
        <f>SUMIF(Tulare!$C:$C, Summary!$B23, Tulare!M:M)</f>
        <v>1.5159722222222198</v>
      </c>
      <c r="D23" s="45">
        <f>SUMIF(Tulare!$C:$C, Summary!$B23, Tulare!N:N)</f>
        <v>15.767361111111123</v>
      </c>
      <c r="E23" s="53">
        <f>SUMIF(Tulare!$C:$C, Summary!$B23, Tulare!O:O)</f>
        <v>596</v>
      </c>
      <c r="F23" s="54">
        <f>SUMIF(Tulare!$C:$C, Summary!$B23, Tulare!P:P)</f>
        <v>12366</v>
      </c>
      <c r="I23" s="49" t="s">
        <v>39</v>
      </c>
      <c r="J23" s="53">
        <f>C12+C25+C38+J16</f>
        <v>511.85000000000053</v>
      </c>
      <c r="K23" s="53">
        <f>D12+D25+D38+K16</f>
        <v>6031.6833333333316</v>
      </c>
      <c r="L23" s="53">
        <f>E12+E25+E38+L16</f>
        <v>8130</v>
      </c>
      <c r="M23" s="54">
        <f>F12+F25+F38+M16</f>
        <v>119893</v>
      </c>
    </row>
    <row r="24" spans="2:13" ht="15.75" thickBot="1" x14ac:dyDescent="0.3">
      <c r="B24" s="60"/>
      <c r="C24" s="61"/>
      <c r="D24" s="61"/>
      <c r="E24" s="62"/>
      <c r="F24" s="63"/>
      <c r="I24" s="70" t="s">
        <v>38</v>
      </c>
      <c r="J24" s="71">
        <f>J23</f>
        <v>511.85000000000053</v>
      </c>
      <c r="K24" s="71">
        <f>K23</f>
        <v>6031.6833333333316</v>
      </c>
      <c r="L24" s="71">
        <f>SUM(L23)</f>
        <v>8130</v>
      </c>
      <c r="M24" s="72">
        <f>SUM(M23)</f>
        <v>119893</v>
      </c>
    </row>
    <row r="25" spans="2:13" ht="15.75" thickBot="1" x14ac:dyDescent="0.3">
      <c r="B25" s="55" t="s">
        <v>25</v>
      </c>
      <c r="C25" s="56">
        <f>SUM(C17:C23)*24</f>
        <v>166.6500000000002</v>
      </c>
      <c r="D25" s="56">
        <f>SUM(D17:D23)*24</f>
        <v>2484.9499999999998</v>
      </c>
      <c r="E25" s="56">
        <f>SUM(E17:E23)</f>
        <v>3381</v>
      </c>
      <c r="F25" s="64">
        <f>SUM(F17:F23)</f>
        <v>37362</v>
      </c>
      <c r="I25" s="46"/>
      <c r="J25" s="47"/>
      <c r="K25" s="47"/>
      <c r="L25" s="47"/>
      <c r="M25" s="48"/>
    </row>
    <row r="26" spans="2:13" x14ac:dyDescent="0.25">
      <c r="I26" s="49" t="s">
        <v>40</v>
      </c>
      <c r="J26" s="68">
        <f>J7</f>
        <v>3.5666666666666647</v>
      </c>
      <c r="K26" s="68">
        <f>K7</f>
        <v>199.36666666666665</v>
      </c>
      <c r="L26" s="68">
        <f>L7</f>
        <v>127</v>
      </c>
      <c r="M26" s="69">
        <f>M5</f>
        <v>3786</v>
      </c>
    </row>
    <row r="27" spans="2:13" ht="15.75" thickBot="1" x14ac:dyDescent="0.3">
      <c r="I27" s="73" t="s">
        <v>37</v>
      </c>
      <c r="J27" s="74">
        <f>J24+J26</f>
        <v>515.4166666666672</v>
      </c>
      <c r="K27" s="74">
        <f>K24+K26</f>
        <v>6231.0499999999984</v>
      </c>
      <c r="L27" s="74">
        <f>L24+L26</f>
        <v>8257</v>
      </c>
      <c r="M27" s="75">
        <f>M24+M26</f>
        <v>123679</v>
      </c>
    </row>
    <row r="28" spans="2:13" ht="15.75" thickBot="1" x14ac:dyDescent="0.3">
      <c r="B28" s="97" t="s">
        <v>33</v>
      </c>
      <c r="C28" s="98"/>
      <c r="D28" s="98"/>
      <c r="E28" s="98"/>
      <c r="F28" s="99"/>
    </row>
    <row r="29" spans="2:13" x14ac:dyDescent="0.25">
      <c r="B29" s="46" t="s">
        <v>30</v>
      </c>
      <c r="C29" s="47" t="s">
        <v>12</v>
      </c>
      <c r="D29" s="47" t="s">
        <v>13</v>
      </c>
      <c r="E29" s="47" t="s">
        <v>14</v>
      </c>
      <c r="F29" s="48" t="s">
        <v>15</v>
      </c>
    </row>
    <row r="30" spans="2:13" x14ac:dyDescent="0.25">
      <c r="B30" s="49">
        <v>10</v>
      </c>
      <c r="C30" s="45">
        <f>SUMIF(County!$C:$C, Summary!$B30, County!M:M)</f>
        <v>1.6965277777777783</v>
      </c>
      <c r="D30" s="45">
        <f>SUMIF(County!$C:$C, Summary!$B30, County!N:N)</f>
        <v>22.593055555555551</v>
      </c>
      <c r="E30" s="53">
        <f>SUMIF(County!$C:$C, Summary!$B30, County!O:O)</f>
        <v>488</v>
      </c>
      <c r="F30" s="54">
        <f>SUMIF(County!$C:$C, Summary!$B30, County!P:P)</f>
        <v>13111</v>
      </c>
    </row>
    <row r="31" spans="2:13" x14ac:dyDescent="0.25">
      <c r="B31" s="49">
        <v>20</v>
      </c>
      <c r="C31" s="45">
        <f>SUMIF(County!$C:$C, Summary!$B31, County!M:M)</f>
        <v>2.1215277777777786</v>
      </c>
      <c r="D31" s="45">
        <f>SUMIF(County!$C:$C, Summary!$B31, County!N:N)</f>
        <v>25.578472222222207</v>
      </c>
      <c r="E31" s="53">
        <f>SUMIF(County!$C:$C, Summary!$B31, County!O:O)</f>
        <v>1016</v>
      </c>
      <c r="F31" s="54">
        <f>SUMIF(County!$C:$C, Summary!$B31, County!P:P)</f>
        <v>17834</v>
      </c>
    </row>
    <row r="32" spans="2:13" x14ac:dyDescent="0.25">
      <c r="B32" s="49">
        <v>30</v>
      </c>
      <c r="C32" s="45">
        <f>SUMIF(County!$C:$C, Summary!$B32, County!M:M)</f>
        <v>2.8750000000000022</v>
      </c>
      <c r="D32" s="45">
        <f>SUMIF(County!$C:$C, Summary!$B32, County!N:N)</f>
        <v>26.583333333333343</v>
      </c>
      <c r="E32" s="53">
        <f>SUMIF(County!$C:$C, Summary!$B32, County!O:O)</f>
        <v>1757</v>
      </c>
      <c r="F32" s="54">
        <f>SUMIF(County!$C:$C, Summary!$B32, County!P:P)</f>
        <v>16642</v>
      </c>
    </row>
    <row r="33" spans="2:6" x14ac:dyDescent="0.25">
      <c r="B33" s="49">
        <v>40</v>
      </c>
      <c r="C33" s="45">
        <f>SUMIF(County!$C:$C, Summary!$B33, County!M:M)</f>
        <v>1.4083333333333345</v>
      </c>
      <c r="D33" s="45">
        <f>SUMIF(County!$C:$C, Summary!$B33, County!N:N)</f>
        <v>25.240972222222219</v>
      </c>
      <c r="E33" s="53">
        <f>SUMIF(County!$C:$C, Summary!$B33, County!O:O)</f>
        <v>676</v>
      </c>
      <c r="F33" s="54">
        <f>SUMIF(County!$C:$C, Summary!$B33, County!P:P)</f>
        <v>15913</v>
      </c>
    </row>
    <row r="34" spans="2:6" x14ac:dyDescent="0.25">
      <c r="B34" s="49">
        <v>70</v>
      </c>
      <c r="C34" s="45">
        <f>SUMIF(County!$C:$C, Summary!$B34, County!M:M)</f>
        <v>0.29236111111111096</v>
      </c>
      <c r="D34" s="45">
        <f>SUMIF(County!$C:$C, Summary!$B34, County!N:N)</f>
        <v>1.7131944444444442</v>
      </c>
      <c r="E34" s="53">
        <f>SUMIF(County!$C:$C, Summary!$B34, County!O:O)</f>
        <v>110</v>
      </c>
      <c r="F34" s="54">
        <f>SUMIF(County!$C:$C, Summary!$B34, County!P:P)</f>
        <v>1265</v>
      </c>
    </row>
    <row r="35" spans="2:6" x14ac:dyDescent="0.25">
      <c r="B35" s="49">
        <v>80</v>
      </c>
      <c r="C35" s="45">
        <f>SUMIF(County!$C:$C, Summary!$B35, County!M:M)</f>
        <v>0.25763888888888881</v>
      </c>
      <c r="D35" s="45">
        <f>SUMIF(County!$C:$C, Summary!$B35, County!N:N)</f>
        <v>1.3048611111111121</v>
      </c>
      <c r="E35" s="53">
        <f>SUMIF(County!$C:$C, Summary!$B35, County!O:O)</f>
        <v>126</v>
      </c>
      <c r="F35" s="54">
        <f>SUMIF(County!$C:$C, Summary!$B35, County!P:P)</f>
        <v>907</v>
      </c>
    </row>
    <row r="36" spans="2:6" x14ac:dyDescent="0.25">
      <c r="B36" s="49">
        <v>90</v>
      </c>
      <c r="C36" s="45">
        <f>SUMIF(County!$C:$C, Summary!$B36, County!M:M)</f>
        <v>0.6104166666666675</v>
      </c>
      <c r="D36" s="45">
        <f>SUMIF(County!$C:$C, Summary!$B36, County!N:N)</f>
        <v>5.0118055555555552</v>
      </c>
      <c r="E36" s="53">
        <f>SUMIF(County!$C:$C, Summary!$B36, County!O:O)</f>
        <v>400</v>
      </c>
      <c r="F36" s="54">
        <f>SUMIF(County!$C:$C, Summary!$B36, County!P:P)</f>
        <v>3244</v>
      </c>
    </row>
    <row r="37" spans="2:6" x14ac:dyDescent="0.25">
      <c r="B37" s="52"/>
      <c r="C37" s="57"/>
      <c r="D37" s="57"/>
      <c r="E37" s="58"/>
      <c r="F37" s="59"/>
    </row>
    <row r="38" spans="2:6" ht="15.75" thickBot="1" x14ac:dyDescent="0.3">
      <c r="B38" s="55" t="s">
        <v>25</v>
      </c>
      <c r="C38" s="56">
        <f>SUM(C30:C36)*24</f>
        <v>222.28333333333347</v>
      </c>
      <c r="D38" s="56">
        <f>SUM(D30:D36)*24</f>
        <v>2592.6166666666659</v>
      </c>
      <c r="E38" s="56">
        <f>SUM(E30:E36)</f>
        <v>4573</v>
      </c>
      <c r="F38" s="64">
        <f>SUM(F30:F36)</f>
        <v>68916</v>
      </c>
    </row>
    <row r="46" spans="2:6" ht="15.75" thickBot="1" x14ac:dyDescent="0.3"/>
    <row r="47" spans="2:6" x14ac:dyDescent="0.25">
      <c r="C47" s="76"/>
    </row>
    <row r="48" spans="2:6" x14ac:dyDescent="0.25">
      <c r="C48" s="77"/>
    </row>
    <row r="49" spans="3:3" x14ac:dyDescent="0.25">
      <c r="C49" s="77"/>
    </row>
    <row r="50" spans="3:3" ht="15.75" thickBot="1" x14ac:dyDescent="0.3">
      <c r="C50" s="78"/>
    </row>
  </sheetData>
  <mergeCells count="6">
    <mergeCell ref="B3:F3"/>
    <mergeCell ref="B15:F15"/>
    <mergeCell ref="B28:F28"/>
    <mergeCell ref="I3:M3"/>
    <mergeCell ref="I21:M21"/>
    <mergeCell ref="I12:M12"/>
  </mergeCell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ThisWorkbook.BuildDOWBreakdown_Exact" altText="(TCRTA ONLY) Run Code_DOW NTD">
                <anchor moveWithCells="1" sizeWithCells="1">
                  <from>
                    <xdr:col>2</xdr:col>
                    <xdr:colOff>19050</xdr:colOff>
                    <xdr:row>46</xdr:row>
                    <xdr:rowOff>9525</xdr:rowOff>
                  </from>
                  <to>
                    <xdr:col>2</xdr:col>
                    <xdr:colOff>1114425</xdr:colOff>
                    <xdr:row>49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259D-8A63-43A8-81F0-537B32D8F17C}">
  <sheetPr codeName="Sheet2">
    <tabColor rgb="FF92D050"/>
  </sheetPr>
  <dimension ref="A1:V1901"/>
  <sheetViews>
    <sheetView zoomScale="95" zoomScaleNormal="95" workbookViewId="0">
      <pane ySplit="1" topLeftCell="A1559" activePane="bottomLeft" state="frozen"/>
      <selection pane="bottomLeft" activeCell="T1106" sqref="T1106"/>
    </sheetView>
  </sheetViews>
  <sheetFormatPr defaultRowHeight="15" x14ac:dyDescent="0.25"/>
  <cols>
    <col min="1" max="1" width="13" style="8" customWidth="1"/>
    <col min="2" max="2" width="13" style="9" customWidth="1"/>
    <col min="3" max="3" width="13" style="10" customWidth="1"/>
    <col min="4" max="12" width="13" style="9" customWidth="1"/>
    <col min="13" max="14" width="13" style="15" customWidth="1"/>
    <col min="15" max="16" width="13" style="38" customWidth="1"/>
    <col min="17" max="20" width="13" style="9" customWidth="1"/>
    <col min="21" max="16384" width="9.140625" style="1"/>
  </cols>
  <sheetData>
    <row r="1" spans="1:20" ht="48.75" customHeight="1" thickBot="1" x14ac:dyDescent="0.3">
      <c r="A1" s="22" t="s">
        <v>0</v>
      </c>
      <c r="B1" s="23" t="s">
        <v>1</v>
      </c>
      <c r="C1" s="24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1" t="s">
        <v>10</v>
      </c>
      <c r="L1" s="21" t="s">
        <v>11</v>
      </c>
      <c r="M1" s="26" t="s">
        <v>12</v>
      </c>
      <c r="N1" s="26" t="s">
        <v>13</v>
      </c>
      <c r="O1" s="33" t="s">
        <v>14</v>
      </c>
      <c r="P1" s="33" t="s">
        <v>15</v>
      </c>
      <c r="Q1" s="25" t="s">
        <v>16</v>
      </c>
      <c r="R1" s="25" t="s">
        <v>17</v>
      </c>
      <c r="S1" s="25" t="s">
        <v>18</v>
      </c>
      <c r="T1" s="25" t="s">
        <v>19</v>
      </c>
    </row>
    <row r="2" spans="1:20" x14ac:dyDescent="0.25">
      <c r="A2" s="80">
        <v>46023</v>
      </c>
      <c r="B2" s="79" t="s">
        <v>50</v>
      </c>
      <c r="C2" s="17"/>
      <c r="D2" s="17"/>
      <c r="E2" s="5"/>
      <c r="F2" s="18"/>
      <c r="G2" s="18"/>
      <c r="H2" s="18"/>
      <c r="I2" s="18"/>
      <c r="J2" s="18"/>
      <c r="K2" s="17"/>
      <c r="L2" s="17"/>
      <c r="M2" s="19">
        <f>G2-F2+I2-H2</f>
        <v>0</v>
      </c>
      <c r="N2" s="20">
        <f>H2-G2-(L2-K2)</f>
        <v>0</v>
      </c>
      <c r="O2" s="34">
        <f>R2-Q2+T2-S2</f>
        <v>0</v>
      </c>
      <c r="P2" s="34">
        <f>S2-R2</f>
        <v>0</v>
      </c>
      <c r="Q2" s="17"/>
      <c r="R2" s="17"/>
      <c r="S2" s="17"/>
      <c r="T2" s="17"/>
    </row>
    <row r="3" spans="1:20" x14ac:dyDescent="0.25">
      <c r="A3" s="16"/>
      <c r="B3" s="4"/>
      <c r="C3" s="4"/>
      <c r="D3" s="4"/>
      <c r="E3" s="5"/>
      <c r="F3" s="5"/>
      <c r="G3" s="5"/>
      <c r="H3" s="5"/>
      <c r="I3" s="5"/>
      <c r="J3" s="5"/>
      <c r="K3" s="4"/>
      <c r="L3" s="4"/>
      <c r="M3" s="12">
        <f t="shared" ref="M3:M23" si="0">G3-F3+I3-H3</f>
        <v>0</v>
      </c>
      <c r="N3" s="13">
        <f t="shared" ref="N3:N23" si="1">H3-G3-(L3-K3)</f>
        <v>0</v>
      </c>
      <c r="O3" s="11">
        <f t="shared" ref="O3:O23" si="2">R3-Q3+T3-S3</f>
        <v>0</v>
      </c>
      <c r="P3" s="11">
        <f t="shared" ref="P3:P23" si="3">S3-R3</f>
        <v>0</v>
      </c>
      <c r="Q3" s="4"/>
      <c r="R3" s="4"/>
      <c r="S3" s="4"/>
      <c r="T3" s="4"/>
    </row>
    <row r="4" spans="1:20" x14ac:dyDescent="0.25">
      <c r="A4" s="16"/>
      <c r="B4" s="4"/>
      <c r="C4" s="4"/>
      <c r="D4" s="4"/>
      <c r="E4" s="5"/>
      <c r="F4" s="5"/>
      <c r="G4" s="5"/>
      <c r="H4" s="5"/>
      <c r="I4" s="5"/>
      <c r="J4" s="5"/>
      <c r="K4" s="5"/>
      <c r="L4" s="4"/>
      <c r="M4" s="12">
        <f t="shared" si="0"/>
        <v>0</v>
      </c>
      <c r="N4" s="13">
        <f t="shared" si="1"/>
        <v>0</v>
      </c>
      <c r="O4" s="11">
        <f t="shared" si="2"/>
        <v>0</v>
      </c>
      <c r="P4" s="11">
        <f t="shared" si="3"/>
        <v>0</v>
      </c>
      <c r="Q4" s="4"/>
      <c r="R4" s="4"/>
      <c r="S4" s="4"/>
      <c r="T4" s="4"/>
    </row>
    <row r="5" spans="1:20" x14ac:dyDescent="0.25">
      <c r="A5" s="16"/>
      <c r="B5" s="4"/>
      <c r="C5" s="6"/>
      <c r="D5" s="4"/>
      <c r="E5" s="5"/>
      <c r="F5" s="5"/>
      <c r="G5" s="5"/>
      <c r="H5" s="5"/>
      <c r="I5" s="5"/>
      <c r="J5" s="5"/>
      <c r="K5" s="4"/>
      <c r="L5" s="4"/>
      <c r="M5" s="12">
        <f t="shared" si="0"/>
        <v>0</v>
      </c>
      <c r="N5" s="13">
        <f t="shared" si="1"/>
        <v>0</v>
      </c>
      <c r="O5" s="11">
        <f t="shared" si="2"/>
        <v>0</v>
      </c>
      <c r="P5" s="11">
        <f t="shared" si="3"/>
        <v>0</v>
      </c>
      <c r="Q5" s="4"/>
      <c r="R5" s="4"/>
      <c r="S5" s="4"/>
      <c r="T5" s="4"/>
    </row>
    <row r="6" spans="1:20" x14ac:dyDescent="0.25">
      <c r="A6" s="16"/>
      <c r="B6" s="4"/>
      <c r="C6" s="6"/>
      <c r="D6" s="4"/>
      <c r="E6" s="5"/>
      <c r="F6" s="5"/>
      <c r="G6" s="5"/>
      <c r="H6" s="5"/>
      <c r="I6" s="5"/>
      <c r="J6" s="5"/>
      <c r="K6" s="4"/>
      <c r="L6" s="4"/>
      <c r="M6" s="12">
        <f t="shared" si="0"/>
        <v>0</v>
      </c>
      <c r="N6" s="13">
        <f t="shared" si="1"/>
        <v>0</v>
      </c>
      <c r="O6" s="11">
        <f t="shared" si="2"/>
        <v>0</v>
      </c>
      <c r="P6" s="11">
        <f t="shared" si="3"/>
        <v>0</v>
      </c>
      <c r="Q6" s="4"/>
      <c r="R6" s="4"/>
      <c r="S6" s="4"/>
      <c r="T6" s="4"/>
    </row>
    <row r="7" spans="1:20" x14ac:dyDescent="0.25">
      <c r="A7" s="16"/>
      <c r="B7" s="4"/>
      <c r="C7" s="4"/>
      <c r="D7" s="4"/>
      <c r="E7" s="5"/>
      <c r="F7" s="5"/>
      <c r="G7" s="5"/>
      <c r="H7" s="5"/>
      <c r="I7" s="5"/>
      <c r="J7" s="5"/>
      <c r="K7" s="4"/>
      <c r="L7" s="4"/>
      <c r="M7" s="12">
        <f>G7-F7+I7-H7</f>
        <v>0</v>
      </c>
      <c r="N7" s="13">
        <f t="shared" si="1"/>
        <v>0</v>
      </c>
      <c r="O7" s="11">
        <f t="shared" si="2"/>
        <v>0</v>
      </c>
      <c r="P7" s="11">
        <f>S7-R7</f>
        <v>0</v>
      </c>
      <c r="Q7" s="4"/>
      <c r="R7" s="4"/>
      <c r="S7" s="4"/>
      <c r="T7" s="4"/>
    </row>
    <row r="8" spans="1:20" x14ac:dyDescent="0.25">
      <c r="A8" s="16"/>
      <c r="B8" s="4"/>
      <c r="C8" s="4"/>
      <c r="D8" s="4"/>
      <c r="E8" s="5"/>
      <c r="F8" s="5"/>
      <c r="G8" s="5"/>
      <c r="H8" s="5"/>
      <c r="I8" s="5"/>
      <c r="J8" s="5"/>
      <c r="K8" s="4"/>
      <c r="L8" s="4"/>
      <c r="M8" s="12">
        <f t="shared" si="0"/>
        <v>0</v>
      </c>
      <c r="N8" s="13">
        <f t="shared" si="1"/>
        <v>0</v>
      </c>
      <c r="O8" s="11">
        <f t="shared" si="2"/>
        <v>0</v>
      </c>
      <c r="P8" s="11">
        <f t="shared" si="3"/>
        <v>0</v>
      </c>
      <c r="Q8" s="4"/>
      <c r="R8" s="4"/>
      <c r="S8" s="4"/>
      <c r="T8" s="4"/>
    </row>
    <row r="9" spans="1:20" x14ac:dyDescent="0.25">
      <c r="A9" s="16"/>
      <c r="B9" s="4"/>
      <c r="C9" s="4"/>
      <c r="D9" s="4"/>
      <c r="E9" s="5"/>
      <c r="F9" s="5"/>
      <c r="G9" s="5"/>
      <c r="H9" s="5"/>
      <c r="I9" s="5"/>
      <c r="J9" s="5"/>
      <c r="K9" s="4"/>
      <c r="L9" s="4"/>
      <c r="M9" s="12">
        <f t="shared" si="0"/>
        <v>0</v>
      </c>
      <c r="N9" s="13">
        <f t="shared" si="1"/>
        <v>0</v>
      </c>
      <c r="O9" s="11">
        <f t="shared" si="2"/>
        <v>0</v>
      </c>
      <c r="P9" s="11">
        <f t="shared" si="3"/>
        <v>0</v>
      </c>
      <c r="Q9" s="4"/>
      <c r="R9" s="4"/>
      <c r="S9" s="4"/>
      <c r="T9" s="4"/>
    </row>
    <row r="10" spans="1:20" x14ac:dyDescent="0.25">
      <c r="A10" s="16"/>
      <c r="B10" s="4"/>
      <c r="C10" s="4"/>
      <c r="D10" s="4"/>
      <c r="E10" s="5"/>
      <c r="F10" s="5"/>
      <c r="G10" s="5"/>
      <c r="H10" s="5"/>
      <c r="I10" s="5"/>
      <c r="J10" s="5"/>
      <c r="K10" s="4"/>
      <c r="L10" s="4"/>
      <c r="M10" s="12">
        <f t="shared" si="0"/>
        <v>0</v>
      </c>
      <c r="N10" s="13">
        <f t="shared" si="1"/>
        <v>0</v>
      </c>
      <c r="O10" s="11">
        <f t="shared" si="2"/>
        <v>0</v>
      </c>
      <c r="P10" s="11">
        <f t="shared" si="3"/>
        <v>0</v>
      </c>
      <c r="Q10" s="4"/>
      <c r="R10" s="4"/>
      <c r="S10" s="4"/>
      <c r="T10" s="4"/>
    </row>
    <row r="11" spans="1:20" x14ac:dyDescent="0.25">
      <c r="A11" s="16"/>
      <c r="B11" s="4"/>
      <c r="C11" s="4"/>
      <c r="D11" s="4"/>
      <c r="E11" s="5"/>
      <c r="F11" s="5"/>
      <c r="G11" s="5"/>
      <c r="H11" s="5"/>
      <c r="I11" s="5"/>
      <c r="J11" s="5"/>
      <c r="K11" s="4"/>
      <c r="L11" s="4"/>
      <c r="M11" s="12">
        <f t="shared" si="0"/>
        <v>0</v>
      </c>
      <c r="N11" s="13">
        <f t="shared" si="1"/>
        <v>0</v>
      </c>
      <c r="O11" s="11">
        <f t="shared" si="2"/>
        <v>0</v>
      </c>
      <c r="P11" s="11">
        <f t="shared" si="3"/>
        <v>0</v>
      </c>
      <c r="Q11" s="4"/>
      <c r="R11" s="4"/>
      <c r="S11" s="4"/>
      <c r="T11" s="4"/>
    </row>
    <row r="12" spans="1:20" x14ac:dyDescent="0.25">
      <c r="A12" s="16"/>
      <c r="B12" s="4"/>
      <c r="C12" s="4"/>
      <c r="D12" s="4"/>
      <c r="E12" s="5"/>
      <c r="F12" s="5"/>
      <c r="G12" s="5"/>
      <c r="H12" s="5"/>
      <c r="I12" s="5"/>
      <c r="J12" s="5"/>
      <c r="K12" s="4"/>
      <c r="L12" s="4"/>
      <c r="M12" s="12">
        <f t="shared" si="0"/>
        <v>0</v>
      </c>
      <c r="N12" s="13">
        <f t="shared" si="1"/>
        <v>0</v>
      </c>
      <c r="O12" s="11">
        <f t="shared" si="2"/>
        <v>0</v>
      </c>
      <c r="P12" s="11">
        <f t="shared" si="3"/>
        <v>0</v>
      </c>
      <c r="Q12" s="4"/>
      <c r="R12" s="4"/>
      <c r="S12" s="4"/>
      <c r="T12" s="4"/>
    </row>
    <row r="13" spans="1:20" x14ac:dyDescent="0.25">
      <c r="A13" s="16"/>
      <c r="B13" s="4"/>
      <c r="C13" s="4"/>
      <c r="D13" s="4"/>
      <c r="E13" s="5"/>
      <c r="F13" s="5"/>
      <c r="G13" s="5"/>
      <c r="H13" s="5"/>
      <c r="I13" s="5"/>
      <c r="J13" s="5"/>
      <c r="K13" s="4"/>
      <c r="L13" s="4"/>
      <c r="M13" s="12">
        <f t="shared" si="0"/>
        <v>0</v>
      </c>
      <c r="N13" s="13">
        <f t="shared" si="1"/>
        <v>0</v>
      </c>
      <c r="O13" s="11">
        <f t="shared" si="2"/>
        <v>0</v>
      </c>
      <c r="P13" s="11">
        <f t="shared" si="3"/>
        <v>0</v>
      </c>
      <c r="Q13" s="4"/>
      <c r="R13" s="4"/>
      <c r="S13" s="4"/>
      <c r="T13" s="4"/>
    </row>
    <row r="14" spans="1:20" x14ac:dyDescent="0.25">
      <c r="A14" s="16"/>
      <c r="B14" s="4"/>
      <c r="C14" s="4"/>
      <c r="D14" s="4"/>
      <c r="E14" s="5"/>
      <c r="F14" s="5"/>
      <c r="G14" s="5"/>
      <c r="H14" s="5"/>
      <c r="I14" s="5"/>
      <c r="J14" s="5"/>
      <c r="K14" s="4"/>
      <c r="L14" s="4"/>
      <c r="M14" s="12">
        <f t="shared" si="0"/>
        <v>0</v>
      </c>
      <c r="N14" s="13">
        <f t="shared" si="1"/>
        <v>0</v>
      </c>
      <c r="O14" s="11">
        <f t="shared" si="2"/>
        <v>0</v>
      </c>
      <c r="P14" s="11">
        <f t="shared" si="3"/>
        <v>0</v>
      </c>
      <c r="Q14" s="4"/>
      <c r="R14" s="4"/>
      <c r="S14" s="4"/>
      <c r="T14" s="4"/>
    </row>
    <row r="15" spans="1:20" x14ac:dyDescent="0.25">
      <c r="A15" s="16"/>
      <c r="B15" s="4"/>
      <c r="C15" s="4"/>
      <c r="D15" s="4"/>
      <c r="E15" s="5"/>
      <c r="F15" s="5"/>
      <c r="G15" s="5"/>
      <c r="H15" s="5"/>
      <c r="I15" s="5"/>
      <c r="J15" s="5"/>
      <c r="K15" s="4"/>
      <c r="L15" s="4"/>
      <c r="M15" s="12">
        <f t="shared" si="0"/>
        <v>0</v>
      </c>
      <c r="N15" s="13">
        <f t="shared" si="1"/>
        <v>0</v>
      </c>
      <c r="O15" s="11">
        <f t="shared" si="2"/>
        <v>0</v>
      </c>
      <c r="P15" s="11">
        <f t="shared" si="3"/>
        <v>0</v>
      </c>
      <c r="Q15" s="4"/>
      <c r="R15" s="4"/>
      <c r="S15" s="4"/>
      <c r="T15" s="4"/>
    </row>
    <row r="16" spans="1:20" x14ac:dyDescent="0.25">
      <c r="A16" s="16"/>
      <c r="B16" s="4"/>
      <c r="C16" s="4"/>
      <c r="D16" s="4"/>
      <c r="E16" s="5"/>
      <c r="F16" s="5"/>
      <c r="G16" s="5"/>
      <c r="H16" s="5"/>
      <c r="I16" s="5"/>
      <c r="J16" s="5"/>
      <c r="K16" s="4"/>
      <c r="L16" s="4"/>
      <c r="M16" s="12">
        <f t="shared" si="0"/>
        <v>0</v>
      </c>
      <c r="N16" s="13">
        <f t="shared" si="1"/>
        <v>0</v>
      </c>
      <c r="O16" s="11">
        <f t="shared" si="2"/>
        <v>0</v>
      </c>
      <c r="P16" s="11">
        <f t="shared" si="3"/>
        <v>0</v>
      </c>
      <c r="Q16" s="4"/>
      <c r="R16" s="4"/>
      <c r="S16" s="4"/>
      <c r="T16" s="4"/>
    </row>
    <row r="17" spans="1:20" x14ac:dyDescent="0.25">
      <c r="A17" s="16"/>
      <c r="B17" s="4"/>
      <c r="C17" s="4"/>
      <c r="D17" s="4"/>
      <c r="E17" s="5"/>
      <c r="F17" s="5"/>
      <c r="G17" s="5"/>
      <c r="H17" s="5"/>
      <c r="I17" s="5"/>
      <c r="J17" s="5"/>
      <c r="K17" s="4"/>
      <c r="L17" s="4"/>
      <c r="M17" s="12">
        <f t="shared" si="0"/>
        <v>0</v>
      </c>
      <c r="N17" s="13">
        <f t="shared" si="1"/>
        <v>0</v>
      </c>
      <c r="O17" s="11">
        <f t="shared" si="2"/>
        <v>0</v>
      </c>
      <c r="P17" s="11">
        <f t="shared" si="3"/>
        <v>0</v>
      </c>
      <c r="Q17" s="4"/>
      <c r="R17" s="4"/>
      <c r="S17" s="4"/>
      <c r="T17" s="4"/>
    </row>
    <row r="18" spans="1:20" x14ac:dyDescent="0.25">
      <c r="A18" s="16"/>
      <c r="B18" s="4"/>
      <c r="C18" s="4"/>
      <c r="D18" s="4"/>
      <c r="E18" s="5"/>
      <c r="F18" s="5"/>
      <c r="G18" s="5"/>
      <c r="H18" s="5"/>
      <c r="I18" s="5"/>
      <c r="J18" s="5"/>
      <c r="K18" s="4"/>
      <c r="L18" s="4"/>
      <c r="M18" s="12">
        <f t="shared" si="0"/>
        <v>0</v>
      </c>
      <c r="N18" s="13">
        <f t="shared" si="1"/>
        <v>0</v>
      </c>
      <c r="O18" s="11">
        <f t="shared" si="2"/>
        <v>0</v>
      </c>
      <c r="P18" s="11">
        <f t="shared" si="3"/>
        <v>0</v>
      </c>
      <c r="Q18" s="4"/>
      <c r="R18" s="4"/>
      <c r="S18" s="4"/>
      <c r="T18" s="4"/>
    </row>
    <row r="19" spans="1:20" x14ac:dyDescent="0.25">
      <c r="A19" s="16"/>
      <c r="B19" s="4"/>
      <c r="C19" s="4"/>
      <c r="D19" s="4"/>
      <c r="E19" s="5"/>
      <c r="F19" s="5"/>
      <c r="G19" s="5"/>
      <c r="H19" s="5"/>
      <c r="I19" s="5"/>
      <c r="J19" s="5"/>
      <c r="K19" s="4"/>
      <c r="L19" s="4"/>
      <c r="M19" s="12">
        <f t="shared" si="0"/>
        <v>0</v>
      </c>
      <c r="N19" s="13">
        <f t="shared" si="1"/>
        <v>0</v>
      </c>
      <c r="O19" s="11">
        <f t="shared" si="2"/>
        <v>0</v>
      </c>
      <c r="P19" s="11">
        <f t="shared" si="3"/>
        <v>0</v>
      </c>
      <c r="Q19" s="4"/>
      <c r="R19" s="4"/>
      <c r="S19" s="4"/>
      <c r="T19" s="4"/>
    </row>
    <row r="20" spans="1:20" x14ac:dyDescent="0.25">
      <c r="A20" s="16"/>
      <c r="B20" s="4"/>
      <c r="C20" s="4"/>
      <c r="D20" s="4"/>
      <c r="E20" s="5"/>
      <c r="F20" s="5"/>
      <c r="G20" s="5"/>
      <c r="H20" s="5"/>
      <c r="I20" s="5"/>
      <c r="J20" s="5"/>
      <c r="K20" s="4"/>
      <c r="L20" s="4"/>
      <c r="M20" s="12">
        <f t="shared" si="0"/>
        <v>0</v>
      </c>
      <c r="N20" s="13">
        <f t="shared" si="1"/>
        <v>0</v>
      </c>
      <c r="O20" s="11">
        <f t="shared" si="2"/>
        <v>0</v>
      </c>
      <c r="P20" s="11">
        <f t="shared" si="3"/>
        <v>0</v>
      </c>
      <c r="Q20" s="4"/>
      <c r="R20" s="4"/>
      <c r="S20" s="4"/>
      <c r="T20" s="4"/>
    </row>
    <row r="21" spans="1:20" x14ac:dyDescent="0.25">
      <c r="A21" s="16"/>
      <c r="B21" s="4"/>
      <c r="C21" s="4"/>
      <c r="D21" s="4"/>
      <c r="E21" s="5"/>
      <c r="F21" s="5"/>
      <c r="G21" s="5"/>
      <c r="H21" s="5"/>
      <c r="I21" s="5"/>
      <c r="J21" s="5"/>
      <c r="K21" s="4"/>
      <c r="L21" s="4"/>
      <c r="M21" s="12">
        <f t="shared" si="0"/>
        <v>0</v>
      </c>
      <c r="N21" s="13">
        <f t="shared" si="1"/>
        <v>0</v>
      </c>
      <c r="O21" s="11">
        <f t="shared" si="2"/>
        <v>0</v>
      </c>
      <c r="P21" s="11">
        <f t="shared" si="3"/>
        <v>0</v>
      </c>
      <c r="Q21" s="4"/>
      <c r="R21" s="4"/>
      <c r="S21" s="4"/>
      <c r="T21" s="4"/>
    </row>
    <row r="22" spans="1:20" x14ac:dyDescent="0.25">
      <c r="A22" s="16"/>
      <c r="B22" s="4"/>
      <c r="C22" s="4"/>
      <c r="D22" s="4"/>
      <c r="E22" s="5"/>
      <c r="F22" s="5"/>
      <c r="G22" s="5"/>
      <c r="H22" s="5"/>
      <c r="I22" s="5"/>
      <c r="J22" s="5"/>
      <c r="K22" s="4"/>
      <c r="L22" s="4"/>
      <c r="M22" s="12">
        <f t="shared" si="0"/>
        <v>0</v>
      </c>
      <c r="N22" s="13">
        <f t="shared" si="1"/>
        <v>0</v>
      </c>
      <c r="O22" s="11">
        <f t="shared" si="2"/>
        <v>0</v>
      </c>
      <c r="P22" s="11">
        <f t="shared" si="3"/>
        <v>0</v>
      </c>
      <c r="Q22" s="4"/>
      <c r="R22" s="4"/>
      <c r="S22" s="4"/>
      <c r="T22" s="4"/>
    </row>
    <row r="23" spans="1:20" x14ac:dyDescent="0.25">
      <c r="A23" s="16"/>
      <c r="B23" s="4"/>
      <c r="C23" s="4"/>
      <c r="D23" s="4"/>
      <c r="E23" s="5"/>
      <c r="F23" s="5"/>
      <c r="G23" s="5"/>
      <c r="H23" s="5"/>
      <c r="I23" s="5"/>
      <c r="J23" s="5"/>
      <c r="K23" s="4"/>
      <c r="L23" s="4"/>
      <c r="M23" s="12">
        <f t="shared" si="0"/>
        <v>0</v>
      </c>
      <c r="N23" s="13">
        <f t="shared" si="1"/>
        <v>0</v>
      </c>
      <c r="O23" s="11">
        <f t="shared" si="2"/>
        <v>0</v>
      </c>
      <c r="P23" s="11">
        <f t="shared" si="3"/>
        <v>0</v>
      </c>
      <c r="Q23" s="4"/>
      <c r="R23" s="4"/>
      <c r="S23" s="4"/>
      <c r="T23" s="4"/>
    </row>
    <row r="24" spans="1:20" x14ac:dyDescent="0.25">
      <c r="A24" s="27"/>
      <c r="B24" s="28"/>
      <c r="C24" s="28"/>
      <c r="D24" s="29"/>
      <c r="E24" s="28"/>
      <c r="F24" s="28"/>
      <c r="G24" s="28"/>
      <c r="H24" s="28"/>
      <c r="I24" s="28"/>
      <c r="J24" s="28"/>
      <c r="K24" s="28"/>
      <c r="L24" s="7" t="s">
        <v>41</v>
      </c>
      <c r="M24" s="14">
        <f>SUM(M2:M23)</f>
        <v>0</v>
      </c>
      <c r="N24" s="14">
        <f>SUM(N2:N23)</f>
        <v>0</v>
      </c>
      <c r="O24" s="35">
        <f>SUM(O2:O23)</f>
        <v>0</v>
      </c>
      <c r="P24" s="35">
        <f>SUM(P2:P23)</f>
        <v>0</v>
      </c>
      <c r="Q24" s="28"/>
      <c r="R24" s="28"/>
      <c r="S24" s="28"/>
      <c r="T24" s="28"/>
    </row>
    <row r="25" spans="1:20" x14ac:dyDescent="0.25">
      <c r="A25" s="16">
        <v>46024</v>
      </c>
      <c r="B25" s="17" t="s">
        <v>42</v>
      </c>
      <c r="C25" s="17">
        <v>1</v>
      </c>
      <c r="D25" s="17">
        <v>15</v>
      </c>
      <c r="E25" s="18">
        <v>0.27777777777777779</v>
      </c>
      <c r="F25" s="18">
        <v>0.28819444444444442</v>
      </c>
      <c r="G25" s="18">
        <v>0.29166666666666669</v>
      </c>
      <c r="H25" s="18">
        <v>0.3125</v>
      </c>
      <c r="I25" s="18">
        <v>0.3125</v>
      </c>
      <c r="J25" s="18">
        <v>0.3125</v>
      </c>
      <c r="K25" s="17"/>
      <c r="L25" s="17"/>
      <c r="M25" s="19">
        <f>G25-F25+I25-H25</f>
        <v>3.4722222222222654E-3</v>
      </c>
      <c r="N25" s="20">
        <f t="shared" ref="N25:N82" si="4">H25-G25-(L25-K25)</f>
        <v>2.0833333333333315E-2</v>
      </c>
      <c r="O25" s="34">
        <f>R25-Q25+T25-S25</f>
        <v>0</v>
      </c>
      <c r="P25" s="34">
        <f t="shared" ref="P25:P82" si="5">S25-R25</f>
        <v>7</v>
      </c>
      <c r="Q25" s="17">
        <v>145197</v>
      </c>
      <c r="R25" s="17">
        <v>145197</v>
      </c>
      <c r="S25" s="17">
        <v>145204</v>
      </c>
      <c r="T25" s="17">
        <v>145204</v>
      </c>
    </row>
    <row r="26" spans="1:20" x14ac:dyDescent="0.25">
      <c r="A26" s="16">
        <v>46024</v>
      </c>
      <c r="B26" s="17" t="s">
        <v>42</v>
      </c>
      <c r="C26" s="4">
        <v>3</v>
      </c>
      <c r="D26" s="4">
        <v>15</v>
      </c>
      <c r="E26" s="5">
        <v>0.3125</v>
      </c>
      <c r="F26" s="5">
        <v>0.3125</v>
      </c>
      <c r="G26" s="5">
        <v>0.31458333333333333</v>
      </c>
      <c r="H26" s="5">
        <v>0.3298611111111111</v>
      </c>
      <c r="I26" s="5">
        <v>0.3298611111111111</v>
      </c>
      <c r="J26" s="5">
        <v>0.3298611111111111</v>
      </c>
      <c r="K26" s="4"/>
      <c r="L26" s="4"/>
      <c r="M26" s="12">
        <f t="shared" ref="M26:M82" si="6">G26-F26+I26-H26</f>
        <v>2.0833333333333259E-3</v>
      </c>
      <c r="N26" s="13">
        <f t="shared" si="4"/>
        <v>1.5277777777777779E-2</v>
      </c>
      <c r="O26" s="11">
        <f t="shared" ref="O26:O82" si="7">R26-Q26+T26-S26</f>
        <v>0</v>
      </c>
      <c r="P26" s="11">
        <f t="shared" si="5"/>
        <v>4</v>
      </c>
      <c r="Q26" s="4">
        <v>145204</v>
      </c>
      <c r="R26" s="4">
        <v>145204</v>
      </c>
      <c r="S26" s="4">
        <v>145208</v>
      </c>
      <c r="T26" s="4">
        <v>145208</v>
      </c>
    </row>
    <row r="27" spans="1:20" x14ac:dyDescent="0.25">
      <c r="A27" s="16">
        <v>46024</v>
      </c>
      <c r="B27" s="17" t="s">
        <v>42</v>
      </c>
      <c r="C27" s="4">
        <v>1</v>
      </c>
      <c r="D27" s="4">
        <v>15</v>
      </c>
      <c r="E27" s="5">
        <v>0.3298611111111111</v>
      </c>
      <c r="F27" s="5">
        <v>0.3298611111111111</v>
      </c>
      <c r="G27" s="5">
        <v>0.33333333333333331</v>
      </c>
      <c r="H27" s="5">
        <v>0.35416666666666669</v>
      </c>
      <c r="I27" s="5">
        <v>0.35416666666666669</v>
      </c>
      <c r="J27" s="5">
        <v>0.35416666666666669</v>
      </c>
      <c r="K27" s="4"/>
      <c r="L27" s="4"/>
      <c r="M27" s="12">
        <f t="shared" si="6"/>
        <v>3.4722222222222099E-3</v>
      </c>
      <c r="N27" s="13">
        <f t="shared" si="4"/>
        <v>2.083333333333337E-2</v>
      </c>
      <c r="O27" s="11">
        <f t="shared" si="7"/>
        <v>0</v>
      </c>
      <c r="P27" s="11">
        <f t="shared" si="5"/>
        <v>7</v>
      </c>
      <c r="Q27" s="4">
        <v>145208</v>
      </c>
      <c r="R27" s="4">
        <v>145208</v>
      </c>
      <c r="S27" s="4">
        <v>145215</v>
      </c>
      <c r="T27" s="4">
        <v>145215</v>
      </c>
    </row>
    <row r="28" spans="1:20" x14ac:dyDescent="0.25">
      <c r="A28" s="16">
        <v>46024</v>
      </c>
      <c r="B28" s="17" t="s">
        <v>42</v>
      </c>
      <c r="C28" s="6">
        <v>3</v>
      </c>
      <c r="D28" s="4">
        <v>15</v>
      </c>
      <c r="E28" s="5">
        <v>0.35416666666666669</v>
      </c>
      <c r="F28" s="5">
        <v>0.35416666666666669</v>
      </c>
      <c r="G28" s="5">
        <v>0.35625000000000001</v>
      </c>
      <c r="H28" s="5">
        <v>0.37152777777777779</v>
      </c>
      <c r="I28" s="5">
        <v>0.37152777777777779</v>
      </c>
      <c r="J28" s="5">
        <v>0.37152777777777779</v>
      </c>
      <c r="K28" s="4"/>
      <c r="L28" s="4"/>
      <c r="M28" s="12">
        <f t="shared" si="6"/>
        <v>2.0833333333333259E-3</v>
      </c>
      <c r="N28" s="13">
        <f t="shared" si="4"/>
        <v>1.5277777777777779E-2</v>
      </c>
      <c r="O28" s="11">
        <f t="shared" si="7"/>
        <v>0</v>
      </c>
      <c r="P28" s="11">
        <f t="shared" si="5"/>
        <v>4</v>
      </c>
      <c r="Q28" s="4">
        <v>145215</v>
      </c>
      <c r="R28" s="4">
        <v>145215</v>
      </c>
      <c r="S28" s="4">
        <v>145219</v>
      </c>
      <c r="T28" s="4">
        <v>145219</v>
      </c>
    </row>
    <row r="29" spans="1:20" x14ac:dyDescent="0.25">
      <c r="A29" s="16">
        <v>46024</v>
      </c>
      <c r="B29" s="17" t="s">
        <v>42</v>
      </c>
      <c r="C29" s="6">
        <v>2</v>
      </c>
      <c r="D29" s="4">
        <v>7</v>
      </c>
      <c r="E29" s="5">
        <v>0.41388888888888886</v>
      </c>
      <c r="F29" s="5">
        <v>0.41388888888888886</v>
      </c>
      <c r="G29" s="5">
        <v>0.4236111111111111</v>
      </c>
      <c r="H29" s="5">
        <v>0.44444444444444442</v>
      </c>
      <c r="I29" s="5">
        <v>0.44444444444444442</v>
      </c>
      <c r="J29" s="5">
        <v>0.44444444444444442</v>
      </c>
      <c r="K29" s="4"/>
      <c r="L29" s="4"/>
      <c r="M29" s="12">
        <f t="shared" si="6"/>
        <v>9.7222222222222432E-3</v>
      </c>
      <c r="N29" s="13">
        <f t="shared" si="4"/>
        <v>2.0833333333333315E-2</v>
      </c>
      <c r="O29" s="11">
        <f t="shared" si="7"/>
        <v>0</v>
      </c>
      <c r="P29" s="11">
        <f t="shared" si="5"/>
        <v>6</v>
      </c>
      <c r="Q29" s="4">
        <v>294232</v>
      </c>
      <c r="R29" s="4">
        <v>294232</v>
      </c>
      <c r="S29" s="4">
        <v>294238</v>
      </c>
      <c r="T29" s="4">
        <v>294238</v>
      </c>
    </row>
    <row r="30" spans="1:20" x14ac:dyDescent="0.25">
      <c r="A30" s="16">
        <v>46024</v>
      </c>
      <c r="B30" s="17" t="s">
        <v>42</v>
      </c>
      <c r="C30" s="4">
        <v>4</v>
      </c>
      <c r="D30" s="4">
        <v>7</v>
      </c>
      <c r="E30" s="5">
        <v>0.44444444444444442</v>
      </c>
      <c r="F30" s="5">
        <v>0.44444444444444442</v>
      </c>
      <c r="G30" s="5">
        <v>0.4465277777777778</v>
      </c>
      <c r="H30" s="5">
        <v>0.46250000000000002</v>
      </c>
      <c r="I30" s="5">
        <v>0.46250000000000002</v>
      </c>
      <c r="J30" s="5">
        <v>0.46250000000000002</v>
      </c>
      <c r="K30" s="4"/>
      <c r="L30" s="4"/>
      <c r="M30" s="12">
        <f t="shared" si="6"/>
        <v>2.0833333333333814E-3</v>
      </c>
      <c r="N30" s="13">
        <f t="shared" si="4"/>
        <v>1.5972222222222221E-2</v>
      </c>
      <c r="O30" s="11">
        <f t="shared" si="7"/>
        <v>0</v>
      </c>
      <c r="P30" s="11">
        <f t="shared" si="5"/>
        <v>5</v>
      </c>
      <c r="Q30" s="4">
        <v>294238</v>
      </c>
      <c r="R30" s="4">
        <v>294238</v>
      </c>
      <c r="S30" s="4">
        <v>294243</v>
      </c>
      <c r="T30" s="4">
        <v>294243</v>
      </c>
    </row>
    <row r="31" spans="1:20" x14ac:dyDescent="0.25">
      <c r="A31" s="16">
        <v>46024</v>
      </c>
      <c r="B31" s="17" t="s">
        <v>42</v>
      </c>
      <c r="C31" s="4">
        <v>2</v>
      </c>
      <c r="D31" s="4">
        <v>7</v>
      </c>
      <c r="E31" s="5">
        <v>0.46250000000000002</v>
      </c>
      <c r="F31" s="5">
        <v>0.46250000000000002</v>
      </c>
      <c r="G31" s="5">
        <v>0.46527777777777779</v>
      </c>
      <c r="H31" s="5">
        <v>0.4861111111111111</v>
      </c>
      <c r="I31" s="5">
        <v>0.4861111111111111</v>
      </c>
      <c r="J31" s="5">
        <v>0.4861111111111111</v>
      </c>
      <c r="K31" s="4"/>
      <c r="L31" s="4"/>
      <c r="M31" s="12">
        <f t="shared" si="6"/>
        <v>2.7777777777777679E-3</v>
      </c>
      <c r="N31" s="13">
        <f t="shared" si="4"/>
        <v>2.0833333333333315E-2</v>
      </c>
      <c r="O31" s="11">
        <f t="shared" si="7"/>
        <v>0</v>
      </c>
      <c r="P31" s="11">
        <f t="shared" si="5"/>
        <v>6</v>
      </c>
      <c r="Q31" s="4">
        <v>294243</v>
      </c>
      <c r="R31" s="4">
        <v>294243</v>
      </c>
      <c r="S31" s="4">
        <v>294249</v>
      </c>
      <c r="T31" s="4">
        <v>294249</v>
      </c>
    </row>
    <row r="32" spans="1:20" x14ac:dyDescent="0.25">
      <c r="A32" s="16">
        <v>46024</v>
      </c>
      <c r="B32" s="17" t="s">
        <v>42</v>
      </c>
      <c r="C32" s="4">
        <v>4</v>
      </c>
      <c r="D32" s="4">
        <v>7</v>
      </c>
      <c r="E32" s="5">
        <v>0.4861111111111111</v>
      </c>
      <c r="F32" s="5">
        <v>0.4861111111111111</v>
      </c>
      <c r="G32" s="5">
        <v>0.48819444444444443</v>
      </c>
      <c r="H32" s="5">
        <v>0.50416666666666665</v>
      </c>
      <c r="I32" s="5">
        <v>0.50416666666666665</v>
      </c>
      <c r="J32" s="5">
        <v>0.50416666666666665</v>
      </c>
      <c r="K32" s="4"/>
      <c r="L32" s="4"/>
      <c r="M32" s="12">
        <f t="shared" si="6"/>
        <v>2.0833333333333259E-3</v>
      </c>
      <c r="N32" s="13">
        <f t="shared" si="4"/>
        <v>1.5972222222222221E-2</v>
      </c>
      <c r="O32" s="11">
        <f t="shared" si="7"/>
        <v>0</v>
      </c>
      <c r="P32" s="11">
        <f t="shared" si="5"/>
        <v>5</v>
      </c>
      <c r="Q32" s="4">
        <v>294249</v>
      </c>
      <c r="R32" s="4">
        <v>294249</v>
      </c>
      <c r="S32" s="4">
        <v>294254</v>
      </c>
      <c r="T32" s="4">
        <v>294254</v>
      </c>
    </row>
    <row r="33" spans="1:20" x14ac:dyDescent="0.25">
      <c r="A33" s="16">
        <v>46024</v>
      </c>
      <c r="B33" s="17" t="s">
        <v>42</v>
      </c>
      <c r="C33" s="4">
        <v>2</v>
      </c>
      <c r="D33" s="4">
        <v>7</v>
      </c>
      <c r="E33" s="5">
        <v>0.50416666666666665</v>
      </c>
      <c r="F33" s="5">
        <v>0.50416666666666665</v>
      </c>
      <c r="G33" s="5">
        <v>0.51388888888888884</v>
      </c>
      <c r="H33" s="5">
        <v>0.53472222222222221</v>
      </c>
      <c r="I33" s="5">
        <v>0.53472222222222221</v>
      </c>
      <c r="J33" s="5">
        <v>0.53472222222222221</v>
      </c>
      <c r="K33" s="4"/>
      <c r="L33" s="4"/>
      <c r="M33" s="12">
        <f t="shared" si="6"/>
        <v>9.7222222222221877E-3</v>
      </c>
      <c r="N33" s="13">
        <f t="shared" si="4"/>
        <v>2.083333333333337E-2</v>
      </c>
      <c r="O33" s="11">
        <f t="shared" si="7"/>
        <v>0</v>
      </c>
      <c r="P33" s="11">
        <f t="shared" si="5"/>
        <v>6</v>
      </c>
      <c r="Q33" s="4">
        <v>294254</v>
      </c>
      <c r="R33" s="4">
        <v>294254</v>
      </c>
      <c r="S33" s="4">
        <v>294260</v>
      </c>
      <c r="T33" s="4">
        <v>294260</v>
      </c>
    </row>
    <row r="34" spans="1:20" x14ac:dyDescent="0.25">
      <c r="A34" s="16">
        <v>46024</v>
      </c>
      <c r="B34" s="17" t="s">
        <v>42</v>
      </c>
      <c r="C34" s="4">
        <v>4</v>
      </c>
      <c r="D34" s="4">
        <v>7</v>
      </c>
      <c r="E34" s="5">
        <v>0.53472222222222221</v>
      </c>
      <c r="F34" s="5">
        <v>0.53472222222222221</v>
      </c>
      <c r="G34" s="5">
        <v>0.53680555555555554</v>
      </c>
      <c r="H34" s="5">
        <v>0.55277777777777781</v>
      </c>
      <c r="I34" s="5">
        <v>0.55277777777777781</v>
      </c>
      <c r="J34" s="5">
        <v>0.55277777777777781</v>
      </c>
      <c r="K34" s="4"/>
      <c r="L34" s="4"/>
      <c r="M34" s="12">
        <f t="shared" si="6"/>
        <v>2.0833333333333259E-3</v>
      </c>
      <c r="N34" s="13">
        <f t="shared" si="4"/>
        <v>1.5972222222222276E-2</v>
      </c>
      <c r="O34" s="11">
        <f t="shared" si="7"/>
        <v>0</v>
      </c>
      <c r="P34" s="11">
        <f t="shared" si="5"/>
        <v>5</v>
      </c>
      <c r="Q34" s="4">
        <v>294260</v>
      </c>
      <c r="R34" s="4">
        <v>294260</v>
      </c>
      <c r="S34" s="4">
        <v>294265</v>
      </c>
      <c r="T34" s="4">
        <v>294265</v>
      </c>
    </row>
    <row r="35" spans="1:20" x14ac:dyDescent="0.25">
      <c r="A35" s="16">
        <v>46024</v>
      </c>
      <c r="B35" s="17" t="s">
        <v>42</v>
      </c>
      <c r="C35" s="4">
        <v>2</v>
      </c>
      <c r="D35" s="4">
        <v>7</v>
      </c>
      <c r="E35" s="5">
        <v>0.55277777777777781</v>
      </c>
      <c r="F35" s="5">
        <v>0.55277777777777781</v>
      </c>
      <c r="G35" s="5">
        <v>0.55555555555555558</v>
      </c>
      <c r="H35" s="5">
        <v>0.57638888888888884</v>
      </c>
      <c r="I35" s="5">
        <v>0.57638888888888884</v>
      </c>
      <c r="J35" s="5">
        <v>0.57638888888888884</v>
      </c>
      <c r="K35" s="4"/>
      <c r="L35" s="4"/>
      <c r="M35" s="12">
        <f t="shared" si="6"/>
        <v>2.7777777777777679E-3</v>
      </c>
      <c r="N35" s="13">
        <f t="shared" si="4"/>
        <v>2.0833333333333259E-2</v>
      </c>
      <c r="O35" s="11">
        <f t="shared" si="7"/>
        <v>0</v>
      </c>
      <c r="P35" s="11">
        <f t="shared" si="5"/>
        <v>5</v>
      </c>
      <c r="Q35" s="4">
        <v>294265</v>
      </c>
      <c r="R35" s="4">
        <v>294265</v>
      </c>
      <c r="S35" s="4">
        <v>294270</v>
      </c>
      <c r="T35" s="4">
        <v>294270</v>
      </c>
    </row>
    <row r="36" spans="1:20" x14ac:dyDescent="0.25">
      <c r="A36" s="16">
        <v>46024</v>
      </c>
      <c r="B36" s="17" t="s">
        <v>42</v>
      </c>
      <c r="C36" s="4">
        <v>4</v>
      </c>
      <c r="D36" s="4">
        <v>7</v>
      </c>
      <c r="E36" s="5">
        <v>0.57638888888888884</v>
      </c>
      <c r="F36" s="5">
        <v>0.57638888888888884</v>
      </c>
      <c r="G36" s="5">
        <v>0.57847222222222228</v>
      </c>
      <c r="H36" s="5">
        <v>0.59444444444444444</v>
      </c>
      <c r="I36" s="5">
        <v>0.59444444444444444</v>
      </c>
      <c r="J36" s="5">
        <v>0.59444444444444444</v>
      </c>
      <c r="K36" s="4"/>
      <c r="L36" s="4"/>
      <c r="M36" s="12">
        <f t="shared" si="6"/>
        <v>2.083333333333437E-3</v>
      </c>
      <c r="N36" s="13">
        <f t="shared" si="4"/>
        <v>1.5972222222222165E-2</v>
      </c>
      <c r="O36" s="11">
        <f t="shared" si="7"/>
        <v>0</v>
      </c>
      <c r="P36" s="11">
        <f t="shared" si="5"/>
        <v>15</v>
      </c>
      <c r="Q36" s="4">
        <v>294270</v>
      </c>
      <c r="R36" s="4">
        <v>294270</v>
      </c>
      <c r="S36" s="4">
        <v>294285</v>
      </c>
      <c r="T36" s="4">
        <v>294285</v>
      </c>
    </row>
    <row r="37" spans="1:20" x14ac:dyDescent="0.25">
      <c r="A37" s="16">
        <v>46024</v>
      </c>
      <c r="B37" s="17" t="s">
        <v>42</v>
      </c>
      <c r="C37" s="4">
        <v>2</v>
      </c>
      <c r="D37" s="4">
        <v>7</v>
      </c>
      <c r="E37" s="5">
        <v>0.59444444444444444</v>
      </c>
      <c r="F37" s="5">
        <v>0.59444444444444444</v>
      </c>
      <c r="G37" s="5">
        <v>0.59722222222222221</v>
      </c>
      <c r="H37" s="5">
        <v>0.61805555555555558</v>
      </c>
      <c r="I37" s="5">
        <v>0.61805555555555558</v>
      </c>
      <c r="J37" s="5">
        <v>0.61805555555555558</v>
      </c>
      <c r="K37" s="4"/>
      <c r="L37" s="4"/>
      <c r="M37" s="12">
        <f t="shared" si="6"/>
        <v>2.7777777777777679E-3</v>
      </c>
      <c r="N37" s="13">
        <f t="shared" si="4"/>
        <v>2.083333333333337E-2</v>
      </c>
      <c r="O37" s="11">
        <f t="shared" si="7"/>
        <v>5</v>
      </c>
      <c r="P37" s="11">
        <f t="shared" si="5"/>
        <v>18</v>
      </c>
      <c r="Q37" s="4">
        <v>294285</v>
      </c>
      <c r="R37" s="4">
        <v>294290</v>
      </c>
      <c r="S37" s="4">
        <v>294308</v>
      </c>
      <c r="T37" s="4">
        <v>294308</v>
      </c>
    </row>
    <row r="38" spans="1:20" x14ac:dyDescent="0.25">
      <c r="A38" s="16">
        <v>46024</v>
      </c>
      <c r="B38" s="17" t="s">
        <v>42</v>
      </c>
      <c r="C38" s="4">
        <v>4</v>
      </c>
      <c r="D38" s="4">
        <v>7</v>
      </c>
      <c r="E38" s="5">
        <v>0.61805555555555558</v>
      </c>
      <c r="F38" s="5">
        <v>0.61805555555555558</v>
      </c>
      <c r="G38" s="5">
        <v>0.62013888888888891</v>
      </c>
      <c r="H38" s="5">
        <v>0.63611111111111107</v>
      </c>
      <c r="I38" s="5">
        <v>0.63611111111111107</v>
      </c>
      <c r="J38" s="5">
        <v>0.63611111111111107</v>
      </c>
      <c r="K38" s="4"/>
      <c r="L38" s="4"/>
      <c r="M38" s="12">
        <f t="shared" si="6"/>
        <v>2.0833333333333259E-3</v>
      </c>
      <c r="N38" s="13">
        <f t="shared" si="4"/>
        <v>1.5972222222222165E-2</v>
      </c>
      <c r="O38" s="11">
        <f t="shared" si="7"/>
        <v>0</v>
      </c>
      <c r="P38" s="11">
        <f t="shared" si="5"/>
        <v>5</v>
      </c>
      <c r="Q38" s="4">
        <v>294308</v>
      </c>
      <c r="R38" s="4">
        <v>294308</v>
      </c>
      <c r="S38" s="4">
        <v>294313</v>
      </c>
      <c r="T38" s="4">
        <v>294313</v>
      </c>
    </row>
    <row r="39" spans="1:20" x14ac:dyDescent="0.25">
      <c r="A39" s="16">
        <v>46024</v>
      </c>
      <c r="B39" s="17" t="s">
        <v>42</v>
      </c>
      <c r="C39" s="4">
        <v>2</v>
      </c>
      <c r="D39" s="4">
        <v>7</v>
      </c>
      <c r="E39" s="5">
        <v>0.63611111111111107</v>
      </c>
      <c r="F39" s="5">
        <v>0.63611111111111107</v>
      </c>
      <c r="G39" s="5">
        <v>0.64583333333333337</v>
      </c>
      <c r="H39" s="5">
        <v>0.66666666666666663</v>
      </c>
      <c r="I39" s="5">
        <v>0.66666666666666663</v>
      </c>
      <c r="J39" s="5">
        <v>0.67361111111111116</v>
      </c>
      <c r="K39" s="4"/>
      <c r="L39" s="4"/>
      <c r="M39" s="12">
        <f t="shared" si="6"/>
        <v>9.7222222222222987E-3</v>
      </c>
      <c r="N39" s="13">
        <f t="shared" si="4"/>
        <v>2.0833333333333259E-2</v>
      </c>
      <c r="O39" s="11">
        <f t="shared" si="7"/>
        <v>0</v>
      </c>
      <c r="P39" s="11">
        <f t="shared" si="5"/>
        <v>6</v>
      </c>
      <c r="Q39" s="4">
        <v>294313</v>
      </c>
      <c r="R39" s="4">
        <v>294313</v>
      </c>
      <c r="S39" s="4">
        <v>294319</v>
      </c>
      <c r="T39" s="4">
        <v>294319</v>
      </c>
    </row>
    <row r="40" spans="1:20" x14ac:dyDescent="0.25">
      <c r="A40" s="16">
        <v>46024</v>
      </c>
      <c r="B40" s="17" t="s">
        <v>42</v>
      </c>
      <c r="C40" s="4">
        <v>2</v>
      </c>
      <c r="D40" s="4">
        <v>7</v>
      </c>
      <c r="E40" s="5">
        <v>0.27777777777777779</v>
      </c>
      <c r="F40" s="5">
        <v>0.28819444444444442</v>
      </c>
      <c r="G40" s="5">
        <v>0.29166666666666669</v>
      </c>
      <c r="H40" s="5">
        <v>0.31319444444444444</v>
      </c>
      <c r="I40" s="5">
        <v>0.31319444444444444</v>
      </c>
      <c r="J40" s="5">
        <v>0.31319444444444444</v>
      </c>
      <c r="K40" s="4"/>
      <c r="L40" s="4"/>
      <c r="M40" s="12">
        <f t="shared" si="6"/>
        <v>3.4722222222222654E-3</v>
      </c>
      <c r="N40" s="13">
        <f t="shared" si="4"/>
        <v>2.1527777777777757E-2</v>
      </c>
      <c r="O40" s="11">
        <f t="shared" si="7"/>
        <v>0</v>
      </c>
      <c r="P40" s="11">
        <f t="shared" si="5"/>
        <v>6</v>
      </c>
      <c r="Q40" s="4">
        <v>294199</v>
      </c>
      <c r="R40" s="4">
        <v>294199</v>
      </c>
      <c r="S40" s="4">
        <v>294205</v>
      </c>
      <c r="T40" s="4">
        <v>294205</v>
      </c>
    </row>
    <row r="41" spans="1:20" x14ac:dyDescent="0.25">
      <c r="A41" s="16">
        <v>46024</v>
      </c>
      <c r="B41" s="17" t="s">
        <v>42</v>
      </c>
      <c r="C41" s="4">
        <v>4</v>
      </c>
      <c r="D41" s="4">
        <v>7</v>
      </c>
      <c r="E41" s="5">
        <v>0.31319444444444444</v>
      </c>
      <c r="F41" s="5">
        <v>0.31319444444444444</v>
      </c>
      <c r="G41" s="5">
        <v>0.31458333333333333</v>
      </c>
      <c r="H41" s="5">
        <v>0.33124999999999999</v>
      </c>
      <c r="I41" s="5">
        <v>0.33124999999999999</v>
      </c>
      <c r="J41" s="5">
        <v>0.33124999999999999</v>
      </c>
      <c r="K41" s="4"/>
      <c r="L41" s="4"/>
      <c r="M41" s="12">
        <f t="shared" si="6"/>
        <v>1.388888888888884E-3</v>
      </c>
      <c r="N41" s="13">
        <f t="shared" si="4"/>
        <v>1.6666666666666663E-2</v>
      </c>
      <c r="O41" s="11">
        <f t="shared" si="7"/>
        <v>0</v>
      </c>
      <c r="P41" s="11">
        <f t="shared" si="5"/>
        <v>5</v>
      </c>
      <c r="Q41" s="4">
        <v>294205</v>
      </c>
      <c r="R41" s="4">
        <v>294205</v>
      </c>
      <c r="S41" s="4">
        <v>294210</v>
      </c>
      <c r="T41" s="4">
        <v>294210</v>
      </c>
    </row>
    <row r="42" spans="1:20" x14ac:dyDescent="0.25">
      <c r="A42" s="16">
        <v>46024</v>
      </c>
      <c r="B42" s="17" t="s">
        <v>42</v>
      </c>
      <c r="C42" s="4">
        <v>2</v>
      </c>
      <c r="D42" s="4">
        <v>7</v>
      </c>
      <c r="E42" s="5">
        <v>0.33124999999999999</v>
      </c>
      <c r="F42" s="5">
        <v>0.33124999999999999</v>
      </c>
      <c r="G42" s="5">
        <v>0.33333333333333331</v>
      </c>
      <c r="H42" s="5">
        <v>0.35486111111111113</v>
      </c>
      <c r="I42" s="5">
        <v>0.35486111111111113</v>
      </c>
      <c r="J42" s="5">
        <v>0.35486111111111113</v>
      </c>
      <c r="K42" s="4"/>
      <c r="L42" s="4"/>
      <c r="M42" s="12">
        <f t="shared" si="6"/>
        <v>2.0833333333333259E-3</v>
      </c>
      <c r="N42" s="13">
        <f t="shared" si="4"/>
        <v>2.1527777777777812E-2</v>
      </c>
      <c r="O42" s="11">
        <f t="shared" si="7"/>
        <v>0</v>
      </c>
      <c r="P42" s="11">
        <f t="shared" si="5"/>
        <v>6</v>
      </c>
      <c r="Q42" s="4">
        <v>294210</v>
      </c>
      <c r="R42" s="4">
        <v>294210</v>
      </c>
      <c r="S42" s="4">
        <v>294216</v>
      </c>
      <c r="T42" s="4">
        <v>294216</v>
      </c>
    </row>
    <row r="43" spans="1:20" x14ac:dyDescent="0.25">
      <c r="A43" s="16">
        <v>46024</v>
      </c>
      <c r="B43" s="17" t="s">
        <v>42</v>
      </c>
      <c r="C43" s="4">
        <v>4</v>
      </c>
      <c r="D43" s="4">
        <v>7</v>
      </c>
      <c r="E43" s="5">
        <v>0.35486111111111113</v>
      </c>
      <c r="F43" s="5">
        <v>0.35486111111111113</v>
      </c>
      <c r="G43" s="5">
        <v>0.35625000000000001</v>
      </c>
      <c r="H43" s="5">
        <v>0.37291666666666667</v>
      </c>
      <c r="I43" s="5">
        <v>0.37291666666666667</v>
      </c>
      <c r="J43" s="5">
        <v>0.37291666666666667</v>
      </c>
      <c r="K43" s="4"/>
      <c r="L43" s="4"/>
      <c r="M43" s="12">
        <f t="shared" si="6"/>
        <v>1.388888888888884E-3</v>
      </c>
      <c r="N43" s="13">
        <f t="shared" si="4"/>
        <v>1.6666666666666663E-2</v>
      </c>
      <c r="O43" s="11">
        <f t="shared" si="7"/>
        <v>0</v>
      </c>
      <c r="P43" s="11">
        <f t="shared" si="5"/>
        <v>5</v>
      </c>
      <c r="Q43" s="4">
        <v>294216</v>
      </c>
      <c r="R43" s="4">
        <v>294216</v>
      </c>
      <c r="S43" s="4">
        <v>294221</v>
      </c>
      <c r="T43" s="4">
        <v>294221</v>
      </c>
    </row>
    <row r="44" spans="1:20" x14ac:dyDescent="0.25">
      <c r="A44" s="16">
        <v>46024</v>
      </c>
      <c r="B44" s="17" t="s">
        <v>42</v>
      </c>
      <c r="C44" s="4">
        <v>2</v>
      </c>
      <c r="D44" s="4">
        <v>7</v>
      </c>
      <c r="E44" s="5">
        <v>0.37291666666666667</v>
      </c>
      <c r="F44" s="5">
        <v>0.37291666666666667</v>
      </c>
      <c r="G44" s="5">
        <v>0.38194444444444442</v>
      </c>
      <c r="H44" s="5">
        <v>0.40347222222222223</v>
      </c>
      <c r="I44" s="5">
        <v>0.40347222222222223</v>
      </c>
      <c r="J44" s="5">
        <v>0.40347222222222223</v>
      </c>
      <c r="K44" s="4"/>
      <c r="L44" s="4"/>
      <c r="M44" s="12">
        <f t="shared" si="6"/>
        <v>9.0277777777777457E-3</v>
      </c>
      <c r="N44" s="13">
        <f t="shared" si="4"/>
        <v>2.1527777777777812E-2</v>
      </c>
      <c r="O44" s="11">
        <f t="shared" si="7"/>
        <v>0</v>
      </c>
      <c r="P44" s="11">
        <f t="shared" si="5"/>
        <v>6</v>
      </c>
      <c r="Q44" s="4">
        <v>294221</v>
      </c>
      <c r="R44" s="4">
        <v>294221</v>
      </c>
      <c r="S44" s="4">
        <v>294227</v>
      </c>
      <c r="T44" s="4">
        <v>294227</v>
      </c>
    </row>
    <row r="45" spans="1:20" x14ac:dyDescent="0.25">
      <c r="A45" s="16">
        <v>46024</v>
      </c>
      <c r="B45" s="17" t="s">
        <v>42</v>
      </c>
      <c r="C45" s="4">
        <v>4</v>
      </c>
      <c r="D45" s="4">
        <v>7</v>
      </c>
      <c r="E45" s="5">
        <v>0.40347222222222223</v>
      </c>
      <c r="F45" s="5">
        <v>0.40347222222222223</v>
      </c>
      <c r="G45" s="5">
        <v>0.40486111111111112</v>
      </c>
      <c r="H45" s="5">
        <v>0.42152777777777778</v>
      </c>
      <c r="I45" s="5">
        <v>0.42152777777777778</v>
      </c>
      <c r="J45" s="5">
        <v>0.42222222222222222</v>
      </c>
      <c r="K45" s="4"/>
      <c r="L45" s="4"/>
      <c r="M45" s="12">
        <f t="shared" si="6"/>
        <v>1.388888888888884E-3</v>
      </c>
      <c r="N45" s="13">
        <f t="shared" si="4"/>
        <v>1.6666666666666663E-2</v>
      </c>
      <c r="O45" s="11">
        <f t="shared" si="7"/>
        <v>0</v>
      </c>
      <c r="P45" s="11">
        <f t="shared" si="5"/>
        <v>5</v>
      </c>
      <c r="Q45" s="4">
        <v>294227</v>
      </c>
      <c r="R45" s="4">
        <v>294227</v>
      </c>
      <c r="S45" s="4">
        <v>294232</v>
      </c>
      <c r="T45" s="4">
        <v>294232</v>
      </c>
    </row>
    <row r="46" spans="1:20" x14ac:dyDescent="0.25">
      <c r="A46" s="16">
        <v>46024</v>
      </c>
      <c r="B46" s="17" t="s">
        <v>42</v>
      </c>
      <c r="C46" s="4" t="s">
        <v>26</v>
      </c>
      <c r="D46" s="4">
        <v>9</v>
      </c>
      <c r="E46" s="5">
        <v>0.46388888888888891</v>
      </c>
      <c r="F46" s="5">
        <v>0.46388888888888891</v>
      </c>
      <c r="G46" s="5">
        <v>0.46527777777777779</v>
      </c>
      <c r="H46" s="5">
        <v>0.68263888888888891</v>
      </c>
      <c r="I46" s="5">
        <v>0.68263888888888891</v>
      </c>
      <c r="J46" s="5">
        <v>0.68402777777777779</v>
      </c>
      <c r="K46" s="4"/>
      <c r="L46" s="4"/>
      <c r="M46" s="12">
        <f t="shared" si="6"/>
        <v>1.388888888888884E-3</v>
      </c>
      <c r="N46" s="13">
        <f t="shared" si="4"/>
        <v>0.21736111111111112</v>
      </c>
      <c r="O46" s="11">
        <f t="shared" si="7"/>
        <v>10</v>
      </c>
      <c r="P46" s="11">
        <f t="shared" si="5"/>
        <v>81</v>
      </c>
      <c r="Q46" s="4">
        <v>325889</v>
      </c>
      <c r="R46" s="4">
        <v>325899</v>
      </c>
      <c r="S46" s="4">
        <v>325980</v>
      </c>
      <c r="T46" s="4">
        <v>325980</v>
      </c>
    </row>
    <row r="47" spans="1:20" x14ac:dyDescent="0.25">
      <c r="A47" s="16">
        <v>46024</v>
      </c>
      <c r="B47" s="17" t="s">
        <v>42</v>
      </c>
      <c r="C47" s="4" t="s">
        <v>26</v>
      </c>
      <c r="D47" s="4">
        <v>9</v>
      </c>
      <c r="E47" s="5">
        <v>0.27083333333333331</v>
      </c>
      <c r="F47" s="5">
        <v>0.27777777777777779</v>
      </c>
      <c r="G47" s="5">
        <v>0.2951388888888889</v>
      </c>
      <c r="H47" s="5">
        <v>0.46180555555555558</v>
      </c>
      <c r="I47" s="5">
        <v>0.46180555555555558</v>
      </c>
      <c r="J47" s="5">
        <v>0.46388888888888891</v>
      </c>
      <c r="K47" s="4"/>
      <c r="L47" s="4"/>
      <c r="M47" s="12">
        <f t="shared" si="6"/>
        <v>1.7361111111111105E-2</v>
      </c>
      <c r="N47" s="13">
        <f t="shared" si="4"/>
        <v>0.16666666666666669</v>
      </c>
      <c r="O47" s="11">
        <f t="shared" si="7"/>
        <v>0</v>
      </c>
      <c r="P47" s="11">
        <f t="shared" si="5"/>
        <v>75</v>
      </c>
      <c r="Q47" s="4">
        <v>325814</v>
      </c>
      <c r="R47" s="4">
        <v>325814</v>
      </c>
      <c r="S47" s="4">
        <v>325889</v>
      </c>
      <c r="T47" s="4">
        <v>325889</v>
      </c>
    </row>
    <row r="48" spans="1:20" x14ac:dyDescent="0.25">
      <c r="A48" s="16">
        <v>46024</v>
      </c>
      <c r="B48" s="17" t="s">
        <v>42</v>
      </c>
      <c r="C48" s="4">
        <v>1</v>
      </c>
      <c r="D48" s="4">
        <v>15</v>
      </c>
      <c r="E48" s="5">
        <v>0.50555555555555554</v>
      </c>
      <c r="F48" s="5">
        <v>0.51388888888888884</v>
      </c>
      <c r="G48" s="5">
        <v>0.51388888888888884</v>
      </c>
      <c r="H48" s="5">
        <v>0.53541666666666665</v>
      </c>
      <c r="I48" s="5">
        <v>0.53541666666666665</v>
      </c>
      <c r="J48" s="5">
        <v>0.53541666666666665</v>
      </c>
      <c r="K48" s="4"/>
      <c r="L48" s="4"/>
      <c r="M48" s="12">
        <f t="shared" si="6"/>
        <v>0</v>
      </c>
      <c r="N48" s="13">
        <f t="shared" si="4"/>
        <v>2.1527777777777812E-2</v>
      </c>
      <c r="O48" s="11">
        <f t="shared" si="7"/>
        <v>0</v>
      </c>
      <c r="P48" s="11">
        <f t="shared" si="5"/>
        <v>7</v>
      </c>
      <c r="Q48" s="4">
        <v>145253</v>
      </c>
      <c r="R48" s="4">
        <v>145253</v>
      </c>
      <c r="S48" s="4">
        <v>145260</v>
      </c>
      <c r="T48" s="4">
        <v>145260</v>
      </c>
    </row>
    <row r="49" spans="1:20" x14ac:dyDescent="0.25">
      <c r="A49" s="16">
        <v>46024</v>
      </c>
      <c r="B49" s="17" t="s">
        <v>42</v>
      </c>
      <c r="C49" s="4">
        <v>3</v>
      </c>
      <c r="D49" s="4">
        <v>15</v>
      </c>
      <c r="E49" s="5">
        <v>0.53541666666666665</v>
      </c>
      <c r="F49" s="5">
        <v>0.53541666666666665</v>
      </c>
      <c r="G49" s="5">
        <v>0.53680555555555554</v>
      </c>
      <c r="H49" s="5">
        <v>0.55208333333333337</v>
      </c>
      <c r="I49" s="5">
        <v>0.55208333333333337</v>
      </c>
      <c r="J49" s="5">
        <v>0.55208333333333337</v>
      </c>
      <c r="K49" s="4"/>
      <c r="L49" s="4"/>
      <c r="M49" s="12">
        <f t="shared" si="6"/>
        <v>1.388888888888884E-3</v>
      </c>
      <c r="N49" s="13">
        <f t="shared" si="4"/>
        <v>1.5277777777777835E-2</v>
      </c>
      <c r="O49" s="11">
        <f t="shared" si="7"/>
        <v>0</v>
      </c>
      <c r="P49" s="11">
        <f t="shared" si="5"/>
        <v>4</v>
      </c>
      <c r="Q49" s="4">
        <v>145260</v>
      </c>
      <c r="R49" s="4">
        <v>145260</v>
      </c>
      <c r="S49" s="4">
        <v>145264</v>
      </c>
      <c r="T49" s="4">
        <v>145264</v>
      </c>
    </row>
    <row r="50" spans="1:20" x14ac:dyDescent="0.25">
      <c r="A50" s="16">
        <v>46024</v>
      </c>
      <c r="B50" s="17" t="s">
        <v>42</v>
      </c>
      <c r="C50" s="4">
        <v>1</v>
      </c>
      <c r="D50" s="4">
        <v>15</v>
      </c>
      <c r="E50" s="5">
        <v>0.55208333333333337</v>
      </c>
      <c r="F50" s="5">
        <v>0.55555555555555558</v>
      </c>
      <c r="G50" s="5">
        <v>0.55555555555555558</v>
      </c>
      <c r="H50" s="5">
        <v>0.57708333333333328</v>
      </c>
      <c r="I50" s="5">
        <v>0.57708333333333328</v>
      </c>
      <c r="J50" s="5">
        <v>0.57708333333333328</v>
      </c>
      <c r="K50" s="4"/>
      <c r="L50" s="4"/>
      <c r="M50" s="12">
        <f t="shared" si="6"/>
        <v>0</v>
      </c>
      <c r="N50" s="13">
        <f t="shared" si="4"/>
        <v>2.1527777777777701E-2</v>
      </c>
      <c r="O50" s="11">
        <f t="shared" si="7"/>
        <v>0</v>
      </c>
      <c r="P50" s="11">
        <f t="shared" si="5"/>
        <v>7</v>
      </c>
      <c r="Q50" s="4">
        <v>145264</v>
      </c>
      <c r="R50" s="4">
        <v>145264</v>
      </c>
      <c r="S50" s="4">
        <v>145271</v>
      </c>
      <c r="T50" s="4">
        <v>145271</v>
      </c>
    </row>
    <row r="51" spans="1:20" x14ac:dyDescent="0.25">
      <c r="A51" s="16">
        <v>46024</v>
      </c>
      <c r="B51" s="17" t="s">
        <v>42</v>
      </c>
      <c r="C51" s="4">
        <v>3</v>
      </c>
      <c r="D51" s="4">
        <v>15</v>
      </c>
      <c r="E51" s="5">
        <v>0.57708333333333328</v>
      </c>
      <c r="F51" s="5">
        <v>0.57847222222222228</v>
      </c>
      <c r="G51" s="5">
        <v>0.57847222222222228</v>
      </c>
      <c r="H51" s="5">
        <v>0.59444444444444444</v>
      </c>
      <c r="I51" s="5">
        <v>0.59444444444444444</v>
      </c>
      <c r="J51" s="5">
        <v>0.59444444444444444</v>
      </c>
      <c r="K51" s="4"/>
      <c r="L51" s="4"/>
      <c r="M51" s="12">
        <f t="shared" si="6"/>
        <v>0</v>
      </c>
      <c r="N51" s="13">
        <f t="shared" si="4"/>
        <v>1.5972222222222165E-2</v>
      </c>
      <c r="O51" s="11">
        <f t="shared" si="7"/>
        <v>0</v>
      </c>
      <c r="P51" s="11">
        <f t="shared" si="5"/>
        <v>4</v>
      </c>
      <c r="Q51" s="4">
        <v>145271</v>
      </c>
      <c r="R51" s="4">
        <v>145271</v>
      </c>
      <c r="S51" s="4">
        <v>145275</v>
      </c>
      <c r="T51" s="4">
        <v>145275</v>
      </c>
    </row>
    <row r="52" spans="1:20" x14ac:dyDescent="0.25">
      <c r="A52" s="16">
        <v>46024</v>
      </c>
      <c r="B52" s="17" t="s">
        <v>42</v>
      </c>
      <c r="C52" s="4">
        <v>1</v>
      </c>
      <c r="D52" s="4">
        <v>15</v>
      </c>
      <c r="E52" s="5">
        <v>0.59444444444444444</v>
      </c>
      <c r="F52" s="5">
        <v>0.59722222222222221</v>
      </c>
      <c r="G52" s="5">
        <v>0.59722222222222221</v>
      </c>
      <c r="H52" s="5">
        <v>0.61805555555555558</v>
      </c>
      <c r="I52" s="5">
        <v>0.61805555555555558</v>
      </c>
      <c r="J52" s="5">
        <v>0.61805555555555558</v>
      </c>
      <c r="K52" s="4"/>
      <c r="L52" s="4"/>
      <c r="M52" s="12">
        <f t="shared" si="6"/>
        <v>0</v>
      </c>
      <c r="N52" s="13">
        <f t="shared" si="4"/>
        <v>2.083333333333337E-2</v>
      </c>
      <c r="O52" s="11">
        <f t="shared" si="7"/>
        <v>0</v>
      </c>
      <c r="P52" s="11">
        <f t="shared" si="5"/>
        <v>7</v>
      </c>
      <c r="Q52" s="4">
        <v>145275</v>
      </c>
      <c r="R52" s="4">
        <v>145275</v>
      </c>
      <c r="S52" s="4">
        <v>145282</v>
      </c>
      <c r="T52" s="4">
        <v>145282</v>
      </c>
    </row>
    <row r="53" spans="1:20" x14ac:dyDescent="0.25">
      <c r="A53" s="16">
        <v>46024</v>
      </c>
      <c r="B53" s="17" t="s">
        <v>42</v>
      </c>
      <c r="C53" s="4">
        <v>1</v>
      </c>
      <c r="D53" s="4">
        <v>15</v>
      </c>
      <c r="E53" s="5">
        <v>0.36458333333333331</v>
      </c>
      <c r="F53" s="5">
        <v>0.37152777777777779</v>
      </c>
      <c r="G53" s="5">
        <v>0.38194444444444442</v>
      </c>
      <c r="H53" s="5">
        <v>0.40277777777777779</v>
      </c>
      <c r="I53" s="5">
        <v>0.40277777777777779</v>
      </c>
      <c r="J53" s="5">
        <v>0.40277777777777779</v>
      </c>
      <c r="K53" s="4"/>
      <c r="L53" s="4"/>
      <c r="M53" s="12">
        <f t="shared" si="6"/>
        <v>1.041666666666663E-2</v>
      </c>
      <c r="N53" s="13">
        <f t="shared" si="4"/>
        <v>2.083333333333337E-2</v>
      </c>
      <c r="O53" s="11">
        <f t="shared" si="7"/>
        <v>0</v>
      </c>
      <c r="P53" s="11">
        <f t="shared" si="5"/>
        <v>7</v>
      </c>
      <c r="Q53" s="4">
        <v>145219</v>
      </c>
      <c r="R53" s="4">
        <v>145219</v>
      </c>
      <c r="S53" s="4">
        <v>145226</v>
      </c>
      <c r="T53" s="4">
        <v>145226</v>
      </c>
    </row>
    <row r="54" spans="1:20" x14ac:dyDescent="0.25">
      <c r="A54" s="16">
        <v>46024</v>
      </c>
      <c r="B54" s="17" t="s">
        <v>42</v>
      </c>
      <c r="C54" s="4">
        <v>3</v>
      </c>
      <c r="D54" s="4">
        <v>15</v>
      </c>
      <c r="E54" s="5">
        <v>0.40277777777777779</v>
      </c>
      <c r="F54" s="5">
        <v>0.40277777777777779</v>
      </c>
      <c r="G54" s="5">
        <v>0.40486111111111112</v>
      </c>
      <c r="H54" s="5">
        <v>0.4201388888888889</v>
      </c>
      <c r="I54" s="5">
        <v>0.4201388888888889</v>
      </c>
      <c r="J54" s="5">
        <v>0.4201388888888889</v>
      </c>
      <c r="K54" s="4"/>
      <c r="L54" s="4"/>
      <c r="M54" s="12">
        <f t="shared" si="6"/>
        <v>2.0833333333333259E-3</v>
      </c>
      <c r="N54" s="13">
        <f t="shared" si="4"/>
        <v>1.5277777777777779E-2</v>
      </c>
      <c r="O54" s="11">
        <f t="shared" si="7"/>
        <v>0</v>
      </c>
      <c r="P54" s="11">
        <f t="shared" si="5"/>
        <v>4</v>
      </c>
      <c r="Q54" s="4">
        <v>145226</v>
      </c>
      <c r="R54" s="4">
        <v>145226</v>
      </c>
      <c r="S54" s="4">
        <v>145230</v>
      </c>
      <c r="T54" s="4">
        <v>145230</v>
      </c>
    </row>
    <row r="55" spans="1:20" x14ac:dyDescent="0.25">
      <c r="A55" s="16">
        <v>46024</v>
      </c>
      <c r="B55" s="17" t="s">
        <v>42</v>
      </c>
      <c r="C55" s="4">
        <v>1</v>
      </c>
      <c r="D55" s="4">
        <v>15</v>
      </c>
      <c r="E55" s="5">
        <v>0.4201388888888889</v>
      </c>
      <c r="F55" s="5">
        <v>0.4201388888888889</v>
      </c>
      <c r="G55" s="5">
        <v>0.4236111111111111</v>
      </c>
      <c r="H55" s="5">
        <v>0.44444444444444442</v>
      </c>
      <c r="I55" s="5">
        <v>0.44444444444444442</v>
      </c>
      <c r="J55" s="5">
        <v>0.44444444444444442</v>
      </c>
      <c r="K55" s="4"/>
      <c r="L55" s="4"/>
      <c r="M55" s="12">
        <f t="shared" si="6"/>
        <v>3.4722222222222099E-3</v>
      </c>
      <c r="N55" s="13">
        <f t="shared" si="4"/>
        <v>2.0833333333333315E-2</v>
      </c>
      <c r="O55" s="11">
        <f t="shared" si="7"/>
        <v>0</v>
      </c>
      <c r="P55" s="11">
        <f t="shared" si="5"/>
        <v>8</v>
      </c>
      <c r="Q55" s="4">
        <v>145230</v>
      </c>
      <c r="R55" s="4">
        <v>145230</v>
      </c>
      <c r="S55" s="4">
        <v>145238</v>
      </c>
      <c r="T55" s="4">
        <v>145238</v>
      </c>
    </row>
    <row r="56" spans="1:20" x14ac:dyDescent="0.25">
      <c r="A56" s="16">
        <v>46024</v>
      </c>
      <c r="B56" s="17" t="s">
        <v>42</v>
      </c>
      <c r="C56" s="4">
        <v>3</v>
      </c>
      <c r="D56" s="4">
        <v>15</v>
      </c>
      <c r="E56" s="5">
        <v>0.44444444444444442</v>
      </c>
      <c r="F56" s="5">
        <v>0.44444444444444442</v>
      </c>
      <c r="G56" s="5">
        <v>0.4465277777777778</v>
      </c>
      <c r="H56" s="5">
        <v>0.46180555555555558</v>
      </c>
      <c r="I56" s="5">
        <v>0.46180555555555558</v>
      </c>
      <c r="J56" s="5">
        <v>0.46180555555555558</v>
      </c>
      <c r="K56" s="4"/>
      <c r="L56" s="4"/>
      <c r="M56" s="12">
        <f t="shared" si="6"/>
        <v>2.0833333333333814E-3</v>
      </c>
      <c r="N56" s="13">
        <f t="shared" si="4"/>
        <v>1.5277777777777779E-2</v>
      </c>
      <c r="O56" s="11">
        <f t="shared" si="7"/>
        <v>0</v>
      </c>
      <c r="P56" s="11">
        <f t="shared" si="5"/>
        <v>3</v>
      </c>
      <c r="Q56" s="4">
        <v>145238</v>
      </c>
      <c r="R56" s="4">
        <v>145238</v>
      </c>
      <c r="S56" s="4">
        <v>145241</v>
      </c>
      <c r="T56" s="4">
        <v>145241</v>
      </c>
    </row>
    <row r="57" spans="1:20" x14ac:dyDescent="0.25">
      <c r="A57" s="16">
        <v>46024</v>
      </c>
      <c r="B57" s="17" t="s">
        <v>42</v>
      </c>
      <c r="C57" s="4">
        <v>1</v>
      </c>
      <c r="D57" s="4">
        <v>15</v>
      </c>
      <c r="E57" s="5">
        <v>0.46180555555555558</v>
      </c>
      <c r="F57" s="5">
        <v>0.46180555555555558</v>
      </c>
      <c r="G57" s="5">
        <v>0.46527777777777779</v>
      </c>
      <c r="H57" s="5">
        <v>0.4861111111111111</v>
      </c>
      <c r="I57" s="5">
        <v>0.4861111111111111</v>
      </c>
      <c r="J57" s="5">
        <v>0.4861111111111111</v>
      </c>
      <c r="K57" s="4"/>
      <c r="L57" s="4"/>
      <c r="M57" s="12">
        <f t="shared" si="6"/>
        <v>3.4722222222222099E-3</v>
      </c>
      <c r="N57" s="13">
        <f t="shared" si="4"/>
        <v>2.0833333333333315E-2</v>
      </c>
      <c r="O57" s="11">
        <f t="shared" si="7"/>
        <v>0</v>
      </c>
      <c r="P57" s="11">
        <f t="shared" si="5"/>
        <v>8</v>
      </c>
      <c r="Q57" s="4">
        <v>145241</v>
      </c>
      <c r="R57" s="4">
        <v>145241</v>
      </c>
      <c r="S57" s="4">
        <v>145249</v>
      </c>
      <c r="T57" s="4">
        <v>145249</v>
      </c>
    </row>
    <row r="58" spans="1:20" x14ac:dyDescent="0.25">
      <c r="A58" s="16">
        <v>46024</v>
      </c>
      <c r="B58" s="17" t="s">
        <v>42</v>
      </c>
      <c r="C58" s="4">
        <v>3</v>
      </c>
      <c r="D58" s="4">
        <v>15</v>
      </c>
      <c r="E58" s="5">
        <v>0.4861111111111111</v>
      </c>
      <c r="F58" s="5">
        <v>0.4861111111111111</v>
      </c>
      <c r="G58" s="5">
        <v>0.48819444444444443</v>
      </c>
      <c r="H58" s="5">
        <v>0.50347222222222221</v>
      </c>
      <c r="I58" s="5">
        <v>0.50347222222222221</v>
      </c>
      <c r="J58" s="5">
        <v>0.51041666666666663</v>
      </c>
      <c r="K58" s="4"/>
      <c r="L58" s="4"/>
      <c r="M58" s="12">
        <f t="shared" si="6"/>
        <v>2.0833333333333259E-3</v>
      </c>
      <c r="N58" s="13">
        <f t="shared" si="4"/>
        <v>1.5277777777777779E-2</v>
      </c>
      <c r="O58" s="11">
        <f t="shared" si="7"/>
        <v>0</v>
      </c>
      <c r="P58" s="11">
        <f t="shared" si="5"/>
        <v>4</v>
      </c>
      <c r="Q58" s="4">
        <v>145249</v>
      </c>
      <c r="R58" s="4">
        <v>145249</v>
      </c>
      <c r="S58" s="4">
        <v>145253</v>
      </c>
      <c r="T58" s="4">
        <v>145253</v>
      </c>
    </row>
    <row r="59" spans="1:20" x14ac:dyDescent="0.25">
      <c r="A59" s="16">
        <v>46024</v>
      </c>
      <c r="B59" s="17" t="s">
        <v>42</v>
      </c>
      <c r="C59" s="4">
        <v>3</v>
      </c>
      <c r="D59" s="4">
        <v>9001</v>
      </c>
      <c r="E59" s="5">
        <v>0.65625</v>
      </c>
      <c r="F59" s="5">
        <v>0.66666666666666663</v>
      </c>
      <c r="G59" s="5">
        <v>0.66874999999999996</v>
      </c>
      <c r="H59" s="5">
        <v>0.68402777777777779</v>
      </c>
      <c r="I59" s="5">
        <v>0.68402777777777779</v>
      </c>
      <c r="J59" s="5">
        <v>0.68402777777777779</v>
      </c>
      <c r="K59" s="4"/>
      <c r="L59" s="4"/>
      <c r="M59" s="12">
        <f t="shared" si="6"/>
        <v>2.0833333333333259E-3</v>
      </c>
      <c r="N59" s="13">
        <f t="shared" si="4"/>
        <v>1.5277777777777835E-2</v>
      </c>
      <c r="O59" s="11">
        <f t="shared" si="7"/>
        <v>0</v>
      </c>
      <c r="P59" s="11">
        <f t="shared" si="5"/>
        <v>3</v>
      </c>
      <c r="Q59" s="4">
        <v>62732</v>
      </c>
      <c r="R59" s="4">
        <v>62732</v>
      </c>
      <c r="S59" s="4">
        <v>62735</v>
      </c>
      <c r="T59" s="4">
        <v>62735</v>
      </c>
    </row>
    <row r="60" spans="1:20" x14ac:dyDescent="0.25">
      <c r="A60" s="16">
        <v>46024</v>
      </c>
      <c r="B60" s="17" t="s">
        <v>42</v>
      </c>
      <c r="C60" s="4">
        <v>1</v>
      </c>
      <c r="D60" s="4">
        <v>9001</v>
      </c>
      <c r="E60" s="5">
        <v>0.68402777777777779</v>
      </c>
      <c r="F60" s="5">
        <v>0.68402777777777779</v>
      </c>
      <c r="G60" s="5">
        <v>0.6875</v>
      </c>
      <c r="H60" s="5">
        <v>0.70833333333333337</v>
      </c>
      <c r="I60" s="5">
        <v>0.70833333333333337</v>
      </c>
      <c r="J60" s="5">
        <v>0.70833333333333337</v>
      </c>
      <c r="K60" s="4"/>
      <c r="L60" s="4"/>
      <c r="M60" s="12">
        <f t="shared" si="6"/>
        <v>3.4722222222222099E-3</v>
      </c>
      <c r="N60" s="13">
        <f t="shared" si="4"/>
        <v>2.083333333333337E-2</v>
      </c>
      <c r="O60" s="11">
        <f t="shared" si="7"/>
        <v>0</v>
      </c>
      <c r="P60" s="11">
        <f t="shared" si="5"/>
        <v>8</v>
      </c>
      <c r="Q60" s="4">
        <v>62735</v>
      </c>
      <c r="R60" s="4">
        <v>62735</v>
      </c>
      <c r="S60" s="4">
        <v>62743</v>
      </c>
      <c r="T60" s="4">
        <v>62743</v>
      </c>
    </row>
    <row r="61" spans="1:20" x14ac:dyDescent="0.25">
      <c r="A61" s="16">
        <v>46024</v>
      </c>
      <c r="B61" s="17" t="s">
        <v>42</v>
      </c>
      <c r="C61" s="4">
        <v>3</v>
      </c>
      <c r="D61" s="4">
        <v>9001</v>
      </c>
      <c r="E61" s="5">
        <v>0.70833333333333337</v>
      </c>
      <c r="F61" s="5">
        <v>0.70833333333333337</v>
      </c>
      <c r="G61" s="5">
        <v>0.7104166666666667</v>
      </c>
      <c r="H61" s="5">
        <v>0.72569444444444442</v>
      </c>
      <c r="I61" s="5">
        <v>0.72569444444444442</v>
      </c>
      <c r="J61" s="5">
        <v>0.72569444444444442</v>
      </c>
      <c r="K61" s="4"/>
      <c r="L61" s="4"/>
      <c r="M61" s="12">
        <f t="shared" si="6"/>
        <v>2.0833333333333259E-3</v>
      </c>
      <c r="N61" s="13">
        <f t="shared" si="4"/>
        <v>1.5277777777777724E-2</v>
      </c>
      <c r="O61" s="11">
        <f t="shared" si="7"/>
        <v>0</v>
      </c>
      <c r="P61" s="11">
        <f t="shared" si="5"/>
        <v>4</v>
      </c>
      <c r="Q61" s="4">
        <v>62743</v>
      </c>
      <c r="R61" s="4">
        <v>62743</v>
      </c>
      <c r="S61" s="4">
        <v>62747</v>
      </c>
      <c r="T61" s="4">
        <v>62747</v>
      </c>
    </row>
    <row r="62" spans="1:20" x14ac:dyDescent="0.25">
      <c r="A62" s="16">
        <v>46024</v>
      </c>
      <c r="B62" s="17" t="s">
        <v>42</v>
      </c>
      <c r="C62" s="4">
        <v>1</v>
      </c>
      <c r="D62" s="4">
        <v>9001</v>
      </c>
      <c r="E62" s="5">
        <v>0.72569444444444442</v>
      </c>
      <c r="F62" s="5">
        <v>0.72569444444444442</v>
      </c>
      <c r="G62" s="5">
        <v>0.72916666666666663</v>
      </c>
      <c r="H62" s="5">
        <v>0.75</v>
      </c>
      <c r="I62" s="5">
        <v>0.75</v>
      </c>
      <c r="J62" s="5">
        <v>0.75</v>
      </c>
      <c r="K62" s="4"/>
      <c r="L62" s="4"/>
      <c r="M62" s="12">
        <f t="shared" si="6"/>
        <v>3.4722222222222099E-3</v>
      </c>
      <c r="N62" s="13">
        <f t="shared" si="4"/>
        <v>2.083333333333337E-2</v>
      </c>
      <c r="O62" s="11">
        <f t="shared" si="7"/>
        <v>0</v>
      </c>
      <c r="P62" s="11">
        <f t="shared" si="5"/>
        <v>8</v>
      </c>
      <c r="Q62" s="4">
        <v>62747</v>
      </c>
      <c r="R62" s="4">
        <v>62747</v>
      </c>
      <c r="S62" s="4">
        <v>62755</v>
      </c>
      <c r="T62" s="4">
        <v>62755</v>
      </c>
    </row>
    <row r="63" spans="1:20" x14ac:dyDescent="0.25">
      <c r="A63" s="16">
        <v>46024</v>
      </c>
      <c r="B63" s="17" t="s">
        <v>42</v>
      </c>
      <c r="C63" s="4">
        <v>3</v>
      </c>
      <c r="D63" s="4">
        <v>9001</v>
      </c>
      <c r="E63" s="5">
        <v>0.75</v>
      </c>
      <c r="F63" s="5">
        <v>0.75</v>
      </c>
      <c r="G63" s="5">
        <v>0.75902777777777775</v>
      </c>
      <c r="H63" s="5">
        <v>0.77430555555555558</v>
      </c>
      <c r="I63" s="5">
        <v>0.77430555555555558</v>
      </c>
      <c r="J63" s="5">
        <v>0.77430555555555558</v>
      </c>
      <c r="K63" s="4"/>
      <c r="L63" s="4"/>
      <c r="M63" s="12">
        <f t="shared" si="6"/>
        <v>9.0277777777777457E-3</v>
      </c>
      <c r="N63" s="13">
        <f t="shared" si="4"/>
        <v>1.5277777777777835E-2</v>
      </c>
      <c r="O63" s="11">
        <f t="shared" si="7"/>
        <v>0</v>
      </c>
      <c r="P63" s="11">
        <f t="shared" si="5"/>
        <v>3</v>
      </c>
      <c r="Q63" s="4">
        <v>62755</v>
      </c>
      <c r="R63" s="4">
        <v>62755</v>
      </c>
      <c r="S63" s="4">
        <v>62758</v>
      </c>
      <c r="T63" s="4">
        <v>62758</v>
      </c>
    </row>
    <row r="64" spans="1:20" x14ac:dyDescent="0.25">
      <c r="A64" s="16">
        <v>46024</v>
      </c>
      <c r="B64" s="17" t="s">
        <v>42</v>
      </c>
      <c r="C64" s="4">
        <v>1</v>
      </c>
      <c r="D64" s="4">
        <v>9001</v>
      </c>
      <c r="E64" s="5">
        <v>0.77430555555555558</v>
      </c>
      <c r="F64" s="5">
        <v>0.77430555555555558</v>
      </c>
      <c r="G64" s="5">
        <v>0.77777777777777779</v>
      </c>
      <c r="H64" s="5">
        <v>0.79861111111111116</v>
      </c>
      <c r="I64" s="5">
        <v>0.79861111111111116</v>
      </c>
      <c r="J64" s="5">
        <v>0.79861111111111116</v>
      </c>
      <c r="K64" s="4"/>
      <c r="L64" s="4"/>
      <c r="M64" s="12">
        <f t="shared" si="6"/>
        <v>3.4722222222222099E-3</v>
      </c>
      <c r="N64" s="13">
        <f t="shared" si="4"/>
        <v>2.083333333333337E-2</v>
      </c>
      <c r="O64" s="11">
        <f t="shared" si="7"/>
        <v>0</v>
      </c>
      <c r="P64" s="11">
        <f t="shared" si="5"/>
        <v>8</v>
      </c>
      <c r="Q64" s="4">
        <v>62758</v>
      </c>
      <c r="R64" s="4">
        <v>62758</v>
      </c>
      <c r="S64" s="4">
        <v>62766</v>
      </c>
      <c r="T64" s="4">
        <v>62766</v>
      </c>
    </row>
    <row r="65" spans="1:20" x14ac:dyDescent="0.25">
      <c r="A65" s="16">
        <v>46024</v>
      </c>
      <c r="B65" s="17" t="s">
        <v>42</v>
      </c>
      <c r="C65" s="4">
        <v>3</v>
      </c>
      <c r="D65" s="4">
        <v>9001</v>
      </c>
      <c r="E65" s="5">
        <v>0.79861111111111116</v>
      </c>
      <c r="F65" s="5">
        <v>0.79861111111111116</v>
      </c>
      <c r="G65" s="5">
        <v>0.80069444444444449</v>
      </c>
      <c r="H65" s="5">
        <v>0.81597222222222221</v>
      </c>
      <c r="I65" s="5">
        <v>0.81597222222222221</v>
      </c>
      <c r="J65" s="5">
        <v>0.82291666666666663</v>
      </c>
      <c r="K65" s="4"/>
      <c r="L65" s="4"/>
      <c r="M65" s="12">
        <f t="shared" si="6"/>
        <v>2.0833333333333259E-3</v>
      </c>
      <c r="N65" s="13">
        <f t="shared" si="4"/>
        <v>1.5277777777777724E-2</v>
      </c>
      <c r="O65" s="11">
        <f t="shared" si="7"/>
        <v>0</v>
      </c>
      <c r="P65" s="11">
        <f t="shared" si="5"/>
        <v>4</v>
      </c>
      <c r="Q65" s="4">
        <v>62766</v>
      </c>
      <c r="R65" s="4">
        <v>62766</v>
      </c>
      <c r="S65" s="4">
        <v>62770</v>
      </c>
      <c r="T65" s="4">
        <v>62770</v>
      </c>
    </row>
    <row r="66" spans="1:20" x14ac:dyDescent="0.25">
      <c r="A66" s="16">
        <v>46024</v>
      </c>
      <c r="B66" s="17" t="s">
        <v>42</v>
      </c>
      <c r="C66" s="4">
        <v>4</v>
      </c>
      <c r="D66" s="4">
        <v>7</v>
      </c>
      <c r="E66" s="5">
        <v>0.65625</v>
      </c>
      <c r="F66" s="5">
        <v>0.66666666666666663</v>
      </c>
      <c r="G66" s="5">
        <v>0.66874999999999996</v>
      </c>
      <c r="H66" s="5">
        <v>0.68472222222222223</v>
      </c>
      <c r="I66" s="5">
        <v>0.68472222222222223</v>
      </c>
      <c r="J66" s="5">
        <v>0.68472222222222223</v>
      </c>
      <c r="K66" s="4"/>
      <c r="L66" s="4"/>
      <c r="M66" s="12">
        <f t="shared" si="6"/>
        <v>2.0833333333333259E-3</v>
      </c>
      <c r="N66" s="13">
        <f t="shared" si="4"/>
        <v>1.5972222222222276E-2</v>
      </c>
      <c r="O66" s="11">
        <f t="shared" si="7"/>
        <v>0</v>
      </c>
      <c r="P66" s="11">
        <f t="shared" si="5"/>
        <v>5</v>
      </c>
      <c r="Q66" s="4">
        <v>294319</v>
      </c>
      <c r="R66" s="4">
        <v>294319</v>
      </c>
      <c r="S66" s="4">
        <v>294324</v>
      </c>
      <c r="T66" s="4">
        <v>294324</v>
      </c>
    </row>
    <row r="67" spans="1:20" x14ac:dyDescent="0.25">
      <c r="A67" s="16">
        <v>46024</v>
      </c>
      <c r="B67" s="17" t="s">
        <v>42</v>
      </c>
      <c r="C67" s="4">
        <v>2</v>
      </c>
      <c r="D67" s="4">
        <v>7</v>
      </c>
      <c r="E67" s="5">
        <v>0.68472222222222223</v>
      </c>
      <c r="F67" s="5">
        <v>0.68472222222222223</v>
      </c>
      <c r="G67" s="5">
        <v>0.6875</v>
      </c>
      <c r="H67" s="5">
        <v>0.70833333333333337</v>
      </c>
      <c r="I67" s="5">
        <v>0.70833333333333337</v>
      </c>
      <c r="J67" s="5">
        <v>0.70833333333333337</v>
      </c>
      <c r="K67" s="4"/>
      <c r="L67" s="4"/>
      <c r="M67" s="12">
        <f t="shared" si="6"/>
        <v>2.7777777777777679E-3</v>
      </c>
      <c r="N67" s="13">
        <f t="shared" si="4"/>
        <v>2.083333333333337E-2</v>
      </c>
      <c r="O67" s="11">
        <f t="shared" si="7"/>
        <v>0</v>
      </c>
      <c r="P67" s="11">
        <f t="shared" si="5"/>
        <v>6</v>
      </c>
      <c r="Q67" s="4">
        <v>294324</v>
      </c>
      <c r="R67" s="4">
        <v>294324</v>
      </c>
      <c r="S67" s="4">
        <v>294330</v>
      </c>
      <c r="T67" s="4">
        <v>294330</v>
      </c>
    </row>
    <row r="68" spans="1:20" x14ac:dyDescent="0.25">
      <c r="A68" s="16">
        <v>46024</v>
      </c>
      <c r="B68" s="17" t="s">
        <v>42</v>
      </c>
      <c r="C68" s="4">
        <v>4</v>
      </c>
      <c r="D68" s="4">
        <v>7</v>
      </c>
      <c r="E68" s="5">
        <v>0.70833333333333337</v>
      </c>
      <c r="F68" s="5">
        <v>0.70833333333333337</v>
      </c>
      <c r="G68" s="5">
        <v>0.7104166666666667</v>
      </c>
      <c r="H68" s="5">
        <v>0.72638888888888886</v>
      </c>
      <c r="I68" s="5">
        <v>0.72638888888888886</v>
      </c>
      <c r="J68" s="5">
        <v>0.72638888888888886</v>
      </c>
      <c r="K68" s="4"/>
      <c r="L68" s="4"/>
      <c r="M68" s="12">
        <f t="shared" si="6"/>
        <v>2.0833333333333259E-3</v>
      </c>
      <c r="N68" s="13">
        <f t="shared" si="4"/>
        <v>1.5972222222222165E-2</v>
      </c>
      <c r="O68" s="11">
        <f t="shared" si="7"/>
        <v>0</v>
      </c>
      <c r="P68" s="11">
        <f t="shared" si="5"/>
        <v>5</v>
      </c>
      <c r="Q68" s="4">
        <v>294330</v>
      </c>
      <c r="R68" s="4">
        <v>294330</v>
      </c>
      <c r="S68" s="4">
        <v>294335</v>
      </c>
      <c r="T68" s="4">
        <v>294335</v>
      </c>
    </row>
    <row r="69" spans="1:20" x14ac:dyDescent="0.25">
      <c r="A69" s="16">
        <v>46024</v>
      </c>
      <c r="B69" s="17" t="s">
        <v>42</v>
      </c>
      <c r="C69" s="4">
        <v>2</v>
      </c>
      <c r="D69" s="4">
        <v>7</v>
      </c>
      <c r="E69" s="5">
        <v>0.72638888888888886</v>
      </c>
      <c r="F69" s="5">
        <v>0.72638888888888886</v>
      </c>
      <c r="G69" s="5">
        <v>0.72916666666666663</v>
      </c>
      <c r="H69" s="5">
        <v>0.75</v>
      </c>
      <c r="I69" s="5">
        <v>0.75</v>
      </c>
      <c r="J69" s="5">
        <v>0.75</v>
      </c>
      <c r="K69" s="4"/>
      <c r="L69" s="4"/>
      <c r="M69" s="12">
        <f t="shared" si="6"/>
        <v>2.7777777777777679E-3</v>
      </c>
      <c r="N69" s="13">
        <f t="shared" si="4"/>
        <v>2.083333333333337E-2</v>
      </c>
      <c r="O69" s="11">
        <f t="shared" si="7"/>
        <v>0</v>
      </c>
      <c r="P69" s="11">
        <f t="shared" si="5"/>
        <v>5</v>
      </c>
      <c r="Q69" s="4">
        <v>294335</v>
      </c>
      <c r="R69" s="4">
        <v>294335</v>
      </c>
      <c r="S69" s="4">
        <v>294340</v>
      </c>
      <c r="T69" s="4">
        <v>294340</v>
      </c>
    </row>
    <row r="70" spans="1:20" x14ac:dyDescent="0.25">
      <c r="A70" s="16">
        <v>46024</v>
      </c>
      <c r="B70" s="17" t="s">
        <v>42</v>
      </c>
      <c r="C70" s="4">
        <v>4</v>
      </c>
      <c r="D70" s="4">
        <v>7</v>
      </c>
      <c r="E70" s="5">
        <v>0.75</v>
      </c>
      <c r="F70" s="5">
        <v>0.75</v>
      </c>
      <c r="G70" s="5">
        <v>0.75902777777777775</v>
      </c>
      <c r="H70" s="5">
        <v>0.77500000000000002</v>
      </c>
      <c r="I70" s="5">
        <v>0.77500000000000002</v>
      </c>
      <c r="J70" s="5">
        <v>0.77500000000000002</v>
      </c>
      <c r="K70" s="4"/>
      <c r="L70" s="4"/>
      <c r="M70" s="12">
        <f t="shared" si="6"/>
        <v>9.0277777777777457E-3</v>
      </c>
      <c r="N70" s="13">
        <f t="shared" si="4"/>
        <v>1.5972222222222276E-2</v>
      </c>
      <c r="O70" s="11">
        <f t="shared" si="7"/>
        <v>0</v>
      </c>
      <c r="P70" s="11">
        <f t="shared" si="5"/>
        <v>5</v>
      </c>
      <c r="Q70" s="4">
        <v>294340</v>
      </c>
      <c r="R70" s="4">
        <v>294340</v>
      </c>
      <c r="S70" s="4">
        <v>294345</v>
      </c>
      <c r="T70" s="4">
        <v>294345</v>
      </c>
    </row>
    <row r="71" spans="1:20" x14ac:dyDescent="0.25">
      <c r="A71" s="16">
        <v>46024</v>
      </c>
      <c r="B71" s="17" t="s">
        <v>42</v>
      </c>
      <c r="C71" s="4">
        <v>2</v>
      </c>
      <c r="D71" s="4">
        <v>7</v>
      </c>
      <c r="E71" s="5">
        <v>0.77500000000000002</v>
      </c>
      <c r="F71" s="5">
        <v>0.77500000000000002</v>
      </c>
      <c r="G71" s="5">
        <v>0.77777777777777779</v>
      </c>
      <c r="H71" s="5">
        <v>0.79861111111111116</v>
      </c>
      <c r="I71" s="5">
        <v>0.79861111111111116</v>
      </c>
      <c r="J71" s="5">
        <v>0.79861111111111116</v>
      </c>
      <c r="K71" s="4"/>
      <c r="L71" s="4"/>
      <c r="M71" s="12">
        <f t="shared" si="6"/>
        <v>2.7777777777777679E-3</v>
      </c>
      <c r="N71" s="13">
        <f t="shared" si="4"/>
        <v>2.083333333333337E-2</v>
      </c>
      <c r="O71" s="11">
        <f t="shared" si="7"/>
        <v>0</v>
      </c>
      <c r="P71" s="11">
        <f t="shared" si="5"/>
        <v>6</v>
      </c>
      <c r="Q71" s="4">
        <v>294345</v>
      </c>
      <c r="R71" s="4">
        <v>294345</v>
      </c>
      <c r="S71" s="4">
        <v>294351</v>
      </c>
      <c r="T71" s="4">
        <v>294351</v>
      </c>
    </row>
    <row r="72" spans="1:20" x14ac:dyDescent="0.25">
      <c r="A72" s="16">
        <v>46024</v>
      </c>
      <c r="B72" s="17" t="s">
        <v>42</v>
      </c>
      <c r="C72" s="4">
        <v>4</v>
      </c>
      <c r="D72" s="4">
        <v>7</v>
      </c>
      <c r="E72" s="5">
        <v>0.79861111111111116</v>
      </c>
      <c r="F72" s="5">
        <v>0.79861111111111116</v>
      </c>
      <c r="G72" s="5">
        <v>0.80069444444444449</v>
      </c>
      <c r="H72" s="5">
        <v>0.81666666666666665</v>
      </c>
      <c r="I72" s="5">
        <v>0.81666666666666665</v>
      </c>
      <c r="J72" s="5">
        <v>0.82291666666666663</v>
      </c>
      <c r="K72" s="4"/>
      <c r="L72" s="4"/>
      <c r="M72" s="12">
        <f t="shared" si="6"/>
        <v>2.0833333333333259E-3</v>
      </c>
      <c r="N72" s="13">
        <f t="shared" si="4"/>
        <v>1.5972222222222165E-2</v>
      </c>
      <c r="O72" s="11">
        <f t="shared" si="7"/>
        <v>0</v>
      </c>
      <c r="P72" s="11">
        <f t="shared" si="5"/>
        <v>5</v>
      </c>
      <c r="Q72" s="4">
        <v>294351</v>
      </c>
      <c r="R72" s="4">
        <v>294351</v>
      </c>
      <c r="S72" s="4">
        <v>294356</v>
      </c>
      <c r="T72" s="4">
        <v>294356</v>
      </c>
    </row>
    <row r="73" spans="1:20" x14ac:dyDescent="0.25">
      <c r="A73" s="16">
        <v>46024</v>
      </c>
      <c r="B73" s="17" t="s">
        <v>42</v>
      </c>
      <c r="C73" s="4">
        <v>2</v>
      </c>
      <c r="D73" s="4">
        <v>9001</v>
      </c>
      <c r="E73" s="5">
        <v>0.55208333333333337</v>
      </c>
      <c r="F73" s="5">
        <v>0.55208333333333337</v>
      </c>
      <c r="G73" s="5">
        <v>0.55555555555555558</v>
      </c>
      <c r="H73" s="5">
        <v>0.57638888888888884</v>
      </c>
      <c r="I73" s="5">
        <v>0.57638888888888884</v>
      </c>
      <c r="J73" s="5">
        <v>0.57638888888888884</v>
      </c>
      <c r="K73" s="4"/>
      <c r="L73" s="4"/>
      <c r="M73" s="12">
        <f t="shared" si="6"/>
        <v>3.4722222222222099E-3</v>
      </c>
      <c r="N73" s="13">
        <f t="shared" si="4"/>
        <v>2.0833333333333259E-2</v>
      </c>
      <c r="O73" s="11">
        <f t="shared" si="7"/>
        <v>0</v>
      </c>
      <c r="P73" s="11">
        <f t="shared" si="5"/>
        <v>5</v>
      </c>
      <c r="Q73" s="4">
        <v>62704</v>
      </c>
      <c r="R73" s="4">
        <v>62704</v>
      </c>
      <c r="S73" s="4">
        <v>62709</v>
      </c>
      <c r="T73" s="4">
        <v>62709</v>
      </c>
    </row>
    <row r="74" spans="1:20" x14ac:dyDescent="0.25">
      <c r="A74" s="16">
        <v>46024</v>
      </c>
      <c r="B74" s="17" t="s">
        <v>42</v>
      </c>
      <c r="C74" s="4">
        <v>4</v>
      </c>
      <c r="D74" s="4">
        <v>9001</v>
      </c>
      <c r="E74" s="5">
        <v>0.57638888888888884</v>
      </c>
      <c r="F74" s="5">
        <v>0.57638888888888884</v>
      </c>
      <c r="G74" s="5">
        <v>0.57847222222222228</v>
      </c>
      <c r="H74" s="5">
        <v>0.59444444444444444</v>
      </c>
      <c r="I74" s="5">
        <v>0.59444444444444444</v>
      </c>
      <c r="J74" s="5">
        <v>0.59444444444444444</v>
      </c>
      <c r="K74" s="4"/>
      <c r="L74" s="4"/>
      <c r="M74" s="12">
        <f t="shared" si="6"/>
        <v>2.083333333333437E-3</v>
      </c>
      <c r="N74" s="13">
        <f t="shared" si="4"/>
        <v>1.5972222222222165E-2</v>
      </c>
      <c r="O74" s="11">
        <f t="shared" si="7"/>
        <v>0</v>
      </c>
      <c r="P74" s="11">
        <f t="shared" si="5"/>
        <v>6</v>
      </c>
      <c r="Q74" s="4">
        <v>62709</v>
      </c>
      <c r="R74" s="4">
        <v>62709</v>
      </c>
      <c r="S74" s="4">
        <v>62715</v>
      </c>
      <c r="T74" s="4">
        <v>62715</v>
      </c>
    </row>
    <row r="75" spans="1:20" x14ac:dyDescent="0.25">
      <c r="A75" s="16">
        <v>46024</v>
      </c>
      <c r="B75" s="17" t="s">
        <v>42</v>
      </c>
      <c r="C75" s="4">
        <v>2</v>
      </c>
      <c r="D75" s="4">
        <v>9001</v>
      </c>
      <c r="E75" s="5">
        <v>0.59444444444444444</v>
      </c>
      <c r="F75" s="5">
        <v>0.59444444444444444</v>
      </c>
      <c r="G75" s="5">
        <v>0.59722222222222221</v>
      </c>
      <c r="H75" s="5">
        <v>0.61805555555555558</v>
      </c>
      <c r="I75" s="5">
        <v>0.61805555555555558</v>
      </c>
      <c r="J75" s="5">
        <v>0.61805555555555558</v>
      </c>
      <c r="K75" s="4"/>
      <c r="L75" s="4"/>
      <c r="M75" s="12">
        <f t="shared" si="6"/>
        <v>2.7777777777777679E-3</v>
      </c>
      <c r="N75" s="13">
        <f t="shared" si="4"/>
        <v>2.083333333333337E-2</v>
      </c>
      <c r="O75" s="11">
        <f t="shared" si="7"/>
        <v>0</v>
      </c>
      <c r="P75" s="11">
        <f t="shared" si="5"/>
        <v>6</v>
      </c>
      <c r="Q75" s="4">
        <v>62715</v>
      </c>
      <c r="R75" s="4">
        <v>62715</v>
      </c>
      <c r="S75" s="4">
        <v>62721</v>
      </c>
      <c r="T75" s="4">
        <v>62721</v>
      </c>
    </row>
    <row r="76" spans="1:20" x14ac:dyDescent="0.25">
      <c r="A76" s="16">
        <v>46024</v>
      </c>
      <c r="B76" s="17" t="s">
        <v>42</v>
      </c>
      <c r="C76" s="4">
        <v>3</v>
      </c>
      <c r="D76" s="4">
        <v>9001</v>
      </c>
      <c r="E76" s="5">
        <v>0.61805555555555558</v>
      </c>
      <c r="F76" s="5">
        <v>0.61805555555555558</v>
      </c>
      <c r="G76" s="5">
        <v>0.62013888888888891</v>
      </c>
      <c r="H76" s="5">
        <v>0.63611111111111107</v>
      </c>
      <c r="I76" s="5">
        <v>0.63611111111111107</v>
      </c>
      <c r="J76" s="5">
        <v>0.63611111111111107</v>
      </c>
      <c r="K76" s="4"/>
      <c r="L76" s="4"/>
      <c r="M76" s="12">
        <f t="shared" si="6"/>
        <v>2.0833333333333259E-3</v>
      </c>
      <c r="N76" s="13">
        <f t="shared" si="4"/>
        <v>1.5972222222222165E-2</v>
      </c>
      <c r="O76" s="11">
        <f t="shared" si="7"/>
        <v>0</v>
      </c>
      <c r="P76" s="11">
        <f t="shared" si="5"/>
        <v>3</v>
      </c>
      <c r="Q76" s="4">
        <v>62721</v>
      </c>
      <c r="R76" s="4">
        <v>62721</v>
      </c>
      <c r="S76" s="4">
        <v>62724</v>
      </c>
      <c r="T76" s="4">
        <v>62724</v>
      </c>
    </row>
    <row r="77" spans="1:20" x14ac:dyDescent="0.25">
      <c r="A77" s="16">
        <v>46024</v>
      </c>
      <c r="B77" s="17" t="s">
        <v>42</v>
      </c>
      <c r="C77" s="4">
        <v>1</v>
      </c>
      <c r="D77" s="4">
        <v>9001</v>
      </c>
      <c r="E77" s="5">
        <v>0.63611111111111107</v>
      </c>
      <c r="F77" s="5">
        <v>0.63611111111111107</v>
      </c>
      <c r="G77" s="5">
        <v>0.64583333333333337</v>
      </c>
      <c r="H77" s="5">
        <v>0.66666666666666663</v>
      </c>
      <c r="I77" s="5">
        <v>0.66666666666666663</v>
      </c>
      <c r="J77" s="5">
        <v>0.66666666666666663</v>
      </c>
      <c r="K77" s="4"/>
      <c r="L77" s="4"/>
      <c r="M77" s="12">
        <f t="shared" si="6"/>
        <v>9.7222222222222987E-3</v>
      </c>
      <c r="N77" s="13">
        <f t="shared" si="4"/>
        <v>2.0833333333333259E-2</v>
      </c>
      <c r="O77" s="11">
        <f t="shared" si="7"/>
        <v>0</v>
      </c>
      <c r="P77" s="11">
        <f t="shared" si="5"/>
        <v>8</v>
      </c>
      <c r="Q77" s="4">
        <v>62724</v>
      </c>
      <c r="R77" s="4">
        <v>62724</v>
      </c>
      <c r="S77" s="4">
        <v>62732</v>
      </c>
      <c r="T77" s="4">
        <v>62732</v>
      </c>
    </row>
    <row r="78" spans="1:20" x14ac:dyDescent="0.25">
      <c r="A78" s="16">
        <v>46024</v>
      </c>
      <c r="B78" s="17" t="s">
        <v>42</v>
      </c>
      <c r="C78" s="4" t="s">
        <v>26</v>
      </c>
      <c r="D78" s="4">
        <v>15</v>
      </c>
      <c r="E78" s="5">
        <v>0.66666666666666663</v>
      </c>
      <c r="F78" s="5">
        <v>0.66666666666666663</v>
      </c>
      <c r="G78" s="5">
        <v>0.6875</v>
      </c>
      <c r="H78" s="5">
        <v>0.80555555555555558</v>
      </c>
      <c r="I78" s="5">
        <v>0.80555555555555558</v>
      </c>
      <c r="J78" s="5">
        <v>0.82291666666666663</v>
      </c>
      <c r="K78" s="4"/>
      <c r="L78" s="4"/>
      <c r="M78" s="12">
        <f t="shared" si="6"/>
        <v>2.083333333333337E-2</v>
      </c>
      <c r="N78" s="13">
        <f t="shared" si="4"/>
        <v>0.11805555555555558</v>
      </c>
      <c r="O78" s="11">
        <f t="shared" si="7"/>
        <v>0</v>
      </c>
      <c r="P78" s="11">
        <f t="shared" si="5"/>
        <v>55</v>
      </c>
      <c r="Q78" s="4">
        <v>145325</v>
      </c>
      <c r="R78" s="4">
        <v>145325</v>
      </c>
      <c r="S78" s="4">
        <v>145380</v>
      </c>
      <c r="T78" s="4">
        <v>145380</v>
      </c>
    </row>
    <row r="79" spans="1:20" x14ac:dyDescent="0.25">
      <c r="A79" s="16"/>
      <c r="B79" s="17"/>
      <c r="C79" s="4"/>
      <c r="D79" s="4"/>
      <c r="E79" s="5"/>
      <c r="F79" s="5"/>
      <c r="G79" s="5"/>
      <c r="H79" s="5"/>
      <c r="I79" s="5"/>
      <c r="J79" s="5"/>
      <c r="K79" s="4"/>
      <c r="L79" s="4"/>
      <c r="M79" s="12">
        <f t="shared" si="6"/>
        <v>0</v>
      </c>
      <c r="N79" s="13">
        <f t="shared" si="4"/>
        <v>0</v>
      </c>
      <c r="O79" s="11">
        <f t="shared" si="7"/>
        <v>0</v>
      </c>
      <c r="P79" s="11">
        <f t="shared" si="5"/>
        <v>0</v>
      </c>
      <c r="Q79" s="4"/>
      <c r="R79" s="4"/>
      <c r="S79" s="4"/>
      <c r="T79" s="4"/>
    </row>
    <row r="80" spans="1:20" x14ac:dyDescent="0.25">
      <c r="A80" s="16"/>
      <c r="B80" s="17"/>
      <c r="C80" s="4"/>
      <c r="D80" s="4"/>
      <c r="E80" s="5"/>
      <c r="F80" s="5"/>
      <c r="G80" s="5"/>
      <c r="H80" s="5"/>
      <c r="I80" s="5"/>
      <c r="J80" s="5"/>
      <c r="K80" s="4"/>
      <c r="L80" s="4"/>
      <c r="M80" s="12">
        <f t="shared" si="6"/>
        <v>0</v>
      </c>
      <c r="N80" s="13">
        <f t="shared" si="4"/>
        <v>0</v>
      </c>
      <c r="O80" s="11">
        <f t="shared" si="7"/>
        <v>0</v>
      </c>
      <c r="P80" s="11">
        <f t="shared" si="5"/>
        <v>0</v>
      </c>
      <c r="Q80" s="4"/>
      <c r="R80" s="4"/>
      <c r="S80" s="4"/>
      <c r="T80" s="4"/>
    </row>
    <row r="81" spans="1:20" x14ac:dyDescent="0.25">
      <c r="A81" s="16"/>
      <c r="B81" s="17"/>
      <c r="C81" s="4"/>
      <c r="D81" s="4"/>
      <c r="E81" s="5"/>
      <c r="F81" s="5"/>
      <c r="G81" s="5"/>
      <c r="H81" s="5"/>
      <c r="I81" s="5"/>
      <c r="J81" s="5"/>
      <c r="K81" s="4"/>
      <c r="L81" s="4"/>
      <c r="M81" s="12">
        <f t="shared" si="6"/>
        <v>0</v>
      </c>
      <c r="N81" s="13">
        <f t="shared" si="4"/>
        <v>0</v>
      </c>
      <c r="O81" s="11">
        <f t="shared" si="7"/>
        <v>0</v>
      </c>
      <c r="P81" s="11">
        <f t="shared" si="5"/>
        <v>0</v>
      </c>
      <c r="Q81" s="4"/>
      <c r="R81" s="4"/>
      <c r="S81" s="4"/>
      <c r="T81" s="4"/>
    </row>
    <row r="82" spans="1:20" x14ac:dyDescent="0.25">
      <c r="A82" s="3"/>
      <c r="B82" s="4"/>
      <c r="C82" s="4"/>
      <c r="D82" s="4"/>
      <c r="E82" s="5"/>
      <c r="F82" s="5"/>
      <c r="G82" s="5"/>
      <c r="H82" s="5"/>
      <c r="I82" s="5"/>
      <c r="J82" s="5"/>
      <c r="K82" s="4"/>
      <c r="L82" s="4"/>
      <c r="M82" s="12">
        <f t="shared" si="6"/>
        <v>0</v>
      </c>
      <c r="N82" s="13">
        <f t="shared" si="4"/>
        <v>0</v>
      </c>
      <c r="O82" s="11">
        <f t="shared" si="7"/>
        <v>0</v>
      </c>
      <c r="P82" s="11">
        <f t="shared" si="5"/>
        <v>0</v>
      </c>
      <c r="Q82" s="4"/>
      <c r="R82" s="4"/>
      <c r="S82" s="4"/>
      <c r="T82" s="4"/>
    </row>
    <row r="83" spans="1:20" x14ac:dyDescent="0.25">
      <c r="A83" s="27"/>
      <c r="B83" s="28"/>
      <c r="C83" s="28"/>
      <c r="D83" s="29"/>
      <c r="E83" s="28"/>
      <c r="F83" s="28"/>
      <c r="G83" s="28"/>
      <c r="H83" s="28"/>
      <c r="I83" s="28"/>
      <c r="J83" s="28"/>
      <c r="K83" s="28"/>
      <c r="L83" s="7" t="s">
        <v>41</v>
      </c>
      <c r="M83" s="14">
        <f>SUM(M25:M82)</f>
        <v>0.21180555555555569</v>
      </c>
      <c r="N83" s="14">
        <f>SUM(N25:N82)</f>
        <v>1.4416666666666669</v>
      </c>
      <c r="O83" s="35">
        <f>SUM(O25:O82)</f>
        <v>15</v>
      </c>
      <c r="P83" s="35">
        <f>SUM(P25:P82)</f>
        <v>514</v>
      </c>
      <c r="Q83" s="28"/>
      <c r="R83" s="28"/>
      <c r="S83" s="28"/>
      <c r="T83" s="28"/>
    </row>
    <row r="84" spans="1:20" x14ac:dyDescent="0.25">
      <c r="A84" s="16">
        <v>46025</v>
      </c>
      <c r="B84" s="17" t="s">
        <v>43</v>
      </c>
      <c r="C84" s="17">
        <v>1</v>
      </c>
      <c r="D84" s="17">
        <v>15</v>
      </c>
      <c r="E84" s="18">
        <v>0.27777777777777779</v>
      </c>
      <c r="F84" s="18">
        <v>0.28819444444444442</v>
      </c>
      <c r="G84" s="18">
        <v>0.29166666666666669</v>
      </c>
      <c r="H84" s="18">
        <v>0.3125</v>
      </c>
      <c r="I84" s="18">
        <v>0.3125</v>
      </c>
      <c r="J84" s="18">
        <v>0.3125</v>
      </c>
      <c r="K84" s="17"/>
      <c r="L84" s="17"/>
      <c r="M84" s="19">
        <f>G84-F84+I84-H84</f>
        <v>3.4722222222222654E-3</v>
      </c>
      <c r="N84" s="20">
        <f t="shared" ref="N84:N132" si="8">H84-G84-(L84-K84)</f>
        <v>2.0833333333333315E-2</v>
      </c>
      <c r="O84" s="34">
        <f>R84-Q84+T84-S84</f>
        <v>0</v>
      </c>
      <c r="P84" s="34">
        <f t="shared" ref="P84:P132" si="9">S84-R84</f>
        <v>9</v>
      </c>
      <c r="Q84" s="17">
        <v>145380</v>
      </c>
      <c r="R84" s="17">
        <v>145380</v>
      </c>
      <c r="S84" s="17">
        <v>145389</v>
      </c>
      <c r="T84" s="17">
        <v>145389</v>
      </c>
    </row>
    <row r="85" spans="1:20" x14ac:dyDescent="0.25">
      <c r="A85" s="16">
        <v>46025</v>
      </c>
      <c r="B85" s="17" t="s">
        <v>43</v>
      </c>
      <c r="C85" s="4">
        <v>3</v>
      </c>
      <c r="D85" s="17">
        <v>15</v>
      </c>
      <c r="E85" s="5">
        <v>0.3125</v>
      </c>
      <c r="F85" s="5">
        <v>0.3125</v>
      </c>
      <c r="G85" s="5">
        <v>0.31458333333333333</v>
      </c>
      <c r="H85" s="5">
        <v>0.33333333333333331</v>
      </c>
      <c r="I85" s="5">
        <v>0.33333333333333331</v>
      </c>
      <c r="J85" s="5">
        <v>0.33333333333333331</v>
      </c>
      <c r="K85" s="4"/>
      <c r="L85" s="4"/>
      <c r="M85" s="12">
        <f t="shared" ref="M85:M132" si="10">G85-F85+I85-H85</f>
        <v>2.0833333333333259E-3</v>
      </c>
      <c r="N85" s="13">
        <f t="shared" si="8"/>
        <v>1.8749999999999989E-2</v>
      </c>
      <c r="O85" s="11">
        <f t="shared" ref="O85:O132" si="11">R85-Q85+T85-S85</f>
        <v>0</v>
      </c>
      <c r="P85" s="11">
        <f t="shared" si="9"/>
        <v>4</v>
      </c>
      <c r="Q85" s="4">
        <v>145389</v>
      </c>
      <c r="R85" s="4">
        <v>145389</v>
      </c>
      <c r="S85" s="4">
        <v>145393</v>
      </c>
      <c r="T85" s="4">
        <v>145393</v>
      </c>
    </row>
    <row r="86" spans="1:20" x14ac:dyDescent="0.25">
      <c r="A86" s="16">
        <v>46025</v>
      </c>
      <c r="B86" s="17" t="s">
        <v>43</v>
      </c>
      <c r="C86" s="4">
        <v>1</v>
      </c>
      <c r="D86" s="17">
        <v>15</v>
      </c>
      <c r="E86" s="5">
        <v>0.33333333333333331</v>
      </c>
      <c r="F86" s="5">
        <v>0.33333333333333331</v>
      </c>
      <c r="G86" s="5">
        <v>0.33333333333333331</v>
      </c>
      <c r="H86" s="5">
        <v>0.35416666666666669</v>
      </c>
      <c r="I86" s="5">
        <v>0.35416666666666669</v>
      </c>
      <c r="J86" s="5">
        <v>0.35416666666666669</v>
      </c>
      <c r="K86" s="4"/>
      <c r="L86" s="4"/>
      <c r="M86" s="12">
        <f t="shared" si="10"/>
        <v>0</v>
      </c>
      <c r="N86" s="13">
        <f t="shared" si="8"/>
        <v>2.083333333333337E-2</v>
      </c>
      <c r="O86" s="11">
        <f t="shared" si="11"/>
        <v>0</v>
      </c>
      <c r="P86" s="11">
        <f t="shared" si="9"/>
        <v>7</v>
      </c>
      <c r="Q86" s="4">
        <v>145393</v>
      </c>
      <c r="R86" s="4">
        <v>145393</v>
      </c>
      <c r="S86" s="4">
        <v>145400</v>
      </c>
      <c r="T86" s="4">
        <v>145400</v>
      </c>
    </row>
    <row r="87" spans="1:20" x14ac:dyDescent="0.25">
      <c r="A87" s="16">
        <v>46025</v>
      </c>
      <c r="B87" s="17" t="s">
        <v>43</v>
      </c>
      <c r="C87" s="6">
        <v>3</v>
      </c>
      <c r="D87" s="17">
        <v>15</v>
      </c>
      <c r="E87" s="5">
        <v>0.35416666666666669</v>
      </c>
      <c r="F87" s="5">
        <v>0.35416666666666669</v>
      </c>
      <c r="G87" s="5">
        <v>0.35625000000000001</v>
      </c>
      <c r="H87" s="5">
        <v>0.37152777777777779</v>
      </c>
      <c r="I87" s="5">
        <v>0.37152777777777779</v>
      </c>
      <c r="J87" s="5">
        <v>0.37152777777777779</v>
      </c>
      <c r="K87" s="4"/>
      <c r="L87" s="4"/>
      <c r="M87" s="12">
        <f t="shared" si="10"/>
        <v>2.0833333333333259E-3</v>
      </c>
      <c r="N87" s="13">
        <f t="shared" si="8"/>
        <v>1.5277777777777779E-2</v>
      </c>
      <c r="O87" s="11">
        <f t="shared" si="11"/>
        <v>0</v>
      </c>
      <c r="P87" s="11">
        <f t="shared" si="9"/>
        <v>4</v>
      </c>
      <c r="Q87" s="4">
        <v>145400</v>
      </c>
      <c r="R87" s="4">
        <v>145400</v>
      </c>
      <c r="S87" s="4">
        <v>145404</v>
      </c>
      <c r="T87" s="4">
        <v>145404</v>
      </c>
    </row>
    <row r="88" spans="1:20" x14ac:dyDescent="0.25">
      <c r="A88" s="16">
        <v>46025</v>
      </c>
      <c r="B88" s="17" t="s">
        <v>43</v>
      </c>
      <c r="C88" s="6">
        <v>1</v>
      </c>
      <c r="D88" s="17">
        <v>15</v>
      </c>
      <c r="E88" s="5">
        <v>0.37152777777777779</v>
      </c>
      <c r="F88" s="5">
        <v>0.37152777777777779</v>
      </c>
      <c r="G88" s="5">
        <v>0.38194444444444442</v>
      </c>
      <c r="H88" s="5">
        <v>0.40277777777777779</v>
      </c>
      <c r="I88" s="5">
        <v>0.40277777777777779</v>
      </c>
      <c r="J88" s="5">
        <v>0.40277777777777779</v>
      </c>
      <c r="K88" s="4"/>
      <c r="L88" s="4"/>
      <c r="M88" s="12">
        <f t="shared" si="10"/>
        <v>1.041666666666663E-2</v>
      </c>
      <c r="N88" s="13">
        <f t="shared" si="8"/>
        <v>2.083333333333337E-2</v>
      </c>
      <c r="O88" s="11">
        <f t="shared" si="11"/>
        <v>0</v>
      </c>
      <c r="P88" s="11">
        <f t="shared" si="9"/>
        <v>7</v>
      </c>
      <c r="Q88" s="4">
        <v>145404</v>
      </c>
      <c r="R88" s="4">
        <v>145404</v>
      </c>
      <c r="S88" s="4">
        <v>145411</v>
      </c>
      <c r="T88" s="4">
        <v>145411</v>
      </c>
    </row>
    <row r="89" spans="1:20" x14ac:dyDescent="0.25">
      <c r="A89" s="16">
        <v>46025</v>
      </c>
      <c r="B89" s="17" t="s">
        <v>43</v>
      </c>
      <c r="C89" s="4">
        <v>3</v>
      </c>
      <c r="D89" s="17">
        <v>15</v>
      </c>
      <c r="E89" s="5">
        <v>0.40277777777777779</v>
      </c>
      <c r="F89" s="5">
        <v>0.40277777777777779</v>
      </c>
      <c r="G89" s="5">
        <v>0.40486111111111112</v>
      </c>
      <c r="H89" s="5">
        <v>0.4201388888888889</v>
      </c>
      <c r="I89" s="5">
        <v>0.4201388888888889</v>
      </c>
      <c r="J89" s="5">
        <v>0.4201388888888889</v>
      </c>
      <c r="K89" s="4"/>
      <c r="L89" s="4"/>
      <c r="M89" s="12">
        <f t="shared" si="10"/>
        <v>2.0833333333333259E-3</v>
      </c>
      <c r="N89" s="13">
        <f t="shared" si="8"/>
        <v>1.5277777777777779E-2</v>
      </c>
      <c r="O89" s="11">
        <f t="shared" si="11"/>
        <v>0</v>
      </c>
      <c r="P89" s="11">
        <f t="shared" si="9"/>
        <v>4</v>
      </c>
      <c r="Q89" s="4">
        <v>145411</v>
      </c>
      <c r="R89" s="4">
        <v>145411</v>
      </c>
      <c r="S89" s="4">
        <v>145415</v>
      </c>
      <c r="T89" s="4">
        <v>145415</v>
      </c>
    </row>
    <row r="90" spans="1:20" x14ac:dyDescent="0.25">
      <c r="A90" s="16">
        <v>46025</v>
      </c>
      <c r="B90" s="17" t="s">
        <v>43</v>
      </c>
      <c r="C90" s="4">
        <v>1</v>
      </c>
      <c r="D90" s="4">
        <v>15</v>
      </c>
      <c r="E90" s="5">
        <v>0.4201388888888889</v>
      </c>
      <c r="F90" s="5">
        <v>0.4201388888888889</v>
      </c>
      <c r="G90" s="5">
        <v>0.4236111111111111</v>
      </c>
      <c r="H90" s="5">
        <v>0.44444444444444442</v>
      </c>
      <c r="I90" s="5">
        <v>0.44444444444444442</v>
      </c>
      <c r="J90" s="5">
        <v>0.44444444444444442</v>
      </c>
      <c r="K90" s="4"/>
      <c r="L90" s="4"/>
      <c r="M90" s="12">
        <f t="shared" si="10"/>
        <v>3.4722222222222099E-3</v>
      </c>
      <c r="N90" s="13">
        <f t="shared" si="8"/>
        <v>2.0833333333333315E-2</v>
      </c>
      <c r="O90" s="11">
        <f t="shared" si="11"/>
        <v>0</v>
      </c>
      <c r="P90" s="11">
        <f t="shared" si="9"/>
        <v>7</v>
      </c>
      <c r="Q90" s="4">
        <v>145415</v>
      </c>
      <c r="R90" s="4">
        <v>145415</v>
      </c>
      <c r="S90" s="4">
        <v>145422</v>
      </c>
      <c r="T90" s="4">
        <v>145422</v>
      </c>
    </row>
    <row r="91" spans="1:20" x14ac:dyDescent="0.25">
      <c r="A91" s="16">
        <v>46025</v>
      </c>
      <c r="B91" s="17" t="s">
        <v>43</v>
      </c>
      <c r="C91" s="4">
        <v>3</v>
      </c>
      <c r="D91" s="4">
        <v>15</v>
      </c>
      <c r="E91" s="5">
        <v>0.44444444444444442</v>
      </c>
      <c r="F91" s="5">
        <v>0.44444444444444442</v>
      </c>
      <c r="G91" s="5">
        <v>0.4465277777777778</v>
      </c>
      <c r="H91" s="5">
        <v>0.46180555555555558</v>
      </c>
      <c r="I91" s="5">
        <v>0.46180555555555558</v>
      </c>
      <c r="J91" s="5">
        <v>0.46180555555555558</v>
      </c>
      <c r="K91" s="4"/>
      <c r="L91" s="4"/>
      <c r="M91" s="12">
        <f t="shared" si="10"/>
        <v>2.0833333333333814E-3</v>
      </c>
      <c r="N91" s="13">
        <f t="shared" si="8"/>
        <v>1.5277777777777779E-2</v>
      </c>
      <c r="O91" s="11">
        <f t="shared" si="11"/>
        <v>0</v>
      </c>
      <c r="P91" s="11">
        <f t="shared" si="9"/>
        <v>3</v>
      </c>
      <c r="Q91" s="4">
        <v>145422</v>
      </c>
      <c r="R91" s="4">
        <v>145422</v>
      </c>
      <c r="S91" s="4">
        <v>145425</v>
      </c>
      <c r="T91" s="4">
        <v>145425</v>
      </c>
    </row>
    <row r="92" spans="1:20" x14ac:dyDescent="0.25">
      <c r="A92" s="16">
        <v>46025</v>
      </c>
      <c r="B92" s="17" t="s">
        <v>43</v>
      </c>
      <c r="C92" s="4">
        <v>2</v>
      </c>
      <c r="D92" s="4">
        <v>7</v>
      </c>
      <c r="E92" s="5">
        <v>0.50347222222222221</v>
      </c>
      <c r="F92" s="5">
        <v>0.50347222222222221</v>
      </c>
      <c r="G92" s="5">
        <v>0.51388888888888884</v>
      </c>
      <c r="H92" s="5">
        <v>0.53472222222222221</v>
      </c>
      <c r="I92" s="5">
        <v>0.53472222222222221</v>
      </c>
      <c r="J92" s="5">
        <v>0.53472222222222221</v>
      </c>
      <c r="K92" s="4"/>
      <c r="L92" s="4"/>
      <c r="M92" s="12">
        <f t="shared" si="10"/>
        <v>1.041666666666663E-2</v>
      </c>
      <c r="N92" s="13">
        <f t="shared" si="8"/>
        <v>2.083333333333337E-2</v>
      </c>
      <c r="O92" s="11">
        <f t="shared" si="11"/>
        <v>0</v>
      </c>
      <c r="P92" s="11">
        <f t="shared" si="9"/>
        <v>5</v>
      </c>
      <c r="Q92" s="4">
        <v>294441</v>
      </c>
      <c r="R92" s="4">
        <v>294441</v>
      </c>
      <c r="S92" s="4">
        <v>294446</v>
      </c>
      <c r="T92" s="4">
        <v>294446</v>
      </c>
    </row>
    <row r="93" spans="1:20" x14ac:dyDescent="0.25">
      <c r="A93" s="16">
        <v>46025</v>
      </c>
      <c r="B93" s="17" t="s">
        <v>43</v>
      </c>
      <c r="C93" s="4">
        <v>4</v>
      </c>
      <c r="D93" s="4">
        <v>7</v>
      </c>
      <c r="E93" s="5">
        <v>0.53472222222222221</v>
      </c>
      <c r="F93" s="5">
        <v>0.53472222222222221</v>
      </c>
      <c r="G93" s="5">
        <v>0.53680555555555554</v>
      </c>
      <c r="H93" s="5">
        <v>0.54583333333333328</v>
      </c>
      <c r="I93" s="5">
        <v>0.54583333333333328</v>
      </c>
      <c r="J93" s="5">
        <v>0.54583333333333328</v>
      </c>
      <c r="K93" s="4"/>
      <c r="L93" s="4"/>
      <c r="M93" s="12">
        <f t="shared" si="10"/>
        <v>2.0833333333333259E-3</v>
      </c>
      <c r="N93" s="13">
        <f t="shared" si="8"/>
        <v>9.0277777777777457E-3</v>
      </c>
      <c r="O93" s="11">
        <f t="shared" si="11"/>
        <v>0</v>
      </c>
      <c r="P93" s="11">
        <f t="shared" si="9"/>
        <v>5</v>
      </c>
      <c r="Q93" s="4">
        <v>294446</v>
      </c>
      <c r="R93" s="4">
        <v>294446</v>
      </c>
      <c r="S93" s="4">
        <v>294451</v>
      </c>
      <c r="T93" s="4">
        <v>294451</v>
      </c>
    </row>
    <row r="94" spans="1:20" x14ac:dyDescent="0.25">
      <c r="A94" s="16">
        <v>46025</v>
      </c>
      <c r="B94" s="17" t="s">
        <v>43</v>
      </c>
      <c r="C94" s="4">
        <v>2</v>
      </c>
      <c r="D94" s="4">
        <v>7</v>
      </c>
      <c r="E94" s="5">
        <v>0.54583333333333328</v>
      </c>
      <c r="F94" s="5">
        <v>0.54583333333333328</v>
      </c>
      <c r="G94" s="5">
        <v>0.55555555555555558</v>
      </c>
      <c r="H94" s="5">
        <v>0.57638888888888884</v>
      </c>
      <c r="I94" s="5">
        <v>0.57638888888888884</v>
      </c>
      <c r="J94" s="5">
        <v>0.57638888888888884</v>
      </c>
      <c r="K94" s="4"/>
      <c r="L94" s="4"/>
      <c r="M94" s="12">
        <f t="shared" si="10"/>
        <v>9.7222222222222987E-3</v>
      </c>
      <c r="N94" s="13">
        <f t="shared" si="8"/>
        <v>2.0833333333333259E-2</v>
      </c>
      <c r="O94" s="11">
        <f t="shared" si="11"/>
        <v>0</v>
      </c>
      <c r="P94" s="11">
        <f t="shared" si="9"/>
        <v>6</v>
      </c>
      <c r="Q94" s="4">
        <v>294451</v>
      </c>
      <c r="R94" s="4">
        <v>294451</v>
      </c>
      <c r="S94" s="4">
        <v>294457</v>
      </c>
      <c r="T94" s="4">
        <v>294457</v>
      </c>
    </row>
    <row r="95" spans="1:20" x14ac:dyDescent="0.25">
      <c r="A95" s="16">
        <v>46025</v>
      </c>
      <c r="B95" s="17" t="s">
        <v>43</v>
      </c>
      <c r="C95" s="4">
        <v>4</v>
      </c>
      <c r="D95" s="4">
        <v>7</v>
      </c>
      <c r="E95" s="5">
        <v>0.57638888888888884</v>
      </c>
      <c r="F95" s="5">
        <v>0.57638888888888884</v>
      </c>
      <c r="G95" s="5">
        <v>0.57847222222222228</v>
      </c>
      <c r="H95" s="5">
        <v>0.59444444444444444</v>
      </c>
      <c r="I95" s="5">
        <v>0.59444444444444444</v>
      </c>
      <c r="J95" s="5">
        <v>0.59444444444444444</v>
      </c>
      <c r="K95" s="4"/>
      <c r="L95" s="4"/>
      <c r="M95" s="12">
        <f t="shared" si="10"/>
        <v>2.083333333333437E-3</v>
      </c>
      <c r="N95" s="13">
        <f t="shared" si="8"/>
        <v>1.5972222222222165E-2</v>
      </c>
      <c r="O95" s="11">
        <f t="shared" si="11"/>
        <v>0</v>
      </c>
      <c r="P95" s="11">
        <f t="shared" si="9"/>
        <v>5</v>
      </c>
      <c r="Q95" s="4">
        <v>294457</v>
      </c>
      <c r="R95" s="4">
        <v>294457</v>
      </c>
      <c r="S95" s="4">
        <v>294462</v>
      </c>
      <c r="T95" s="4">
        <v>294462</v>
      </c>
    </row>
    <row r="96" spans="1:20" x14ac:dyDescent="0.25">
      <c r="A96" s="16">
        <v>46025</v>
      </c>
      <c r="B96" s="17" t="s">
        <v>43</v>
      </c>
      <c r="C96" s="4">
        <v>2</v>
      </c>
      <c r="D96" s="4">
        <v>7</v>
      </c>
      <c r="E96" s="5">
        <v>0.59444444444444444</v>
      </c>
      <c r="F96" s="5">
        <v>0.59444444444444444</v>
      </c>
      <c r="G96" s="5">
        <v>0.59722222222222221</v>
      </c>
      <c r="H96" s="5">
        <v>0.61805555555555558</v>
      </c>
      <c r="I96" s="5">
        <v>0.61805555555555558</v>
      </c>
      <c r="J96" s="5">
        <v>0.61805555555555558</v>
      </c>
      <c r="K96" s="4"/>
      <c r="L96" s="4"/>
      <c r="M96" s="12">
        <f t="shared" si="10"/>
        <v>2.7777777777777679E-3</v>
      </c>
      <c r="N96" s="13">
        <f t="shared" si="8"/>
        <v>2.083333333333337E-2</v>
      </c>
      <c r="O96" s="11">
        <f t="shared" si="11"/>
        <v>0</v>
      </c>
      <c r="P96" s="11">
        <f t="shared" si="9"/>
        <v>6</v>
      </c>
      <c r="Q96" s="4">
        <v>294462</v>
      </c>
      <c r="R96" s="4">
        <v>294462</v>
      </c>
      <c r="S96" s="4">
        <v>294468</v>
      </c>
      <c r="T96" s="4">
        <v>294468</v>
      </c>
    </row>
    <row r="97" spans="1:20" x14ac:dyDescent="0.25">
      <c r="A97" s="16">
        <v>46025</v>
      </c>
      <c r="B97" s="17" t="s">
        <v>43</v>
      </c>
      <c r="C97" s="4">
        <v>4</v>
      </c>
      <c r="D97" s="4">
        <v>7</v>
      </c>
      <c r="E97" s="5">
        <v>0.61805555555555558</v>
      </c>
      <c r="F97" s="5">
        <v>0.61805555555555558</v>
      </c>
      <c r="G97" s="5">
        <v>0.62013888888888891</v>
      </c>
      <c r="H97" s="5">
        <v>0.63611111111111107</v>
      </c>
      <c r="I97" s="5">
        <v>0.63611111111111107</v>
      </c>
      <c r="J97" s="5">
        <v>0.63611111111111107</v>
      </c>
      <c r="K97" s="4"/>
      <c r="L97" s="4"/>
      <c r="M97" s="12">
        <f t="shared" si="10"/>
        <v>2.0833333333333259E-3</v>
      </c>
      <c r="N97" s="13">
        <f t="shared" si="8"/>
        <v>1.5972222222222165E-2</v>
      </c>
      <c r="O97" s="11">
        <f t="shared" si="11"/>
        <v>0</v>
      </c>
      <c r="P97" s="11">
        <f t="shared" si="9"/>
        <v>5</v>
      </c>
      <c r="Q97" s="4">
        <v>294468</v>
      </c>
      <c r="R97" s="4">
        <v>294468</v>
      </c>
      <c r="S97" s="4">
        <v>294473</v>
      </c>
      <c r="T97" s="4">
        <v>294473</v>
      </c>
    </row>
    <row r="98" spans="1:20" x14ac:dyDescent="0.25">
      <c r="A98" s="16">
        <v>46025</v>
      </c>
      <c r="B98" s="17" t="s">
        <v>43</v>
      </c>
      <c r="C98" s="4">
        <v>2</v>
      </c>
      <c r="D98" s="4">
        <v>7</v>
      </c>
      <c r="E98" s="5">
        <v>0.63611111111111107</v>
      </c>
      <c r="F98" s="5">
        <v>0.63611111111111107</v>
      </c>
      <c r="G98" s="5">
        <v>0.64583333333333337</v>
      </c>
      <c r="H98" s="5">
        <v>0.66666666666666663</v>
      </c>
      <c r="I98" s="5">
        <v>0.66666666666666663</v>
      </c>
      <c r="J98" s="5">
        <v>0.67361111111111116</v>
      </c>
      <c r="K98" s="4"/>
      <c r="L98" s="4"/>
      <c r="M98" s="12">
        <f t="shared" si="10"/>
        <v>9.7222222222222987E-3</v>
      </c>
      <c r="N98" s="13">
        <f t="shared" si="8"/>
        <v>2.0833333333333259E-2</v>
      </c>
      <c r="O98" s="11">
        <f t="shared" si="11"/>
        <v>0</v>
      </c>
      <c r="P98" s="11">
        <f t="shared" si="9"/>
        <v>5</v>
      </c>
      <c r="Q98" s="4">
        <v>294473</v>
      </c>
      <c r="R98" s="4">
        <v>294473</v>
      </c>
      <c r="S98" s="4">
        <v>294478</v>
      </c>
      <c r="T98" s="4">
        <v>294478</v>
      </c>
    </row>
    <row r="99" spans="1:20" x14ac:dyDescent="0.25">
      <c r="A99" s="16">
        <v>46025</v>
      </c>
      <c r="B99" s="17" t="s">
        <v>43</v>
      </c>
      <c r="C99" s="4">
        <v>2</v>
      </c>
      <c r="D99" s="4">
        <v>7</v>
      </c>
      <c r="E99" s="5">
        <v>0.27777777777777779</v>
      </c>
      <c r="F99" s="5">
        <v>0.28819444444444442</v>
      </c>
      <c r="G99" s="5">
        <v>0.29166666666666669</v>
      </c>
      <c r="H99" s="5">
        <v>0.3125</v>
      </c>
      <c r="I99" s="5">
        <v>0.3125</v>
      </c>
      <c r="J99" s="5">
        <v>0.3125</v>
      </c>
      <c r="K99" s="4"/>
      <c r="L99" s="4"/>
      <c r="M99" s="12">
        <f t="shared" si="10"/>
        <v>3.4722222222222654E-3</v>
      </c>
      <c r="N99" s="13">
        <f t="shared" si="8"/>
        <v>2.0833333333333315E-2</v>
      </c>
      <c r="O99" s="11">
        <f t="shared" si="11"/>
        <v>0</v>
      </c>
      <c r="P99" s="11">
        <f t="shared" si="9"/>
        <v>7</v>
      </c>
      <c r="Q99" s="4">
        <v>294356</v>
      </c>
      <c r="R99" s="4">
        <v>294356</v>
      </c>
      <c r="S99" s="4">
        <v>294363</v>
      </c>
      <c r="T99" s="4">
        <v>294363</v>
      </c>
    </row>
    <row r="100" spans="1:20" x14ac:dyDescent="0.25">
      <c r="A100" s="16">
        <v>46025</v>
      </c>
      <c r="B100" s="17" t="s">
        <v>43</v>
      </c>
      <c r="C100" s="4">
        <v>4</v>
      </c>
      <c r="D100" s="4">
        <v>7</v>
      </c>
      <c r="E100" s="5">
        <v>0.3125</v>
      </c>
      <c r="F100" s="5">
        <v>0.3125</v>
      </c>
      <c r="G100" s="5">
        <v>0.31458333333333333</v>
      </c>
      <c r="H100" s="5">
        <v>0.33055555555555555</v>
      </c>
      <c r="I100" s="5">
        <v>0.33055555555555555</v>
      </c>
      <c r="J100" s="5">
        <v>0.33055555555555555</v>
      </c>
      <c r="K100" s="4"/>
      <c r="L100" s="4"/>
      <c r="M100" s="12">
        <f t="shared" si="10"/>
        <v>2.0833333333333259E-3</v>
      </c>
      <c r="N100" s="13">
        <f t="shared" si="8"/>
        <v>1.5972222222222221E-2</v>
      </c>
      <c r="O100" s="11">
        <f t="shared" si="11"/>
        <v>0</v>
      </c>
      <c r="P100" s="11">
        <f t="shared" si="9"/>
        <v>10</v>
      </c>
      <c r="Q100" s="4">
        <v>294363</v>
      </c>
      <c r="R100" s="4">
        <v>294363</v>
      </c>
      <c r="S100" s="4">
        <v>294373</v>
      </c>
      <c r="T100" s="4">
        <v>294373</v>
      </c>
    </row>
    <row r="101" spans="1:20" x14ac:dyDescent="0.25">
      <c r="A101" s="16">
        <v>46025</v>
      </c>
      <c r="B101" s="17" t="s">
        <v>43</v>
      </c>
      <c r="C101" s="4">
        <v>2</v>
      </c>
      <c r="D101" s="4">
        <v>7</v>
      </c>
      <c r="E101" s="5">
        <v>0.33055555555555555</v>
      </c>
      <c r="F101" s="5">
        <v>0.33055555555555555</v>
      </c>
      <c r="G101" s="5">
        <v>0.33333333333333331</v>
      </c>
      <c r="H101" s="5">
        <v>0.35416666666666669</v>
      </c>
      <c r="I101" s="5">
        <v>0.35416666666666669</v>
      </c>
      <c r="J101" s="5">
        <v>0.35416666666666669</v>
      </c>
      <c r="K101" s="4"/>
      <c r="L101" s="4"/>
      <c r="M101" s="12">
        <f t="shared" si="10"/>
        <v>2.7777777777777679E-3</v>
      </c>
      <c r="N101" s="13">
        <f t="shared" si="8"/>
        <v>2.083333333333337E-2</v>
      </c>
      <c r="O101" s="11">
        <f t="shared" si="11"/>
        <v>3</v>
      </c>
      <c r="P101" s="11">
        <f t="shared" si="9"/>
        <v>3</v>
      </c>
      <c r="Q101" s="4">
        <v>294373</v>
      </c>
      <c r="R101" s="4">
        <v>294376</v>
      </c>
      <c r="S101" s="4">
        <v>294379</v>
      </c>
      <c r="T101" s="4">
        <v>294379</v>
      </c>
    </row>
    <row r="102" spans="1:20" x14ac:dyDescent="0.25">
      <c r="A102" s="16">
        <v>46025</v>
      </c>
      <c r="B102" s="17" t="s">
        <v>43</v>
      </c>
      <c r="C102" s="4">
        <v>4</v>
      </c>
      <c r="D102" s="4">
        <v>7</v>
      </c>
      <c r="E102" s="5">
        <v>0.35416666666666669</v>
      </c>
      <c r="F102" s="5">
        <v>0.35416666666666669</v>
      </c>
      <c r="G102" s="5">
        <v>0.35625000000000001</v>
      </c>
      <c r="H102" s="5">
        <v>0.37222222222222223</v>
      </c>
      <c r="I102" s="5">
        <v>0.37222222222222223</v>
      </c>
      <c r="J102" s="5">
        <v>0.37222222222222223</v>
      </c>
      <c r="K102" s="4"/>
      <c r="L102" s="4"/>
      <c r="M102" s="12">
        <f t="shared" si="10"/>
        <v>2.0833333333333259E-3</v>
      </c>
      <c r="N102" s="13">
        <f t="shared" si="8"/>
        <v>1.5972222222222221E-2</v>
      </c>
      <c r="O102" s="11">
        <f t="shared" si="11"/>
        <v>0</v>
      </c>
      <c r="P102" s="11">
        <f t="shared" si="9"/>
        <v>5</v>
      </c>
      <c r="Q102" s="4">
        <v>294379</v>
      </c>
      <c r="R102" s="4">
        <v>294379</v>
      </c>
      <c r="S102" s="4">
        <v>294384</v>
      </c>
      <c r="T102" s="4">
        <v>294384</v>
      </c>
    </row>
    <row r="103" spans="1:20" x14ac:dyDescent="0.25">
      <c r="A103" s="16">
        <v>46025</v>
      </c>
      <c r="B103" s="17" t="s">
        <v>43</v>
      </c>
      <c r="C103" s="4">
        <v>2</v>
      </c>
      <c r="D103" s="4">
        <v>7</v>
      </c>
      <c r="E103" s="5">
        <v>0.37222222222222223</v>
      </c>
      <c r="F103" s="5">
        <v>0.37222222222222223</v>
      </c>
      <c r="G103" s="5">
        <v>0.38194444444444442</v>
      </c>
      <c r="H103" s="5">
        <v>0.40277777777777779</v>
      </c>
      <c r="I103" s="5">
        <v>0.40277777777777779</v>
      </c>
      <c r="J103" s="5">
        <v>0.40277777777777779</v>
      </c>
      <c r="K103" s="4"/>
      <c r="L103" s="4"/>
      <c r="M103" s="12">
        <f t="shared" si="10"/>
        <v>9.7222222222221877E-3</v>
      </c>
      <c r="N103" s="13">
        <f t="shared" si="8"/>
        <v>2.083333333333337E-2</v>
      </c>
      <c r="O103" s="11">
        <f t="shared" si="11"/>
        <v>0</v>
      </c>
      <c r="P103" s="11">
        <f t="shared" si="9"/>
        <v>6</v>
      </c>
      <c r="Q103" s="4">
        <v>294384</v>
      </c>
      <c r="R103" s="4">
        <v>294384</v>
      </c>
      <c r="S103" s="4">
        <v>294390</v>
      </c>
      <c r="T103" s="4">
        <v>294390</v>
      </c>
    </row>
    <row r="104" spans="1:20" x14ac:dyDescent="0.25">
      <c r="A104" s="16">
        <v>46025</v>
      </c>
      <c r="B104" s="17" t="s">
        <v>43</v>
      </c>
      <c r="C104" s="4">
        <v>4</v>
      </c>
      <c r="D104" s="4">
        <v>7</v>
      </c>
      <c r="E104" s="5">
        <v>0.40277777777777779</v>
      </c>
      <c r="F104" s="5">
        <v>0.40277777777777779</v>
      </c>
      <c r="G104" s="5">
        <v>0.40486111111111112</v>
      </c>
      <c r="H104" s="5">
        <v>0.42083333333333334</v>
      </c>
      <c r="I104" s="5">
        <v>0.42083333333333334</v>
      </c>
      <c r="J104" s="5">
        <v>0.42083333333333334</v>
      </c>
      <c r="K104" s="4"/>
      <c r="L104" s="4"/>
      <c r="M104" s="12">
        <f t="shared" si="10"/>
        <v>2.0833333333333259E-3</v>
      </c>
      <c r="N104" s="13">
        <f t="shared" si="8"/>
        <v>1.5972222222222221E-2</v>
      </c>
      <c r="O104" s="11">
        <f t="shared" si="11"/>
        <v>0</v>
      </c>
      <c r="P104" s="11">
        <f t="shared" si="9"/>
        <v>5</v>
      </c>
      <c r="Q104" s="4">
        <v>294390</v>
      </c>
      <c r="R104" s="4">
        <v>294390</v>
      </c>
      <c r="S104" s="4">
        <v>294395</v>
      </c>
      <c r="T104" s="4">
        <v>294395</v>
      </c>
    </row>
    <row r="105" spans="1:20" x14ac:dyDescent="0.25">
      <c r="A105" s="16">
        <v>46025</v>
      </c>
      <c r="B105" s="17" t="s">
        <v>43</v>
      </c>
      <c r="C105" s="4">
        <v>2</v>
      </c>
      <c r="D105" s="4">
        <v>7</v>
      </c>
      <c r="E105" s="5">
        <v>0.42083333333333334</v>
      </c>
      <c r="F105" s="5">
        <v>0.42083333333333334</v>
      </c>
      <c r="G105" s="5">
        <v>0.4236111111111111</v>
      </c>
      <c r="H105" s="5">
        <v>0.44444444444444442</v>
      </c>
      <c r="I105" s="5">
        <v>0.44444444444444442</v>
      </c>
      <c r="J105" s="5">
        <v>0.44444444444444442</v>
      </c>
      <c r="K105" s="4"/>
      <c r="L105" s="4"/>
      <c r="M105" s="12">
        <f t="shared" si="10"/>
        <v>2.7777777777777679E-3</v>
      </c>
      <c r="N105" s="13">
        <f t="shared" si="8"/>
        <v>2.0833333333333315E-2</v>
      </c>
      <c r="O105" s="11">
        <f t="shared" si="11"/>
        <v>0</v>
      </c>
      <c r="P105" s="11">
        <f t="shared" si="9"/>
        <v>6</v>
      </c>
      <c r="Q105" s="4">
        <v>294395</v>
      </c>
      <c r="R105" s="4">
        <v>294395</v>
      </c>
      <c r="S105" s="4">
        <v>294401</v>
      </c>
      <c r="T105" s="4">
        <v>294401</v>
      </c>
    </row>
    <row r="106" spans="1:20" x14ac:dyDescent="0.25">
      <c r="A106" s="16">
        <v>46025</v>
      </c>
      <c r="B106" s="17" t="s">
        <v>43</v>
      </c>
      <c r="C106" s="4">
        <v>3</v>
      </c>
      <c r="D106" s="4">
        <v>15</v>
      </c>
      <c r="E106" s="5">
        <v>0.57638888888888884</v>
      </c>
      <c r="F106" s="5">
        <v>0.57638888888888884</v>
      </c>
      <c r="G106" s="5">
        <v>0.57847222222222228</v>
      </c>
      <c r="H106" s="5">
        <v>0.59375</v>
      </c>
      <c r="I106" s="5">
        <v>0.59375</v>
      </c>
      <c r="J106" s="5">
        <v>0.59375</v>
      </c>
      <c r="K106" s="4"/>
      <c r="L106" s="4"/>
      <c r="M106" s="12">
        <f t="shared" si="10"/>
        <v>2.083333333333437E-3</v>
      </c>
      <c r="N106" s="13">
        <f t="shared" si="8"/>
        <v>1.5277777777777724E-2</v>
      </c>
      <c r="O106" s="11">
        <f t="shared" si="11"/>
        <v>0</v>
      </c>
      <c r="P106" s="11">
        <f t="shared" si="9"/>
        <v>3</v>
      </c>
      <c r="Q106" s="4">
        <v>145482</v>
      </c>
      <c r="R106" s="4">
        <v>145482</v>
      </c>
      <c r="S106" s="4">
        <v>145485</v>
      </c>
      <c r="T106" s="4">
        <v>145485</v>
      </c>
    </row>
    <row r="107" spans="1:20" x14ac:dyDescent="0.25">
      <c r="A107" s="16">
        <v>46025</v>
      </c>
      <c r="B107" s="17" t="s">
        <v>43</v>
      </c>
      <c r="C107" s="4">
        <v>1</v>
      </c>
      <c r="D107" s="4">
        <v>15</v>
      </c>
      <c r="E107" s="5">
        <v>0.59375</v>
      </c>
      <c r="F107" s="5">
        <v>0.59375</v>
      </c>
      <c r="G107" s="5">
        <v>0.59722222222222221</v>
      </c>
      <c r="H107" s="5">
        <v>0.61805555555555558</v>
      </c>
      <c r="I107" s="5">
        <v>0.61805555555555558</v>
      </c>
      <c r="J107" s="5">
        <v>0.61805555555555558</v>
      </c>
      <c r="K107" s="4"/>
      <c r="L107" s="4"/>
      <c r="M107" s="12">
        <f t="shared" si="10"/>
        <v>3.4722222222222099E-3</v>
      </c>
      <c r="N107" s="13">
        <f t="shared" si="8"/>
        <v>2.083333333333337E-2</v>
      </c>
      <c r="O107" s="11">
        <f t="shared" si="11"/>
        <v>0</v>
      </c>
      <c r="P107" s="11">
        <f t="shared" si="9"/>
        <v>8</v>
      </c>
      <c r="Q107" s="4">
        <v>145485</v>
      </c>
      <c r="R107" s="4">
        <v>145485</v>
      </c>
      <c r="S107" s="4">
        <v>145493</v>
      </c>
      <c r="T107" s="4">
        <v>145493</v>
      </c>
    </row>
    <row r="108" spans="1:20" x14ac:dyDescent="0.25">
      <c r="A108" s="16">
        <v>46025</v>
      </c>
      <c r="B108" s="17" t="s">
        <v>43</v>
      </c>
      <c r="C108" s="4">
        <v>3</v>
      </c>
      <c r="D108" s="4">
        <v>15</v>
      </c>
      <c r="E108" s="5">
        <v>0.61805555555555558</v>
      </c>
      <c r="F108" s="5">
        <v>0.61805555555555558</v>
      </c>
      <c r="G108" s="5">
        <v>0.62013888888888891</v>
      </c>
      <c r="H108" s="5">
        <v>0.63541666666666663</v>
      </c>
      <c r="I108" s="5">
        <v>0.63541666666666663</v>
      </c>
      <c r="J108" s="5">
        <v>0.63541666666666663</v>
      </c>
      <c r="K108" s="4"/>
      <c r="L108" s="4"/>
      <c r="M108" s="12">
        <f t="shared" si="10"/>
        <v>2.0833333333333259E-3</v>
      </c>
      <c r="N108" s="13">
        <f t="shared" si="8"/>
        <v>1.5277777777777724E-2</v>
      </c>
      <c r="O108" s="11">
        <f t="shared" si="11"/>
        <v>0</v>
      </c>
      <c r="P108" s="11">
        <f t="shared" si="9"/>
        <v>4</v>
      </c>
      <c r="Q108" s="4">
        <v>145493</v>
      </c>
      <c r="R108" s="4">
        <v>145493</v>
      </c>
      <c r="S108" s="4">
        <v>145497</v>
      </c>
      <c r="T108" s="4">
        <v>145497</v>
      </c>
    </row>
    <row r="109" spans="1:20" x14ac:dyDescent="0.25">
      <c r="A109" s="16">
        <v>46025</v>
      </c>
      <c r="B109" s="17" t="s">
        <v>43</v>
      </c>
      <c r="C109" s="4">
        <v>1</v>
      </c>
      <c r="D109" s="4">
        <v>15</v>
      </c>
      <c r="E109" s="5">
        <v>0.63541666666666663</v>
      </c>
      <c r="F109" s="5">
        <v>0.63541666666666663</v>
      </c>
      <c r="G109" s="5">
        <v>0.64583333333333337</v>
      </c>
      <c r="H109" s="5">
        <v>0.66666666666666663</v>
      </c>
      <c r="I109" s="5">
        <v>0.66666666666666663</v>
      </c>
      <c r="J109" s="5">
        <v>0.67361111111111116</v>
      </c>
      <c r="K109" s="4"/>
      <c r="L109" s="4"/>
      <c r="M109" s="12">
        <f t="shared" si="10"/>
        <v>1.0416666666666741E-2</v>
      </c>
      <c r="N109" s="13">
        <f t="shared" si="8"/>
        <v>2.0833333333333259E-2</v>
      </c>
      <c r="O109" s="11">
        <f t="shared" si="11"/>
        <v>0</v>
      </c>
      <c r="P109" s="11">
        <f t="shared" si="9"/>
        <v>7</v>
      </c>
      <c r="Q109" s="4">
        <v>145497</v>
      </c>
      <c r="R109" s="4">
        <v>145497</v>
      </c>
      <c r="S109" s="4">
        <v>145504</v>
      </c>
      <c r="T109" s="4">
        <v>145504</v>
      </c>
    </row>
    <row r="110" spans="1:20" x14ac:dyDescent="0.25">
      <c r="A110" s="16">
        <v>46025</v>
      </c>
      <c r="B110" s="17" t="s">
        <v>43</v>
      </c>
      <c r="C110" s="4">
        <v>1</v>
      </c>
      <c r="D110" s="4">
        <v>15</v>
      </c>
      <c r="E110" s="5">
        <v>0.44791666666666669</v>
      </c>
      <c r="F110" s="5">
        <v>0.4548611111111111</v>
      </c>
      <c r="G110" s="5">
        <v>0.46527777777777779</v>
      </c>
      <c r="H110" s="5">
        <v>0.4861111111111111</v>
      </c>
      <c r="I110" s="5">
        <v>0.4861111111111111</v>
      </c>
      <c r="J110" s="5">
        <v>0.4861111111111111</v>
      </c>
      <c r="K110" s="4"/>
      <c r="L110" s="4"/>
      <c r="M110" s="12">
        <f t="shared" si="10"/>
        <v>1.0416666666666685E-2</v>
      </c>
      <c r="N110" s="13">
        <f t="shared" si="8"/>
        <v>2.0833333333333315E-2</v>
      </c>
      <c r="O110" s="11">
        <f t="shared" si="11"/>
        <v>0</v>
      </c>
      <c r="P110" s="11">
        <f t="shared" si="9"/>
        <v>8</v>
      </c>
      <c r="Q110" s="4">
        <v>145425</v>
      </c>
      <c r="R110" s="4">
        <v>145425</v>
      </c>
      <c r="S110" s="4">
        <v>145433</v>
      </c>
      <c r="T110" s="4">
        <v>145433</v>
      </c>
    </row>
    <row r="111" spans="1:20" x14ac:dyDescent="0.25">
      <c r="A111" s="16">
        <v>46025</v>
      </c>
      <c r="B111" s="17" t="s">
        <v>43</v>
      </c>
      <c r="C111" s="4">
        <v>3</v>
      </c>
      <c r="D111" s="4">
        <v>15</v>
      </c>
      <c r="E111" s="5">
        <v>0.4861111111111111</v>
      </c>
      <c r="F111" s="5">
        <v>0.4861111111111111</v>
      </c>
      <c r="G111" s="5">
        <v>0.48819444444444443</v>
      </c>
      <c r="H111" s="5">
        <v>0.50347222222222221</v>
      </c>
      <c r="I111" s="5">
        <v>0.50347222222222221</v>
      </c>
      <c r="J111" s="5">
        <v>0.50347222222222221</v>
      </c>
      <c r="K111" s="4"/>
      <c r="L111" s="4"/>
      <c r="M111" s="12">
        <f t="shared" si="10"/>
        <v>2.0833333333333259E-3</v>
      </c>
      <c r="N111" s="13">
        <f t="shared" si="8"/>
        <v>1.5277777777777779E-2</v>
      </c>
      <c r="O111" s="11">
        <f t="shared" si="11"/>
        <v>0</v>
      </c>
      <c r="P111" s="11">
        <f t="shared" si="9"/>
        <v>4</v>
      </c>
      <c r="Q111" s="4">
        <v>145433</v>
      </c>
      <c r="R111" s="4">
        <v>145433</v>
      </c>
      <c r="S111" s="4">
        <v>145437</v>
      </c>
      <c r="T111" s="4">
        <v>145437</v>
      </c>
    </row>
    <row r="112" spans="1:20" x14ac:dyDescent="0.25">
      <c r="A112" s="16">
        <v>46025</v>
      </c>
      <c r="B112" s="17" t="s">
        <v>43</v>
      </c>
      <c r="C112" s="4">
        <v>3</v>
      </c>
      <c r="D112" s="4">
        <v>15</v>
      </c>
      <c r="E112" s="5">
        <v>0.65625</v>
      </c>
      <c r="F112" s="5">
        <v>0.66319444444444442</v>
      </c>
      <c r="G112" s="5">
        <v>0.66874999999999996</v>
      </c>
      <c r="H112" s="5">
        <v>0.68402777777777779</v>
      </c>
      <c r="I112" s="5">
        <v>0.68402777777777779</v>
      </c>
      <c r="J112" s="5">
        <v>0.68402777777777779</v>
      </c>
      <c r="K112" s="4"/>
      <c r="L112" s="4"/>
      <c r="M112" s="12">
        <f t="shared" si="10"/>
        <v>5.5555555555555358E-3</v>
      </c>
      <c r="N112" s="13">
        <f t="shared" si="8"/>
        <v>1.5277777777777835E-2</v>
      </c>
      <c r="O112" s="11">
        <f t="shared" si="11"/>
        <v>0</v>
      </c>
      <c r="P112" s="11">
        <f t="shared" si="9"/>
        <v>4</v>
      </c>
      <c r="Q112" s="4">
        <v>145504</v>
      </c>
      <c r="R112" s="4">
        <v>145504</v>
      </c>
      <c r="S112" s="4">
        <v>145508</v>
      </c>
      <c r="T112" s="4">
        <v>145508</v>
      </c>
    </row>
    <row r="113" spans="1:20" x14ac:dyDescent="0.25">
      <c r="A113" s="16">
        <v>46025</v>
      </c>
      <c r="B113" s="17" t="s">
        <v>43</v>
      </c>
      <c r="C113" s="4">
        <v>1</v>
      </c>
      <c r="D113" s="4">
        <v>15</v>
      </c>
      <c r="E113" s="5">
        <v>0.68402777777777779</v>
      </c>
      <c r="F113" s="5">
        <v>0.68402777777777779</v>
      </c>
      <c r="G113" s="5">
        <v>0.6875</v>
      </c>
      <c r="H113" s="5">
        <v>0.70833333333333337</v>
      </c>
      <c r="I113" s="5">
        <v>0.70833333333333337</v>
      </c>
      <c r="J113" s="5">
        <v>0.70833333333333337</v>
      </c>
      <c r="K113" s="4"/>
      <c r="L113" s="4"/>
      <c r="M113" s="12">
        <f t="shared" si="10"/>
        <v>3.4722222222222099E-3</v>
      </c>
      <c r="N113" s="13">
        <f t="shared" si="8"/>
        <v>2.083333333333337E-2</v>
      </c>
      <c r="O113" s="11">
        <f t="shared" si="11"/>
        <v>0</v>
      </c>
      <c r="P113" s="11">
        <f t="shared" si="9"/>
        <v>7</v>
      </c>
      <c r="Q113" s="4">
        <v>145508</v>
      </c>
      <c r="R113" s="4">
        <v>145508</v>
      </c>
      <c r="S113" s="4">
        <v>145515</v>
      </c>
      <c r="T113" s="4">
        <v>145515</v>
      </c>
    </row>
    <row r="114" spans="1:20" x14ac:dyDescent="0.25">
      <c r="A114" s="16">
        <v>46025</v>
      </c>
      <c r="B114" s="17" t="s">
        <v>43</v>
      </c>
      <c r="C114" s="4">
        <v>3</v>
      </c>
      <c r="D114" s="4">
        <v>15</v>
      </c>
      <c r="E114" s="5">
        <v>0.70833333333333337</v>
      </c>
      <c r="F114" s="5">
        <v>0.70833333333333337</v>
      </c>
      <c r="G114" s="5">
        <v>0.7104166666666667</v>
      </c>
      <c r="H114" s="5">
        <v>0.72569444444444442</v>
      </c>
      <c r="I114" s="5">
        <v>0.72569444444444442</v>
      </c>
      <c r="J114" s="5">
        <v>0.72569444444444442</v>
      </c>
      <c r="K114" s="4"/>
      <c r="L114" s="4"/>
      <c r="M114" s="12">
        <f t="shared" si="10"/>
        <v>2.0833333333333259E-3</v>
      </c>
      <c r="N114" s="13">
        <f t="shared" si="8"/>
        <v>1.5277777777777724E-2</v>
      </c>
      <c r="O114" s="11">
        <f t="shared" si="11"/>
        <v>0</v>
      </c>
      <c r="P114" s="11">
        <f t="shared" si="9"/>
        <v>4</v>
      </c>
      <c r="Q114" s="4">
        <v>145515</v>
      </c>
      <c r="R114" s="4">
        <v>145515</v>
      </c>
      <c r="S114" s="4">
        <v>145519</v>
      </c>
      <c r="T114" s="4">
        <v>145519</v>
      </c>
    </row>
    <row r="115" spans="1:20" x14ac:dyDescent="0.25">
      <c r="A115" s="16">
        <v>46025</v>
      </c>
      <c r="B115" s="17" t="s">
        <v>43</v>
      </c>
      <c r="C115" s="4">
        <v>1</v>
      </c>
      <c r="D115" s="4">
        <v>15</v>
      </c>
      <c r="E115" s="5">
        <v>0.72569444444444442</v>
      </c>
      <c r="F115" s="5">
        <v>0.72569444444444442</v>
      </c>
      <c r="G115" s="5">
        <v>0.72916666666666663</v>
      </c>
      <c r="H115" s="5">
        <v>0.75</v>
      </c>
      <c r="I115" s="5">
        <v>0.75</v>
      </c>
      <c r="J115" s="5">
        <v>0.75</v>
      </c>
      <c r="K115" s="4"/>
      <c r="L115" s="4"/>
      <c r="M115" s="12">
        <f t="shared" si="10"/>
        <v>3.4722222222222099E-3</v>
      </c>
      <c r="N115" s="13">
        <f t="shared" si="8"/>
        <v>2.083333333333337E-2</v>
      </c>
      <c r="O115" s="11">
        <f t="shared" si="11"/>
        <v>0</v>
      </c>
      <c r="P115" s="11">
        <f t="shared" si="9"/>
        <v>7</v>
      </c>
      <c r="Q115" s="4">
        <v>145519</v>
      </c>
      <c r="R115" s="4">
        <v>145519</v>
      </c>
      <c r="S115" s="4">
        <v>145526</v>
      </c>
      <c r="T115" s="4">
        <v>145526</v>
      </c>
    </row>
    <row r="116" spans="1:20" x14ac:dyDescent="0.25">
      <c r="A116" s="16">
        <v>46025</v>
      </c>
      <c r="B116" s="17" t="s">
        <v>43</v>
      </c>
      <c r="C116" s="4">
        <v>3</v>
      </c>
      <c r="D116" s="4">
        <v>15</v>
      </c>
      <c r="E116" s="5">
        <v>0.75</v>
      </c>
      <c r="F116" s="5">
        <v>0.75</v>
      </c>
      <c r="G116" s="5">
        <v>0.75902777777777775</v>
      </c>
      <c r="H116" s="5">
        <v>0.77430555555555558</v>
      </c>
      <c r="I116" s="5">
        <v>0.77430555555555558</v>
      </c>
      <c r="J116" s="5">
        <v>0.77430555555555558</v>
      </c>
      <c r="K116" s="4"/>
      <c r="L116" s="4"/>
      <c r="M116" s="12">
        <f t="shared" si="10"/>
        <v>9.0277777777777457E-3</v>
      </c>
      <c r="N116" s="13">
        <f t="shared" si="8"/>
        <v>1.5277777777777835E-2</v>
      </c>
      <c r="O116" s="11">
        <f t="shared" si="11"/>
        <v>0</v>
      </c>
      <c r="P116" s="11">
        <f t="shared" si="9"/>
        <v>4</v>
      </c>
      <c r="Q116" s="4">
        <v>145526</v>
      </c>
      <c r="R116" s="4">
        <v>145526</v>
      </c>
      <c r="S116" s="4">
        <v>145530</v>
      </c>
      <c r="T116" s="4">
        <v>145530</v>
      </c>
    </row>
    <row r="117" spans="1:20" x14ac:dyDescent="0.25">
      <c r="A117" s="16">
        <v>46025</v>
      </c>
      <c r="B117" s="17" t="s">
        <v>43</v>
      </c>
      <c r="C117" s="4">
        <v>1</v>
      </c>
      <c r="D117" s="4">
        <v>15</v>
      </c>
      <c r="E117" s="5">
        <v>0.77430555555555558</v>
      </c>
      <c r="F117" s="5">
        <v>0.77430555555555558</v>
      </c>
      <c r="G117" s="5">
        <v>0.77777777777777779</v>
      </c>
      <c r="H117" s="5">
        <v>0.79861111111111116</v>
      </c>
      <c r="I117" s="5">
        <v>0.79861111111111116</v>
      </c>
      <c r="J117" s="5">
        <v>0.79861111111111116</v>
      </c>
      <c r="K117" s="4"/>
      <c r="L117" s="4"/>
      <c r="M117" s="12">
        <f t="shared" si="10"/>
        <v>3.4722222222222099E-3</v>
      </c>
      <c r="N117" s="13">
        <f t="shared" si="8"/>
        <v>2.083333333333337E-2</v>
      </c>
      <c r="O117" s="11">
        <f t="shared" si="11"/>
        <v>0</v>
      </c>
      <c r="P117" s="11">
        <f t="shared" si="9"/>
        <v>7</v>
      </c>
      <c r="Q117" s="4">
        <v>145530</v>
      </c>
      <c r="R117" s="4">
        <v>145530</v>
      </c>
      <c r="S117" s="4">
        <v>145537</v>
      </c>
      <c r="T117" s="4">
        <v>145537</v>
      </c>
    </row>
    <row r="118" spans="1:20" x14ac:dyDescent="0.25">
      <c r="A118" s="16">
        <v>46025</v>
      </c>
      <c r="B118" s="17" t="s">
        <v>43</v>
      </c>
      <c r="C118" s="4">
        <v>3</v>
      </c>
      <c r="D118" s="4">
        <v>15</v>
      </c>
      <c r="E118" s="5">
        <v>0.79861111111111116</v>
      </c>
      <c r="F118" s="5">
        <v>0.79861111111111116</v>
      </c>
      <c r="G118" s="5">
        <v>0.80069444444444449</v>
      </c>
      <c r="H118" s="5">
        <v>0.81597222222222221</v>
      </c>
      <c r="I118" s="5">
        <v>0.81597222222222221</v>
      </c>
      <c r="J118" s="5">
        <v>0.82291666666666663</v>
      </c>
      <c r="K118" s="4"/>
      <c r="L118" s="4"/>
      <c r="M118" s="12">
        <f t="shared" si="10"/>
        <v>2.0833333333333259E-3</v>
      </c>
      <c r="N118" s="13">
        <f t="shared" si="8"/>
        <v>1.5277777777777724E-2</v>
      </c>
      <c r="O118" s="11">
        <f t="shared" si="11"/>
        <v>0</v>
      </c>
      <c r="P118" s="11">
        <f t="shared" si="9"/>
        <v>4</v>
      </c>
      <c r="Q118" s="4">
        <v>145537</v>
      </c>
      <c r="R118" s="4">
        <v>145537</v>
      </c>
      <c r="S118" s="4">
        <v>145541</v>
      </c>
      <c r="T118" s="4">
        <v>145541</v>
      </c>
    </row>
    <row r="119" spans="1:20" x14ac:dyDescent="0.25">
      <c r="A119" s="16">
        <v>46025</v>
      </c>
      <c r="B119" s="17" t="s">
        <v>43</v>
      </c>
      <c r="C119" s="4">
        <v>4</v>
      </c>
      <c r="D119" s="4">
        <v>7</v>
      </c>
      <c r="E119" s="5">
        <v>0.65625</v>
      </c>
      <c r="F119" s="5">
        <v>0.66666666666666663</v>
      </c>
      <c r="G119" s="5">
        <v>0.66874999999999996</v>
      </c>
      <c r="H119" s="5">
        <v>0.68472222222222223</v>
      </c>
      <c r="I119" s="5">
        <v>0.68472222222222223</v>
      </c>
      <c r="J119" s="5">
        <v>0.68472222222222223</v>
      </c>
      <c r="K119" s="4"/>
      <c r="L119" s="4"/>
      <c r="M119" s="12">
        <f t="shared" si="10"/>
        <v>2.0833333333333259E-3</v>
      </c>
      <c r="N119" s="13">
        <f t="shared" si="8"/>
        <v>1.5972222222222276E-2</v>
      </c>
      <c r="O119" s="11">
        <f t="shared" si="11"/>
        <v>0</v>
      </c>
      <c r="P119" s="11">
        <f t="shared" si="9"/>
        <v>5</v>
      </c>
      <c r="Q119" s="4">
        <v>294478</v>
      </c>
      <c r="R119" s="4">
        <v>294478</v>
      </c>
      <c r="S119" s="4">
        <v>294483</v>
      </c>
      <c r="T119" s="4">
        <v>294483</v>
      </c>
    </row>
    <row r="120" spans="1:20" x14ac:dyDescent="0.25">
      <c r="A120" s="16">
        <v>46025</v>
      </c>
      <c r="B120" s="17" t="s">
        <v>43</v>
      </c>
      <c r="C120" s="4">
        <v>2</v>
      </c>
      <c r="D120" s="4">
        <v>7</v>
      </c>
      <c r="E120" s="5">
        <v>0.68472222222222223</v>
      </c>
      <c r="F120" s="5">
        <v>0.68472222222222223</v>
      </c>
      <c r="G120" s="5">
        <v>0.6875</v>
      </c>
      <c r="H120" s="5">
        <v>0.70833333333333337</v>
      </c>
      <c r="I120" s="5">
        <v>0.70833333333333337</v>
      </c>
      <c r="J120" s="5">
        <v>0.70833333333333337</v>
      </c>
      <c r="K120" s="4"/>
      <c r="L120" s="4"/>
      <c r="M120" s="12">
        <f t="shared" si="10"/>
        <v>2.7777777777777679E-3</v>
      </c>
      <c r="N120" s="13">
        <f t="shared" si="8"/>
        <v>2.083333333333337E-2</v>
      </c>
      <c r="O120" s="11">
        <f t="shared" si="11"/>
        <v>0</v>
      </c>
      <c r="P120" s="11">
        <f t="shared" si="9"/>
        <v>6</v>
      </c>
      <c r="Q120" s="4">
        <v>294483</v>
      </c>
      <c r="R120" s="4">
        <v>294483</v>
      </c>
      <c r="S120" s="4">
        <v>294489</v>
      </c>
      <c r="T120" s="4">
        <v>294489</v>
      </c>
    </row>
    <row r="121" spans="1:20" x14ac:dyDescent="0.25">
      <c r="A121" s="16">
        <v>46025</v>
      </c>
      <c r="B121" s="17" t="s">
        <v>43</v>
      </c>
      <c r="C121" s="4">
        <v>4</v>
      </c>
      <c r="D121" s="4">
        <v>7</v>
      </c>
      <c r="E121" s="5">
        <v>0.70833333333333337</v>
      </c>
      <c r="F121" s="5">
        <v>0.70833333333333337</v>
      </c>
      <c r="G121" s="5">
        <v>0.7104166666666667</v>
      </c>
      <c r="H121" s="5">
        <v>0.72638888888888886</v>
      </c>
      <c r="I121" s="5">
        <v>0.72638888888888886</v>
      </c>
      <c r="J121" s="5">
        <v>0.72638888888888886</v>
      </c>
      <c r="K121" s="4"/>
      <c r="L121" s="4"/>
      <c r="M121" s="12">
        <f t="shared" si="10"/>
        <v>2.0833333333333259E-3</v>
      </c>
      <c r="N121" s="13">
        <f t="shared" si="8"/>
        <v>1.5972222222222165E-2</v>
      </c>
      <c r="O121" s="11">
        <f t="shared" si="11"/>
        <v>0</v>
      </c>
      <c r="P121" s="11">
        <f t="shared" si="9"/>
        <v>5</v>
      </c>
      <c r="Q121" s="4">
        <v>294489</v>
      </c>
      <c r="R121" s="4">
        <v>294489</v>
      </c>
      <c r="S121" s="4">
        <v>294494</v>
      </c>
      <c r="T121" s="4">
        <v>294494</v>
      </c>
    </row>
    <row r="122" spans="1:20" x14ac:dyDescent="0.25">
      <c r="A122" s="16">
        <v>46025</v>
      </c>
      <c r="B122" s="17" t="s">
        <v>43</v>
      </c>
      <c r="C122" s="4">
        <v>2</v>
      </c>
      <c r="D122" s="4">
        <v>7</v>
      </c>
      <c r="E122" s="5">
        <v>0.72638888888888886</v>
      </c>
      <c r="F122" s="5">
        <v>0.72638888888888886</v>
      </c>
      <c r="G122" s="5">
        <v>0.72916666666666663</v>
      </c>
      <c r="H122" s="5">
        <v>0.75</v>
      </c>
      <c r="I122" s="5">
        <v>0.75</v>
      </c>
      <c r="J122" s="5">
        <v>0.75</v>
      </c>
      <c r="K122" s="4"/>
      <c r="L122" s="4"/>
      <c r="M122" s="12">
        <f t="shared" si="10"/>
        <v>2.7777777777777679E-3</v>
      </c>
      <c r="N122" s="13">
        <f t="shared" si="8"/>
        <v>2.083333333333337E-2</v>
      </c>
      <c r="O122" s="11">
        <f t="shared" si="11"/>
        <v>0</v>
      </c>
      <c r="P122" s="11">
        <f t="shared" si="9"/>
        <v>5</v>
      </c>
      <c r="Q122" s="4">
        <v>294494</v>
      </c>
      <c r="R122" s="4">
        <v>294494</v>
      </c>
      <c r="S122" s="4">
        <v>294499</v>
      </c>
      <c r="T122" s="4">
        <v>294499</v>
      </c>
    </row>
    <row r="123" spans="1:20" x14ac:dyDescent="0.25">
      <c r="A123" s="16">
        <v>46025</v>
      </c>
      <c r="B123" s="17" t="s">
        <v>43</v>
      </c>
      <c r="C123" s="4">
        <v>4</v>
      </c>
      <c r="D123" s="4">
        <v>7</v>
      </c>
      <c r="E123" s="5">
        <v>0.75</v>
      </c>
      <c r="F123" s="5">
        <v>0.75</v>
      </c>
      <c r="G123" s="5">
        <v>0.75902777777777775</v>
      </c>
      <c r="H123" s="5">
        <v>0.77500000000000002</v>
      </c>
      <c r="I123" s="5">
        <v>0.77500000000000002</v>
      </c>
      <c r="J123" s="5">
        <v>0.77500000000000002</v>
      </c>
      <c r="K123" s="4"/>
      <c r="L123" s="4"/>
      <c r="M123" s="12">
        <f t="shared" si="10"/>
        <v>9.0277777777777457E-3</v>
      </c>
      <c r="N123" s="13">
        <f t="shared" si="8"/>
        <v>1.5972222222222276E-2</v>
      </c>
      <c r="O123" s="11">
        <f t="shared" si="11"/>
        <v>0</v>
      </c>
      <c r="P123" s="11">
        <f t="shared" si="9"/>
        <v>5</v>
      </c>
      <c r="Q123" s="4">
        <v>294499</v>
      </c>
      <c r="R123" s="4">
        <v>294499</v>
      </c>
      <c r="S123" s="4">
        <v>294504</v>
      </c>
      <c r="T123" s="4">
        <v>294504</v>
      </c>
    </row>
    <row r="124" spans="1:20" x14ac:dyDescent="0.25">
      <c r="A124" s="16">
        <v>46025</v>
      </c>
      <c r="B124" s="17" t="s">
        <v>43</v>
      </c>
      <c r="C124" s="4">
        <v>1</v>
      </c>
      <c r="D124" s="4">
        <v>9002</v>
      </c>
      <c r="E124" s="5">
        <v>0.51388888888888884</v>
      </c>
      <c r="F124" s="5">
        <v>0.51388888888888884</v>
      </c>
      <c r="G124" s="5">
        <v>0.51388888888888884</v>
      </c>
      <c r="H124" s="5">
        <v>0.53472222222222221</v>
      </c>
      <c r="I124" s="5">
        <v>0.53472222222222221</v>
      </c>
      <c r="J124" s="5">
        <v>0.53472222222222221</v>
      </c>
      <c r="K124" s="4"/>
      <c r="L124" s="4"/>
      <c r="M124" s="12">
        <f t="shared" si="10"/>
        <v>0</v>
      </c>
      <c r="N124" s="13">
        <f t="shared" si="8"/>
        <v>2.083333333333337E-2</v>
      </c>
      <c r="O124" s="11">
        <f t="shared" si="11"/>
        <v>0</v>
      </c>
      <c r="P124" s="11">
        <f t="shared" si="9"/>
        <v>7</v>
      </c>
      <c r="Q124" s="4">
        <v>49437</v>
      </c>
      <c r="R124" s="4">
        <v>49437</v>
      </c>
      <c r="S124" s="4">
        <v>49444</v>
      </c>
      <c r="T124" s="4">
        <v>49444</v>
      </c>
    </row>
    <row r="125" spans="1:20" x14ac:dyDescent="0.25">
      <c r="A125" s="16">
        <v>46025</v>
      </c>
      <c r="B125" s="17" t="s">
        <v>43</v>
      </c>
      <c r="C125" s="4">
        <v>3</v>
      </c>
      <c r="D125" s="4">
        <v>9002</v>
      </c>
      <c r="E125" s="5">
        <v>0.53472222222222221</v>
      </c>
      <c r="F125" s="5">
        <v>0.53472222222222221</v>
      </c>
      <c r="G125" s="5">
        <v>0.53680555555555554</v>
      </c>
      <c r="H125" s="5">
        <v>0.54722222222222228</v>
      </c>
      <c r="I125" s="5">
        <v>0.54722222222222228</v>
      </c>
      <c r="J125" s="5">
        <v>0.54722222222222228</v>
      </c>
      <c r="K125" s="4"/>
      <c r="L125" s="4"/>
      <c r="M125" s="12">
        <f t="shared" si="10"/>
        <v>2.0833333333333259E-3</v>
      </c>
      <c r="N125" s="13">
        <f t="shared" si="8"/>
        <v>1.0416666666666741E-2</v>
      </c>
      <c r="O125" s="11">
        <f t="shared" si="11"/>
        <v>0</v>
      </c>
      <c r="P125" s="11">
        <f t="shared" si="9"/>
        <v>3</v>
      </c>
      <c r="Q125" s="4">
        <v>49444</v>
      </c>
      <c r="R125" s="4">
        <v>49444</v>
      </c>
      <c r="S125" s="4">
        <v>49447</v>
      </c>
      <c r="T125" s="4">
        <v>49447</v>
      </c>
    </row>
    <row r="126" spans="1:20" x14ac:dyDescent="0.25">
      <c r="A126" s="16">
        <v>46025</v>
      </c>
      <c r="B126" s="17" t="s">
        <v>43</v>
      </c>
      <c r="C126" s="4">
        <v>4</v>
      </c>
      <c r="D126" s="4">
        <v>9002</v>
      </c>
      <c r="E126" s="5">
        <v>0.75902777777777775</v>
      </c>
      <c r="F126" s="5">
        <v>0.75902777777777775</v>
      </c>
      <c r="G126" s="5">
        <v>0.75902777777777775</v>
      </c>
      <c r="H126" s="5">
        <v>0.77777777777777779</v>
      </c>
      <c r="I126" s="5">
        <v>0.77777777777777779</v>
      </c>
      <c r="J126" s="5">
        <v>0.77777777777777779</v>
      </c>
      <c r="K126" s="4"/>
      <c r="L126" s="4"/>
      <c r="M126" s="12">
        <f t="shared" si="10"/>
        <v>0</v>
      </c>
      <c r="N126" s="13">
        <f t="shared" si="8"/>
        <v>1.8750000000000044E-2</v>
      </c>
      <c r="O126" s="11">
        <f t="shared" si="11"/>
        <v>0</v>
      </c>
      <c r="P126" s="11">
        <f t="shared" si="9"/>
        <v>6</v>
      </c>
      <c r="Q126" s="4">
        <v>49489</v>
      </c>
      <c r="R126" s="4">
        <v>49489</v>
      </c>
      <c r="S126" s="4">
        <v>49495</v>
      </c>
      <c r="T126" s="4">
        <v>49495</v>
      </c>
    </row>
    <row r="127" spans="1:20" x14ac:dyDescent="0.25">
      <c r="A127" s="16">
        <v>46025</v>
      </c>
      <c r="B127" s="17" t="s">
        <v>43</v>
      </c>
      <c r="C127" s="4">
        <v>4</v>
      </c>
      <c r="D127" s="4">
        <v>9002</v>
      </c>
      <c r="E127" s="5">
        <v>0.8041666666666667</v>
      </c>
      <c r="F127" s="5">
        <v>0.8041666666666667</v>
      </c>
      <c r="G127" s="5">
        <v>0.8041666666666667</v>
      </c>
      <c r="H127" s="5">
        <v>0.82638888888888884</v>
      </c>
      <c r="I127" s="5">
        <v>0.82638888888888884</v>
      </c>
      <c r="J127" s="5">
        <v>0.82638888888888884</v>
      </c>
      <c r="K127" s="4"/>
      <c r="L127" s="4"/>
      <c r="M127" s="12">
        <f t="shared" si="10"/>
        <v>0</v>
      </c>
      <c r="N127" s="13">
        <f t="shared" si="8"/>
        <v>2.2222222222222143E-2</v>
      </c>
      <c r="O127" s="11">
        <f t="shared" si="11"/>
        <v>0</v>
      </c>
      <c r="P127" s="11">
        <f t="shared" si="9"/>
        <v>6</v>
      </c>
      <c r="Q127" s="4">
        <v>49506</v>
      </c>
      <c r="R127" s="4">
        <v>49506</v>
      </c>
      <c r="S127" s="4">
        <v>49512</v>
      </c>
      <c r="T127" s="4">
        <v>49512</v>
      </c>
    </row>
    <row r="128" spans="1:20" x14ac:dyDescent="0.25">
      <c r="A128" s="16">
        <v>46025</v>
      </c>
      <c r="B128" s="17" t="s">
        <v>43</v>
      </c>
      <c r="C128" s="4"/>
      <c r="D128" s="4"/>
      <c r="E128" s="5"/>
      <c r="F128" s="5"/>
      <c r="G128" s="5"/>
      <c r="H128" s="5"/>
      <c r="I128" s="5"/>
      <c r="J128" s="5"/>
      <c r="K128" s="4"/>
      <c r="L128" s="4"/>
      <c r="M128" s="12">
        <f t="shared" si="10"/>
        <v>0</v>
      </c>
      <c r="N128" s="13">
        <f t="shared" si="8"/>
        <v>0</v>
      </c>
      <c r="O128" s="11">
        <f t="shared" si="11"/>
        <v>0</v>
      </c>
      <c r="P128" s="11">
        <f t="shared" si="9"/>
        <v>0</v>
      </c>
      <c r="Q128" s="4"/>
      <c r="R128" s="4"/>
      <c r="S128" s="4"/>
      <c r="T128" s="4"/>
    </row>
    <row r="129" spans="1:20" x14ac:dyDescent="0.25">
      <c r="A129" s="16"/>
      <c r="B129" s="17"/>
      <c r="C129" s="4"/>
      <c r="D129" s="4"/>
      <c r="E129" s="5"/>
      <c r="F129" s="5"/>
      <c r="G129" s="5"/>
      <c r="H129" s="5"/>
      <c r="I129" s="5"/>
      <c r="J129" s="5"/>
      <c r="K129" s="4"/>
      <c r="L129" s="4"/>
      <c r="M129" s="12">
        <f t="shared" si="10"/>
        <v>0</v>
      </c>
      <c r="N129" s="13">
        <f t="shared" si="8"/>
        <v>0</v>
      </c>
      <c r="O129" s="11">
        <f t="shared" si="11"/>
        <v>0</v>
      </c>
      <c r="P129" s="11">
        <f t="shared" si="9"/>
        <v>0</v>
      </c>
      <c r="Q129" s="4"/>
      <c r="R129" s="4"/>
      <c r="S129" s="4"/>
      <c r="T129" s="4"/>
    </row>
    <row r="130" spans="1:20" x14ac:dyDescent="0.25">
      <c r="A130" s="16"/>
      <c r="B130" s="17"/>
      <c r="C130" s="4"/>
      <c r="D130" s="4"/>
      <c r="E130" s="5"/>
      <c r="F130" s="5"/>
      <c r="G130" s="5"/>
      <c r="H130" s="5"/>
      <c r="I130" s="5"/>
      <c r="J130" s="5"/>
      <c r="K130" s="4"/>
      <c r="L130" s="4"/>
      <c r="M130" s="12">
        <f t="shared" si="10"/>
        <v>0</v>
      </c>
      <c r="N130" s="13">
        <f t="shared" si="8"/>
        <v>0</v>
      </c>
      <c r="O130" s="11">
        <f t="shared" si="11"/>
        <v>0</v>
      </c>
      <c r="P130" s="11">
        <f t="shared" si="9"/>
        <v>0</v>
      </c>
      <c r="Q130" s="4"/>
      <c r="R130" s="4"/>
      <c r="S130" s="4"/>
      <c r="T130" s="4"/>
    </row>
    <row r="131" spans="1:20" x14ac:dyDescent="0.25">
      <c r="A131" s="16"/>
      <c r="B131" s="17"/>
      <c r="C131" s="4"/>
      <c r="D131" s="4"/>
      <c r="E131" s="5"/>
      <c r="F131" s="5"/>
      <c r="G131" s="5"/>
      <c r="H131" s="5"/>
      <c r="I131" s="5"/>
      <c r="J131" s="5"/>
      <c r="K131" s="4"/>
      <c r="L131" s="4"/>
      <c r="M131" s="12">
        <f t="shared" si="10"/>
        <v>0</v>
      </c>
      <c r="N131" s="13">
        <f t="shared" si="8"/>
        <v>0</v>
      </c>
      <c r="O131" s="11">
        <f t="shared" si="11"/>
        <v>0</v>
      </c>
      <c r="P131" s="11">
        <f t="shared" si="9"/>
        <v>0</v>
      </c>
      <c r="Q131" s="4"/>
      <c r="R131" s="4"/>
      <c r="S131" s="4"/>
      <c r="T131" s="4"/>
    </row>
    <row r="132" spans="1:20" x14ac:dyDescent="0.25">
      <c r="A132" s="16"/>
      <c r="B132" s="17"/>
      <c r="C132" s="4"/>
      <c r="D132" s="4"/>
      <c r="E132" s="5"/>
      <c r="F132" s="5"/>
      <c r="G132" s="5"/>
      <c r="H132" s="5"/>
      <c r="I132" s="5"/>
      <c r="J132" s="5"/>
      <c r="K132" s="4"/>
      <c r="L132" s="4"/>
      <c r="M132" s="12">
        <f t="shared" si="10"/>
        <v>0</v>
      </c>
      <c r="N132" s="13">
        <f t="shared" si="8"/>
        <v>0</v>
      </c>
      <c r="O132" s="11">
        <f t="shared" si="11"/>
        <v>0</v>
      </c>
      <c r="P132" s="11">
        <f t="shared" si="9"/>
        <v>0</v>
      </c>
      <c r="Q132" s="4"/>
      <c r="R132" s="4"/>
      <c r="S132" s="4"/>
      <c r="T132" s="4"/>
    </row>
    <row r="133" spans="1:20" x14ac:dyDescent="0.25">
      <c r="A133" s="27"/>
      <c r="B133" s="28"/>
      <c r="C133" s="28"/>
      <c r="D133" s="29"/>
      <c r="E133" s="28"/>
      <c r="F133" s="28"/>
      <c r="G133" s="28"/>
      <c r="H133" s="28"/>
      <c r="I133" s="28"/>
      <c r="J133" s="28"/>
      <c r="K133" s="28"/>
      <c r="L133" s="7" t="s">
        <v>41</v>
      </c>
      <c r="M133" s="14">
        <f>SUM(M84:M132)</f>
        <v>0.17013888888888906</v>
      </c>
      <c r="N133" s="14">
        <f>SUM(N84:N132)</f>
        <v>0.79722222222222217</v>
      </c>
      <c r="O133" s="35">
        <f>SUM(O84:O132)</f>
        <v>3</v>
      </c>
      <c r="P133" s="35">
        <f>SUM(P84:P132)</f>
        <v>243</v>
      </c>
      <c r="Q133" s="28"/>
      <c r="R133" s="28"/>
      <c r="S133" s="28"/>
      <c r="T133" s="28"/>
    </row>
    <row r="134" spans="1:20" x14ac:dyDescent="0.25">
      <c r="A134" s="16">
        <v>46026</v>
      </c>
      <c r="B134" s="17" t="s">
        <v>44</v>
      </c>
      <c r="C134" s="17">
        <v>1</v>
      </c>
      <c r="D134" s="17">
        <v>9</v>
      </c>
      <c r="E134" s="18">
        <v>0.31944444444444442</v>
      </c>
      <c r="F134" s="18">
        <v>0.3298611111111111</v>
      </c>
      <c r="G134" s="18">
        <v>0.33333333333333331</v>
      </c>
      <c r="H134" s="18">
        <v>0.35416666666666669</v>
      </c>
      <c r="I134" s="18">
        <v>0.35416666666666669</v>
      </c>
      <c r="J134" s="18">
        <v>0.35416666666666669</v>
      </c>
      <c r="K134" s="17"/>
      <c r="L134" s="17"/>
      <c r="M134" s="19">
        <f>G134-F134+I134-H134</f>
        <v>3.4722222222222099E-3</v>
      </c>
      <c r="N134" s="20">
        <f t="shared" ref="N134:N174" si="12">H134-G134-(L134-K134)</f>
        <v>2.083333333333337E-2</v>
      </c>
      <c r="O134" s="34">
        <f>R134-Q134+T134-S134</f>
        <v>0</v>
      </c>
      <c r="P134" s="34">
        <f t="shared" ref="P134:P174" si="13">S134-R134</f>
        <v>8</v>
      </c>
      <c r="Q134" s="17">
        <v>326020</v>
      </c>
      <c r="R134" s="17">
        <v>326020</v>
      </c>
      <c r="S134" s="17">
        <v>326028</v>
      </c>
      <c r="T134" s="17">
        <v>326028</v>
      </c>
    </row>
    <row r="135" spans="1:20" x14ac:dyDescent="0.25">
      <c r="A135" s="16">
        <v>46026</v>
      </c>
      <c r="B135" s="17" t="s">
        <v>44</v>
      </c>
      <c r="C135" s="4">
        <v>3</v>
      </c>
      <c r="D135" s="17">
        <v>9</v>
      </c>
      <c r="E135" s="5">
        <v>0.35416666666666669</v>
      </c>
      <c r="F135" s="5">
        <v>0.35416666666666669</v>
      </c>
      <c r="G135" s="5">
        <v>0.35625000000000001</v>
      </c>
      <c r="H135" s="5">
        <v>0.37152777777777779</v>
      </c>
      <c r="I135" s="5">
        <v>0.37152777777777779</v>
      </c>
      <c r="J135" s="5">
        <v>0.37152777777777779</v>
      </c>
      <c r="K135" s="4"/>
      <c r="L135" s="4"/>
      <c r="M135" s="12">
        <f t="shared" ref="M135:M174" si="14">G135-F135+I135-H135</f>
        <v>2.0833333333333259E-3</v>
      </c>
      <c r="N135" s="13">
        <f t="shared" si="12"/>
        <v>1.5277777777777779E-2</v>
      </c>
      <c r="O135" s="11">
        <f t="shared" ref="O135:O174" si="15">R135-Q135+T135-S135</f>
        <v>0</v>
      </c>
      <c r="P135" s="11">
        <f t="shared" si="13"/>
        <v>4</v>
      </c>
      <c r="Q135" s="4">
        <v>326028</v>
      </c>
      <c r="R135" s="4">
        <v>326028</v>
      </c>
      <c r="S135" s="4">
        <v>326032</v>
      </c>
      <c r="T135" s="4">
        <v>326032</v>
      </c>
    </row>
    <row r="136" spans="1:20" x14ac:dyDescent="0.25">
      <c r="A136" s="16">
        <v>46026</v>
      </c>
      <c r="B136" s="17" t="s">
        <v>44</v>
      </c>
      <c r="C136" s="4">
        <v>1</v>
      </c>
      <c r="D136" s="17">
        <v>9</v>
      </c>
      <c r="E136" s="5">
        <v>0.37152777777777779</v>
      </c>
      <c r="F136" s="5">
        <v>0.37152777777777779</v>
      </c>
      <c r="G136" s="5">
        <v>0.375</v>
      </c>
      <c r="H136" s="5">
        <v>0.39583333333333331</v>
      </c>
      <c r="I136" s="5">
        <v>0.39583333333333331</v>
      </c>
      <c r="J136" s="5">
        <v>0.39583333333333331</v>
      </c>
      <c r="K136" s="4"/>
      <c r="L136" s="4"/>
      <c r="M136" s="12">
        <f t="shared" si="14"/>
        <v>3.4722222222222099E-3</v>
      </c>
      <c r="N136" s="13">
        <f t="shared" si="12"/>
        <v>2.0833333333333315E-2</v>
      </c>
      <c r="O136" s="11">
        <f t="shared" si="15"/>
        <v>0</v>
      </c>
      <c r="P136" s="11">
        <f t="shared" si="13"/>
        <v>7</v>
      </c>
      <c r="Q136" s="4">
        <v>326032</v>
      </c>
      <c r="R136" s="4">
        <v>326032</v>
      </c>
      <c r="S136" s="4">
        <v>326039</v>
      </c>
      <c r="T136" s="4">
        <v>326039</v>
      </c>
    </row>
    <row r="137" spans="1:20" x14ac:dyDescent="0.25">
      <c r="A137" s="16">
        <v>46026</v>
      </c>
      <c r="B137" s="17" t="s">
        <v>44</v>
      </c>
      <c r="C137" s="6">
        <v>3</v>
      </c>
      <c r="D137" s="17">
        <v>9</v>
      </c>
      <c r="E137" s="5">
        <v>0.39583333333333331</v>
      </c>
      <c r="F137" s="5">
        <v>0.39583333333333331</v>
      </c>
      <c r="G137" s="5">
        <v>0.39791666666666664</v>
      </c>
      <c r="H137" s="5">
        <v>0.41319444444444442</v>
      </c>
      <c r="I137" s="5">
        <v>0.41319444444444442</v>
      </c>
      <c r="J137" s="5">
        <v>0.41319444444444442</v>
      </c>
      <c r="K137" s="4"/>
      <c r="L137" s="4"/>
      <c r="M137" s="12">
        <f t="shared" si="14"/>
        <v>2.0833333333333259E-3</v>
      </c>
      <c r="N137" s="13">
        <f t="shared" si="12"/>
        <v>1.5277777777777779E-2</v>
      </c>
      <c r="O137" s="11">
        <f t="shared" si="15"/>
        <v>0</v>
      </c>
      <c r="P137" s="11">
        <f t="shared" si="13"/>
        <v>4</v>
      </c>
      <c r="Q137" s="4">
        <v>326039</v>
      </c>
      <c r="R137" s="4">
        <v>326039</v>
      </c>
      <c r="S137" s="4">
        <v>326043</v>
      </c>
      <c r="T137" s="4">
        <v>326043</v>
      </c>
    </row>
    <row r="138" spans="1:20" x14ac:dyDescent="0.25">
      <c r="A138" s="16">
        <v>46026</v>
      </c>
      <c r="B138" s="17" t="s">
        <v>44</v>
      </c>
      <c r="C138" s="6">
        <v>1</v>
      </c>
      <c r="D138" s="17">
        <v>9</v>
      </c>
      <c r="E138" s="5">
        <v>0.41666666666666669</v>
      </c>
      <c r="F138" s="5">
        <v>0.41666666666666669</v>
      </c>
      <c r="G138" s="5">
        <v>0.41666666666666669</v>
      </c>
      <c r="H138" s="5">
        <v>0.4375</v>
      </c>
      <c r="I138" s="5">
        <v>0.4375</v>
      </c>
      <c r="J138" s="5">
        <v>0.4375</v>
      </c>
      <c r="K138" s="4"/>
      <c r="L138" s="4"/>
      <c r="M138" s="12">
        <f t="shared" si="14"/>
        <v>0</v>
      </c>
      <c r="N138" s="13">
        <f t="shared" si="12"/>
        <v>2.0833333333333315E-2</v>
      </c>
      <c r="O138" s="11">
        <f t="shared" si="15"/>
        <v>0</v>
      </c>
      <c r="P138" s="11">
        <f t="shared" si="13"/>
        <v>7</v>
      </c>
      <c r="Q138" s="4">
        <v>326043</v>
      </c>
      <c r="R138" s="4">
        <v>326043</v>
      </c>
      <c r="S138" s="4">
        <v>326050</v>
      </c>
      <c r="T138" s="4">
        <v>326050</v>
      </c>
    </row>
    <row r="139" spans="1:20" x14ac:dyDescent="0.25">
      <c r="A139" s="16">
        <v>46026</v>
      </c>
      <c r="B139" s="17" t="s">
        <v>44</v>
      </c>
      <c r="C139" s="4">
        <v>3</v>
      </c>
      <c r="D139" s="17">
        <v>9</v>
      </c>
      <c r="E139" s="5">
        <v>0.4375</v>
      </c>
      <c r="F139" s="5">
        <v>0.4375</v>
      </c>
      <c r="G139" s="5">
        <v>0.4465277777777778</v>
      </c>
      <c r="H139" s="5">
        <v>0.46180555555555558</v>
      </c>
      <c r="I139" s="5">
        <v>0.46180555555555558</v>
      </c>
      <c r="J139" s="5">
        <v>0.46180555555555558</v>
      </c>
      <c r="K139" s="4"/>
      <c r="L139" s="4"/>
      <c r="M139" s="12">
        <f t="shared" si="14"/>
        <v>9.0277777777778012E-3</v>
      </c>
      <c r="N139" s="13">
        <f t="shared" si="12"/>
        <v>1.5277777777777779E-2</v>
      </c>
      <c r="O139" s="11">
        <f t="shared" si="15"/>
        <v>0</v>
      </c>
      <c r="P139" s="11">
        <f t="shared" si="13"/>
        <v>4</v>
      </c>
      <c r="Q139" s="4">
        <v>326050</v>
      </c>
      <c r="R139" s="4">
        <v>326050</v>
      </c>
      <c r="S139" s="4">
        <v>326054</v>
      </c>
      <c r="T139" s="4">
        <v>326054</v>
      </c>
    </row>
    <row r="140" spans="1:20" x14ac:dyDescent="0.25">
      <c r="A140" s="16">
        <v>46026</v>
      </c>
      <c r="B140" s="17" t="s">
        <v>44</v>
      </c>
      <c r="C140" s="4">
        <v>2</v>
      </c>
      <c r="D140" s="4">
        <v>15</v>
      </c>
      <c r="E140" s="5">
        <v>0.50347222222222221</v>
      </c>
      <c r="F140" s="5">
        <v>0.50347222222222221</v>
      </c>
      <c r="G140" s="5">
        <v>0.50694444444444442</v>
      </c>
      <c r="H140" s="5">
        <v>0.52777777777777779</v>
      </c>
      <c r="I140" s="5">
        <v>0.52777777777777779</v>
      </c>
      <c r="J140" s="5">
        <v>0.52777777777777779</v>
      </c>
      <c r="K140" s="4"/>
      <c r="L140" s="4"/>
      <c r="M140" s="12">
        <f t="shared" si="14"/>
        <v>3.4722222222222099E-3</v>
      </c>
      <c r="N140" s="13">
        <f t="shared" si="12"/>
        <v>2.083333333333337E-2</v>
      </c>
      <c r="O140" s="11">
        <f t="shared" si="15"/>
        <v>0</v>
      </c>
      <c r="P140" s="11">
        <f t="shared" si="13"/>
        <v>6</v>
      </c>
      <c r="Q140" s="4">
        <v>145587</v>
      </c>
      <c r="R140" s="4">
        <v>145587</v>
      </c>
      <c r="S140" s="4">
        <v>145593</v>
      </c>
      <c r="T140" s="4">
        <v>145593</v>
      </c>
    </row>
    <row r="141" spans="1:20" x14ac:dyDescent="0.25">
      <c r="A141" s="16">
        <v>46026</v>
      </c>
      <c r="B141" s="17" t="s">
        <v>44</v>
      </c>
      <c r="C141" s="4">
        <v>4</v>
      </c>
      <c r="D141" s="4">
        <v>15</v>
      </c>
      <c r="E141" s="5">
        <v>0.52777777777777779</v>
      </c>
      <c r="F141" s="5">
        <v>0.52777777777777779</v>
      </c>
      <c r="G141" s="5">
        <v>0.52986111111111112</v>
      </c>
      <c r="H141" s="5">
        <v>0.54513888888888884</v>
      </c>
      <c r="I141" s="5">
        <v>0.54513888888888884</v>
      </c>
      <c r="J141" s="5">
        <v>0.54513888888888884</v>
      </c>
      <c r="K141" s="4"/>
      <c r="L141" s="4"/>
      <c r="M141" s="12">
        <f t="shared" si="14"/>
        <v>2.0833333333333259E-3</v>
      </c>
      <c r="N141" s="13">
        <f t="shared" si="12"/>
        <v>1.5277777777777724E-2</v>
      </c>
      <c r="O141" s="11">
        <f t="shared" si="15"/>
        <v>0</v>
      </c>
      <c r="P141" s="11">
        <f t="shared" si="13"/>
        <v>5</v>
      </c>
      <c r="Q141" s="4">
        <v>145593</v>
      </c>
      <c r="R141" s="4">
        <v>145593</v>
      </c>
      <c r="S141" s="4">
        <v>145598</v>
      </c>
      <c r="T141" s="4">
        <v>145598</v>
      </c>
    </row>
    <row r="142" spans="1:20" x14ac:dyDescent="0.25">
      <c r="A142" s="16">
        <v>46026</v>
      </c>
      <c r="B142" s="17" t="s">
        <v>44</v>
      </c>
      <c r="C142" s="4">
        <v>2</v>
      </c>
      <c r="D142" s="4">
        <v>15</v>
      </c>
      <c r="E142" s="5">
        <v>0.54513888888888884</v>
      </c>
      <c r="F142" s="5">
        <v>0.54513888888888884</v>
      </c>
      <c r="G142" s="5">
        <v>0.54861111111111116</v>
      </c>
      <c r="H142" s="5">
        <v>0.56944444444444442</v>
      </c>
      <c r="I142" s="5">
        <v>0.56944444444444442</v>
      </c>
      <c r="J142" s="5">
        <v>0.56944444444444442</v>
      </c>
      <c r="K142" s="4"/>
      <c r="L142" s="4"/>
      <c r="M142" s="12">
        <f t="shared" si="14"/>
        <v>3.4722222222223209E-3</v>
      </c>
      <c r="N142" s="13">
        <f t="shared" si="12"/>
        <v>2.0833333333333259E-2</v>
      </c>
      <c r="O142" s="11">
        <f t="shared" si="15"/>
        <v>0</v>
      </c>
      <c r="P142" s="11">
        <f t="shared" si="13"/>
        <v>6</v>
      </c>
      <c r="Q142" s="4">
        <v>145598</v>
      </c>
      <c r="R142" s="4">
        <v>145598</v>
      </c>
      <c r="S142" s="4">
        <v>145604</v>
      </c>
      <c r="T142" s="4">
        <v>145604</v>
      </c>
    </row>
    <row r="143" spans="1:20" x14ac:dyDescent="0.25">
      <c r="A143" s="16">
        <v>46026</v>
      </c>
      <c r="B143" s="17" t="s">
        <v>44</v>
      </c>
      <c r="C143" s="4">
        <v>4</v>
      </c>
      <c r="D143" s="4">
        <v>15</v>
      </c>
      <c r="E143" s="5">
        <v>0.56944444444444442</v>
      </c>
      <c r="F143" s="5">
        <v>0.56944444444444442</v>
      </c>
      <c r="G143" s="5">
        <v>0.57152777777777775</v>
      </c>
      <c r="H143" s="5">
        <v>0.58680555555555558</v>
      </c>
      <c r="I143" s="5">
        <v>0.58680555555555558</v>
      </c>
      <c r="J143" s="5">
        <v>0.58680555555555558</v>
      </c>
      <c r="K143" s="4"/>
      <c r="L143" s="4"/>
      <c r="M143" s="12">
        <f t="shared" si="14"/>
        <v>2.0833333333333259E-3</v>
      </c>
      <c r="N143" s="13">
        <f t="shared" si="12"/>
        <v>1.5277777777777835E-2</v>
      </c>
      <c r="O143" s="11">
        <f t="shared" si="15"/>
        <v>0</v>
      </c>
      <c r="P143" s="11">
        <f t="shared" si="13"/>
        <v>5</v>
      </c>
      <c r="Q143" s="4">
        <v>145604</v>
      </c>
      <c r="R143" s="4">
        <v>145604</v>
      </c>
      <c r="S143" s="4">
        <v>145609</v>
      </c>
      <c r="T143" s="4">
        <v>145609</v>
      </c>
    </row>
    <row r="144" spans="1:20" x14ac:dyDescent="0.25">
      <c r="A144" s="16">
        <v>46026</v>
      </c>
      <c r="B144" s="17" t="s">
        <v>44</v>
      </c>
      <c r="C144" s="4">
        <v>2</v>
      </c>
      <c r="D144" s="4">
        <v>15</v>
      </c>
      <c r="E144" s="5">
        <v>0.58680555555555558</v>
      </c>
      <c r="F144" s="5">
        <v>0.58680555555555558</v>
      </c>
      <c r="G144" s="5">
        <v>0.59027777777777779</v>
      </c>
      <c r="H144" s="5">
        <v>0.61111111111111116</v>
      </c>
      <c r="I144" s="5">
        <v>0.61111111111111116</v>
      </c>
      <c r="J144" s="5">
        <v>0.61111111111111116</v>
      </c>
      <c r="K144" s="4"/>
      <c r="L144" s="4"/>
      <c r="M144" s="12">
        <f t="shared" si="14"/>
        <v>3.4722222222222099E-3</v>
      </c>
      <c r="N144" s="13">
        <f t="shared" si="12"/>
        <v>2.083333333333337E-2</v>
      </c>
      <c r="O144" s="11">
        <f t="shared" si="15"/>
        <v>0</v>
      </c>
      <c r="P144" s="11">
        <f t="shared" si="13"/>
        <v>7</v>
      </c>
      <c r="Q144" s="4">
        <v>145609</v>
      </c>
      <c r="R144" s="4">
        <v>145609</v>
      </c>
      <c r="S144" s="4">
        <v>145616</v>
      </c>
      <c r="T144" s="4">
        <v>145616</v>
      </c>
    </row>
    <row r="145" spans="1:20" x14ac:dyDescent="0.25">
      <c r="A145" s="16">
        <v>46026</v>
      </c>
      <c r="B145" s="17" t="s">
        <v>44</v>
      </c>
      <c r="C145" s="4">
        <v>4</v>
      </c>
      <c r="D145" s="4">
        <v>15</v>
      </c>
      <c r="E145" s="5">
        <v>0.61111111111111116</v>
      </c>
      <c r="F145" s="5">
        <v>0.61111111111111116</v>
      </c>
      <c r="G145" s="5">
        <v>0.61319444444444449</v>
      </c>
      <c r="H145" s="5">
        <v>0.62847222222222221</v>
      </c>
      <c r="I145" s="5">
        <v>0.62847222222222221</v>
      </c>
      <c r="J145" s="5">
        <v>0.62847222222222221</v>
      </c>
      <c r="K145" s="4"/>
      <c r="L145" s="4"/>
      <c r="M145" s="12">
        <f t="shared" si="14"/>
        <v>2.0833333333333259E-3</v>
      </c>
      <c r="N145" s="13">
        <f t="shared" si="12"/>
        <v>1.5277777777777724E-2</v>
      </c>
      <c r="O145" s="11">
        <f t="shared" si="15"/>
        <v>0</v>
      </c>
      <c r="P145" s="11">
        <f t="shared" si="13"/>
        <v>5</v>
      </c>
      <c r="Q145" s="4">
        <v>145616</v>
      </c>
      <c r="R145" s="4">
        <v>145616</v>
      </c>
      <c r="S145" s="4">
        <v>145621</v>
      </c>
      <c r="T145" s="4">
        <v>145621</v>
      </c>
    </row>
    <row r="146" spans="1:20" x14ac:dyDescent="0.25">
      <c r="A146" s="16">
        <v>46026</v>
      </c>
      <c r="B146" s="17" t="s">
        <v>44</v>
      </c>
      <c r="C146" s="4">
        <v>2</v>
      </c>
      <c r="D146" s="4">
        <v>9</v>
      </c>
      <c r="E146" s="5">
        <v>0.62847222222222221</v>
      </c>
      <c r="F146" s="5">
        <v>0.62847222222222221</v>
      </c>
      <c r="G146" s="5">
        <v>0.63888888888888884</v>
      </c>
      <c r="H146" s="5">
        <v>0.65972222222222221</v>
      </c>
      <c r="I146" s="5">
        <v>0.65972222222222221</v>
      </c>
      <c r="J146" s="5">
        <v>0.65972222222222221</v>
      </c>
      <c r="K146" s="4"/>
      <c r="L146" s="4"/>
      <c r="M146" s="12">
        <f t="shared" si="14"/>
        <v>1.041666666666663E-2</v>
      </c>
      <c r="N146" s="13">
        <f t="shared" si="12"/>
        <v>2.083333333333337E-2</v>
      </c>
      <c r="O146" s="11">
        <f t="shared" si="15"/>
        <v>0</v>
      </c>
      <c r="P146" s="11">
        <f t="shared" si="13"/>
        <v>7</v>
      </c>
      <c r="Q146" s="4">
        <v>326119</v>
      </c>
      <c r="R146" s="4">
        <v>326119</v>
      </c>
      <c r="S146" s="4">
        <v>326126</v>
      </c>
      <c r="T146" s="4">
        <v>326126</v>
      </c>
    </row>
    <row r="147" spans="1:20" x14ac:dyDescent="0.25">
      <c r="A147" s="16">
        <v>46026</v>
      </c>
      <c r="B147" s="17" t="s">
        <v>44</v>
      </c>
      <c r="C147" s="4">
        <v>4</v>
      </c>
      <c r="D147" s="4">
        <v>9</v>
      </c>
      <c r="E147" s="5">
        <v>0.65972222222222221</v>
      </c>
      <c r="F147" s="5">
        <v>0.65972222222222221</v>
      </c>
      <c r="G147" s="5">
        <v>0.66180555555555554</v>
      </c>
      <c r="H147" s="5">
        <v>0.67708333333333337</v>
      </c>
      <c r="I147" s="5">
        <v>0.67708333333333337</v>
      </c>
      <c r="J147" s="5">
        <v>0.67708333333333337</v>
      </c>
      <c r="K147" s="4"/>
      <c r="L147" s="4"/>
      <c r="M147" s="12">
        <f t="shared" si="14"/>
        <v>2.0833333333333259E-3</v>
      </c>
      <c r="N147" s="13">
        <f t="shared" si="12"/>
        <v>1.5277777777777835E-2</v>
      </c>
      <c r="O147" s="11">
        <f t="shared" si="15"/>
        <v>0</v>
      </c>
      <c r="P147" s="11">
        <f t="shared" si="13"/>
        <v>5</v>
      </c>
      <c r="Q147" s="4">
        <v>326126</v>
      </c>
      <c r="R147" s="4">
        <v>326126</v>
      </c>
      <c r="S147" s="4">
        <v>326131</v>
      </c>
      <c r="T147" s="4">
        <v>326131</v>
      </c>
    </row>
    <row r="148" spans="1:20" x14ac:dyDescent="0.25">
      <c r="A148" s="16">
        <v>46026</v>
      </c>
      <c r="B148" s="17" t="s">
        <v>44</v>
      </c>
      <c r="C148" s="4">
        <v>2</v>
      </c>
      <c r="D148" s="4">
        <v>9</v>
      </c>
      <c r="E148" s="5">
        <v>0.67708333333333337</v>
      </c>
      <c r="F148" s="5">
        <v>0.67708333333333337</v>
      </c>
      <c r="G148" s="5">
        <v>0.68055555555555558</v>
      </c>
      <c r="H148" s="5">
        <v>0.70138888888888884</v>
      </c>
      <c r="I148" s="5">
        <v>0.70138888888888884</v>
      </c>
      <c r="J148" s="5">
        <v>0.70138888888888884</v>
      </c>
      <c r="K148" s="4"/>
      <c r="L148" s="4"/>
      <c r="M148" s="12">
        <f t="shared" si="14"/>
        <v>3.4722222222222099E-3</v>
      </c>
      <c r="N148" s="13">
        <f t="shared" si="12"/>
        <v>2.0833333333333259E-2</v>
      </c>
      <c r="O148" s="11">
        <f t="shared" si="15"/>
        <v>0</v>
      </c>
      <c r="P148" s="11">
        <f t="shared" si="13"/>
        <v>6</v>
      </c>
      <c r="Q148" s="4">
        <v>326131</v>
      </c>
      <c r="R148" s="4">
        <v>326131</v>
      </c>
      <c r="S148" s="4">
        <v>326137</v>
      </c>
      <c r="T148" s="4">
        <v>326137</v>
      </c>
    </row>
    <row r="149" spans="1:20" x14ac:dyDescent="0.25">
      <c r="A149" s="16">
        <v>46026</v>
      </c>
      <c r="B149" s="17" t="s">
        <v>44</v>
      </c>
      <c r="C149" s="4">
        <v>4</v>
      </c>
      <c r="D149" s="4">
        <v>9</v>
      </c>
      <c r="E149" s="5">
        <v>0.70138888888888884</v>
      </c>
      <c r="F149" s="5">
        <v>0.70138888888888884</v>
      </c>
      <c r="G149" s="5">
        <v>0.70347222222222228</v>
      </c>
      <c r="H149" s="5">
        <v>0.72083333333333333</v>
      </c>
      <c r="I149" s="5">
        <v>0.72083333333333333</v>
      </c>
      <c r="J149" s="5">
        <v>0.73611111111111116</v>
      </c>
      <c r="K149" s="4"/>
      <c r="L149" s="4"/>
      <c r="M149" s="12">
        <f t="shared" si="14"/>
        <v>2.083333333333437E-3</v>
      </c>
      <c r="N149" s="13">
        <f t="shared" si="12"/>
        <v>1.7361111111111049E-2</v>
      </c>
      <c r="O149" s="11">
        <f t="shared" si="15"/>
        <v>0</v>
      </c>
      <c r="P149" s="11">
        <f t="shared" si="13"/>
        <v>6</v>
      </c>
      <c r="Q149" s="4">
        <v>326137</v>
      </c>
      <c r="R149" s="4">
        <v>326137</v>
      </c>
      <c r="S149" s="4">
        <v>326143</v>
      </c>
      <c r="T149" s="4">
        <v>326143</v>
      </c>
    </row>
    <row r="150" spans="1:20" x14ac:dyDescent="0.25">
      <c r="A150" s="16">
        <v>46026</v>
      </c>
      <c r="B150" s="17" t="s">
        <v>44</v>
      </c>
      <c r="C150" s="4">
        <v>2</v>
      </c>
      <c r="D150" s="4">
        <v>15</v>
      </c>
      <c r="E150" s="5">
        <v>0.31944444444444442</v>
      </c>
      <c r="F150" s="5">
        <v>0.3298611111111111</v>
      </c>
      <c r="G150" s="5">
        <v>0.33333333333333331</v>
      </c>
      <c r="H150" s="5">
        <v>0.35416666666666669</v>
      </c>
      <c r="I150" s="5">
        <v>0.35416666666666669</v>
      </c>
      <c r="J150" s="5">
        <v>0.35416666666666669</v>
      </c>
      <c r="K150" s="4"/>
      <c r="L150" s="4"/>
      <c r="M150" s="12">
        <f t="shared" si="14"/>
        <v>3.4722222222222099E-3</v>
      </c>
      <c r="N150" s="13">
        <f t="shared" si="12"/>
        <v>2.083333333333337E-2</v>
      </c>
      <c r="O150" s="11">
        <f t="shared" si="15"/>
        <v>0</v>
      </c>
      <c r="P150" s="11">
        <f t="shared" si="13"/>
        <v>7</v>
      </c>
      <c r="Q150" s="4">
        <v>145542</v>
      </c>
      <c r="R150" s="4">
        <v>145542</v>
      </c>
      <c r="S150" s="4">
        <v>145549</v>
      </c>
      <c r="T150" s="4">
        <v>145549</v>
      </c>
    </row>
    <row r="151" spans="1:20" x14ac:dyDescent="0.25">
      <c r="A151" s="16">
        <v>46026</v>
      </c>
      <c r="B151" s="17" t="s">
        <v>44</v>
      </c>
      <c r="C151" s="4">
        <v>4</v>
      </c>
      <c r="D151" s="4">
        <v>15</v>
      </c>
      <c r="E151" s="5">
        <v>0.35416666666666669</v>
      </c>
      <c r="F151" s="5">
        <v>0.35416666666666669</v>
      </c>
      <c r="G151" s="5">
        <v>0.35625000000000001</v>
      </c>
      <c r="H151" s="5">
        <v>0.37222222222222223</v>
      </c>
      <c r="I151" s="5">
        <v>0.37222222222222223</v>
      </c>
      <c r="J151" s="5">
        <v>0.37222222222222223</v>
      </c>
      <c r="K151" s="4"/>
      <c r="L151" s="4"/>
      <c r="M151" s="12">
        <f t="shared" si="14"/>
        <v>2.0833333333333259E-3</v>
      </c>
      <c r="N151" s="13">
        <f t="shared" si="12"/>
        <v>1.5972222222222221E-2</v>
      </c>
      <c r="O151" s="11">
        <f t="shared" si="15"/>
        <v>0</v>
      </c>
      <c r="P151" s="11">
        <f t="shared" si="13"/>
        <v>5</v>
      </c>
      <c r="Q151" s="4">
        <v>145549</v>
      </c>
      <c r="R151" s="4">
        <v>145549</v>
      </c>
      <c r="S151" s="4">
        <v>145554</v>
      </c>
      <c r="T151" s="4">
        <v>145554</v>
      </c>
    </row>
    <row r="152" spans="1:20" x14ac:dyDescent="0.25">
      <c r="A152" s="16">
        <v>46026</v>
      </c>
      <c r="B152" s="17" t="s">
        <v>44</v>
      </c>
      <c r="C152" s="4">
        <v>2</v>
      </c>
      <c r="D152" s="4">
        <v>15</v>
      </c>
      <c r="E152" s="5">
        <v>0.37222222222222223</v>
      </c>
      <c r="F152" s="5">
        <v>0.37222222222222223</v>
      </c>
      <c r="G152" s="5">
        <v>0.375</v>
      </c>
      <c r="H152" s="5">
        <v>0.39583333333333331</v>
      </c>
      <c r="I152" s="5">
        <v>0.39583333333333331</v>
      </c>
      <c r="J152" s="5">
        <v>0.39583333333333331</v>
      </c>
      <c r="K152" s="4"/>
      <c r="L152" s="4"/>
      <c r="M152" s="12">
        <f t="shared" si="14"/>
        <v>2.7777777777777679E-3</v>
      </c>
      <c r="N152" s="13">
        <f t="shared" si="12"/>
        <v>2.0833333333333315E-2</v>
      </c>
      <c r="O152" s="11">
        <f t="shared" si="15"/>
        <v>0</v>
      </c>
      <c r="P152" s="11">
        <f t="shared" si="13"/>
        <v>6</v>
      </c>
      <c r="Q152" s="4">
        <v>145554</v>
      </c>
      <c r="R152" s="4">
        <v>145554</v>
      </c>
      <c r="S152" s="4">
        <v>145560</v>
      </c>
      <c r="T152" s="4">
        <v>145560</v>
      </c>
    </row>
    <row r="153" spans="1:20" x14ac:dyDescent="0.25">
      <c r="A153" s="16">
        <v>46026</v>
      </c>
      <c r="B153" s="17" t="s">
        <v>44</v>
      </c>
      <c r="C153" s="4">
        <v>4</v>
      </c>
      <c r="D153" s="4">
        <v>15</v>
      </c>
      <c r="E153" s="5">
        <v>0.39583333333333331</v>
      </c>
      <c r="F153" s="5">
        <v>0.39583333333333331</v>
      </c>
      <c r="G153" s="5">
        <v>0.39791666666666664</v>
      </c>
      <c r="H153" s="5">
        <v>0.41388888888888886</v>
      </c>
      <c r="I153" s="5">
        <v>0.41388888888888886</v>
      </c>
      <c r="J153" s="5">
        <v>0.41388888888888886</v>
      </c>
      <c r="K153" s="4"/>
      <c r="L153" s="4"/>
      <c r="M153" s="12">
        <f t="shared" si="14"/>
        <v>2.0833333333333259E-3</v>
      </c>
      <c r="N153" s="13">
        <f t="shared" si="12"/>
        <v>1.5972222222222221E-2</v>
      </c>
      <c r="O153" s="11">
        <f t="shared" si="15"/>
        <v>0</v>
      </c>
      <c r="P153" s="11">
        <f t="shared" si="13"/>
        <v>5</v>
      </c>
      <c r="Q153" s="4">
        <v>145560</v>
      </c>
      <c r="R153" s="4">
        <v>145560</v>
      </c>
      <c r="S153" s="4">
        <v>145565</v>
      </c>
      <c r="T153" s="4">
        <v>145565</v>
      </c>
    </row>
    <row r="154" spans="1:20" x14ac:dyDescent="0.25">
      <c r="A154" s="16">
        <v>46026</v>
      </c>
      <c r="B154" s="17" t="s">
        <v>44</v>
      </c>
      <c r="C154" s="4">
        <v>2</v>
      </c>
      <c r="D154" s="4">
        <v>15</v>
      </c>
      <c r="E154" s="5">
        <v>0.41388888888888886</v>
      </c>
      <c r="F154" s="5">
        <v>0.41388888888888886</v>
      </c>
      <c r="G154" s="5">
        <v>0.41666666666666669</v>
      </c>
      <c r="H154" s="5">
        <v>0.4375</v>
      </c>
      <c r="I154" s="5">
        <v>0.4375</v>
      </c>
      <c r="J154" s="5">
        <v>0.4375</v>
      </c>
      <c r="K154" s="4"/>
      <c r="L154" s="4"/>
      <c r="M154" s="12">
        <f t="shared" si="14"/>
        <v>2.7777777777778234E-3</v>
      </c>
      <c r="N154" s="13">
        <f t="shared" si="12"/>
        <v>2.0833333333333315E-2</v>
      </c>
      <c r="O154" s="11">
        <f t="shared" si="15"/>
        <v>0</v>
      </c>
      <c r="P154" s="11">
        <f t="shared" si="13"/>
        <v>5</v>
      </c>
      <c r="Q154" s="4">
        <v>145565</v>
      </c>
      <c r="R154" s="4">
        <v>145565</v>
      </c>
      <c r="S154" s="4">
        <v>145570</v>
      </c>
      <c r="T154" s="4">
        <v>145570</v>
      </c>
    </row>
    <row r="155" spans="1:20" x14ac:dyDescent="0.25">
      <c r="A155" s="16">
        <v>46026</v>
      </c>
      <c r="B155" s="17" t="s">
        <v>44</v>
      </c>
      <c r="C155" s="4">
        <v>4</v>
      </c>
      <c r="D155" s="4">
        <v>15</v>
      </c>
      <c r="E155" s="5">
        <v>0.4375</v>
      </c>
      <c r="F155" s="5">
        <v>0.4375</v>
      </c>
      <c r="G155" s="5">
        <v>0.4465277777777778</v>
      </c>
      <c r="H155" s="5">
        <v>0.46250000000000002</v>
      </c>
      <c r="I155" s="5">
        <v>0.46250000000000002</v>
      </c>
      <c r="J155" s="5">
        <v>0.46250000000000002</v>
      </c>
      <c r="K155" s="4"/>
      <c r="L155" s="4"/>
      <c r="M155" s="12">
        <f t="shared" si="14"/>
        <v>9.0277777777778012E-3</v>
      </c>
      <c r="N155" s="13">
        <f t="shared" si="12"/>
        <v>1.5972222222222221E-2</v>
      </c>
      <c r="O155" s="11">
        <f t="shared" si="15"/>
        <v>0</v>
      </c>
      <c r="P155" s="11">
        <f t="shared" si="13"/>
        <v>6</v>
      </c>
      <c r="Q155" s="4">
        <v>145570</v>
      </c>
      <c r="R155" s="4">
        <v>145570</v>
      </c>
      <c r="S155" s="4">
        <v>145576</v>
      </c>
      <c r="T155" s="4">
        <v>145576</v>
      </c>
    </row>
    <row r="156" spans="1:20" x14ac:dyDescent="0.25">
      <c r="A156" s="16">
        <v>46026</v>
      </c>
      <c r="B156" s="17" t="s">
        <v>44</v>
      </c>
      <c r="C156" s="4">
        <v>2</v>
      </c>
      <c r="D156" s="4">
        <v>15</v>
      </c>
      <c r="E156" s="5">
        <v>0.46250000000000002</v>
      </c>
      <c r="F156" s="5">
        <v>0.46250000000000002</v>
      </c>
      <c r="G156" s="5">
        <v>0.46527777777777779</v>
      </c>
      <c r="H156" s="5">
        <v>0.4861111111111111</v>
      </c>
      <c r="I156" s="5">
        <v>0.4861111111111111</v>
      </c>
      <c r="J156" s="5">
        <v>0.4861111111111111</v>
      </c>
      <c r="K156" s="4"/>
      <c r="L156" s="4"/>
      <c r="M156" s="12">
        <f t="shared" si="14"/>
        <v>2.7777777777777679E-3</v>
      </c>
      <c r="N156" s="13">
        <f t="shared" si="12"/>
        <v>2.0833333333333315E-2</v>
      </c>
      <c r="O156" s="11">
        <f t="shared" si="15"/>
        <v>0</v>
      </c>
      <c r="P156" s="11">
        <f t="shared" si="13"/>
        <v>6</v>
      </c>
      <c r="Q156" s="4">
        <v>145576</v>
      </c>
      <c r="R156" s="4">
        <v>145576</v>
      </c>
      <c r="S156" s="4">
        <v>145582</v>
      </c>
      <c r="T156" s="4">
        <v>145582</v>
      </c>
    </row>
    <row r="157" spans="1:20" x14ac:dyDescent="0.25">
      <c r="A157" s="16">
        <v>46026</v>
      </c>
      <c r="B157" s="17" t="s">
        <v>44</v>
      </c>
      <c r="C157" s="4">
        <v>4</v>
      </c>
      <c r="D157" s="4">
        <v>15</v>
      </c>
      <c r="E157" s="5">
        <v>0.4861111111111111</v>
      </c>
      <c r="F157" s="5">
        <v>0.4861111111111111</v>
      </c>
      <c r="G157" s="5">
        <v>0.48819444444444443</v>
      </c>
      <c r="H157" s="5">
        <v>0.50416666666666665</v>
      </c>
      <c r="I157" s="5">
        <v>0.50416666666666665</v>
      </c>
      <c r="J157" s="5">
        <v>0.50416666666666665</v>
      </c>
      <c r="K157" s="4"/>
      <c r="L157" s="4"/>
      <c r="M157" s="12">
        <f t="shared" si="14"/>
        <v>2.0833333333333259E-3</v>
      </c>
      <c r="N157" s="13">
        <f t="shared" si="12"/>
        <v>1.5972222222222221E-2</v>
      </c>
      <c r="O157" s="11">
        <f t="shared" si="15"/>
        <v>0</v>
      </c>
      <c r="P157" s="11">
        <f t="shared" si="13"/>
        <v>5</v>
      </c>
      <c r="Q157" s="4">
        <v>145582</v>
      </c>
      <c r="R157" s="4">
        <v>145582</v>
      </c>
      <c r="S157" s="4">
        <v>145587</v>
      </c>
      <c r="T157" s="4">
        <v>145587</v>
      </c>
    </row>
    <row r="158" spans="1:20" x14ac:dyDescent="0.25">
      <c r="A158" s="16">
        <v>46026</v>
      </c>
      <c r="B158" s="17" t="s">
        <v>44</v>
      </c>
      <c r="C158" s="4">
        <v>1</v>
      </c>
      <c r="D158" s="4">
        <v>7</v>
      </c>
      <c r="E158" s="5">
        <v>0.54583333333333328</v>
      </c>
      <c r="F158" s="5">
        <v>0.54583333333333328</v>
      </c>
      <c r="G158" s="5">
        <v>0.54861111111111116</v>
      </c>
      <c r="H158" s="5">
        <v>0.56944444444444442</v>
      </c>
      <c r="I158" s="5">
        <v>0.56944444444444442</v>
      </c>
      <c r="J158" s="5">
        <v>0.56944444444444442</v>
      </c>
      <c r="K158" s="4"/>
      <c r="L158" s="4"/>
      <c r="M158" s="12">
        <f t="shared" si="14"/>
        <v>2.7777777777778789E-3</v>
      </c>
      <c r="N158" s="13">
        <f t="shared" si="12"/>
        <v>2.0833333333333259E-2</v>
      </c>
      <c r="O158" s="11">
        <f t="shared" si="15"/>
        <v>0</v>
      </c>
      <c r="P158" s="11">
        <f t="shared" si="13"/>
        <v>7</v>
      </c>
      <c r="Q158" s="4">
        <v>294531</v>
      </c>
      <c r="R158" s="4">
        <v>294531</v>
      </c>
      <c r="S158" s="4">
        <v>294538</v>
      </c>
      <c r="T158" s="4">
        <v>294538</v>
      </c>
    </row>
    <row r="159" spans="1:20" x14ac:dyDescent="0.25">
      <c r="A159" s="16">
        <v>46026</v>
      </c>
      <c r="B159" s="17" t="s">
        <v>44</v>
      </c>
      <c r="C159" s="4">
        <v>3</v>
      </c>
      <c r="D159" s="4">
        <v>7</v>
      </c>
      <c r="E159" s="5">
        <v>0.56944444444444442</v>
      </c>
      <c r="F159" s="5">
        <v>0.56944444444444442</v>
      </c>
      <c r="G159" s="5">
        <v>0.57152777777777775</v>
      </c>
      <c r="H159" s="5">
        <v>0.58750000000000002</v>
      </c>
      <c r="I159" s="5">
        <v>0.58750000000000002</v>
      </c>
      <c r="J159" s="5">
        <v>0.58750000000000002</v>
      </c>
      <c r="K159" s="4"/>
      <c r="L159" s="4"/>
      <c r="M159" s="12">
        <f t="shared" si="14"/>
        <v>2.0833333333333259E-3</v>
      </c>
      <c r="N159" s="13">
        <f t="shared" si="12"/>
        <v>1.5972222222222276E-2</v>
      </c>
      <c r="O159" s="11">
        <f t="shared" si="15"/>
        <v>0</v>
      </c>
      <c r="P159" s="11">
        <f t="shared" si="13"/>
        <v>3</v>
      </c>
      <c r="Q159" s="4">
        <v>294538</v>
      </c>
      <c r="R159" s="4">
        <v>294538</v>
      </c>
      <c r="S159" s="4">
        <v>294541</v>
      </c>
      <c r="T159" s="4">
        <v>294541</v>
      </c>
    </row>
    <row r="160" spans="1:20" x14ac:dyDescent="0.25">
      <c r="A160" s="16">
        <v>46026</v>
      </c>
      <c r="B160" s="17" t="s">
        <v>44</v>
      </c>
      <c r="C160" s="4">
        <v>1</v>
      </c>
      <c r="D160" s="4">
        <v>7</v>
      </c>
      <c r="E160" s="5">
        <v>0.58750000000000002</v>
      </c>
      <c r="F160" s="5">
        <v>0.58750000000000002</v>
      </c>
      <c r="G160" s="5">
        <v>0.59027777777777779</v>
      </c>
      <c r="H160" s="5">
        <v>0.61111111111111116</v>
      </c>
      <c r="I160" s="5">
        <v>0.61111111111111116</v>
      </c>
      <c r="J160" s="5">
        <v>0.61111111111111116</v>
      </c>
      <c r="K160" s="4"/>
      <c r="L160" s="4"/>
      <c r="M160" s="12">
        <f t="shared" si="14"/>
        <v>2.7777777777777679E-3</v>
      </c>
      <c r="N160" s="13">
        <f t="shared" si="12"/>
        <v>2.083333333333337E-2</v>
      </c>
      <c r="O160" s="11">
        <f t="shared" si="15"/>
        <v>0</v>
      </c>
      <c r="P160" s="11">
        <f t="shared" si="13"/>
        <v>8</v>
      </c>
      <c r="Q160" s="4">
        <v>294541</v>
      </c>
      <c r="R160" s="4">
        <v>294541</v>
      </c>
      <c r="S160" s="4">
        <v>294549</v>
      </c>
      <c r="T160" s="4">
        <v>294549</v>
      </c>
    </row>
    <row r="161" spans="1:20" x14ac:dyDescent="0.25">
      <c r="A161" s="16">
        <v>46026</v>
      </c>
      <c r="B161" s="17" t="s">
        <v>44</v>
      </c>
      <c r="C161" s="4">
        <v>3</v>
      </c>
      <c r="D161" s="4">
        <v>7</v>
      </c>
      <c r="E161" s="5">
        <v>0.61111111111111116</v>
      </c>
      <c r="F161" s="5">
        <v>0.61111111111111116</v>
      </c>
      <c r="G161" s="5">
        <v>0.61319444444444449</v>
      </c>
      <c r="H161" s="5">
        <v>0.62847222222222221</v>
      </c>
      <c r="I161" s="5">
        <v>0.62847222222222221</v>
      </c>
      <c r="J161" s="5">
        <v>0.62847222222222221</v>
      </c>
      <c r="K161" s="4"/>
      <c r="L161" s="4"/>
      <c r="M161" s="12">
        <f t="shared" si="14"/>
        <v>2.0833333333333259E-3</v>
      </c>
      <c r="N161" s="13">
        <f t="shared" si="12"/>
        <v>1.5277777777777724E-2</v>
      </c>
      <c r="O161" s="11">
        <f t="shared" si="15"/>
        <v>0</v>
      </c>
      <c r="P161" s="11">
        <f t="shared" si="13"/>
        <v>3</v>
      </c>
      <c r="Q161" s="4">
        <v>294549</v>
      </c>
      <c r="R161" s="4">
        <v>294549</v>
      </c>
      <c r="S161" s="4">
        <v>294552</v>
      </c>
      <c r="T161" s="4">
        <v>294552</v>
      </c>
    </row>
    <row r="162" spans="1:20" x14ac:dyDescent="0.25">
      <c r="A162" s="16">
        <v>46026</v>
      </c>
      <c r="B162" s="17" t="s">
        <v>44</v>
      </c>
      <c r="C162" s="4">
        <v>1</v>
      </c>
      <c r="D162" s="4">
        <v>7</v>
      </c>
      <c r="E162" s="5">
        <v>0.62847222222222221</v>
      </c>
      <c r="F162" s="5">
        <v>0.62847222222222221</v>
      </c>
      <c r="G162" s="5">
        <v>0.63888888888888884</v>
      </c>
      <c r="H162" s="5">
        <v>0.65972222222222221</v>
      </c>
      <c r="I162" s="5">
        <v>0.65972222222222221</v>
      </c>
      <c r="J162" s="5">
        <v>0.65972222222222221</v>
      </c>
      <c r="K162" s="4"/>
      <c r="L162" s="4"/>
      <c r="M162" s="12">
        <f t="shared" si="14"/>
        <v>1.041666666666663E-2</v>
      </c>
      <c r="N162" s="13">
        <f t="shared" si="12"/>
        <v>2.083333333333337E-2</v>
      </c>
      <c r="O162" s="11">
        <f t="shared" si="15"/>
        <v>0</v>
      </c>
      <c r="P162" s="11">
        <f t="shared" si="13"/>
        <v>7</v>
      </c>
      <c r="Q162" s="4">
        <v>294552</v>
      </c>
      <c r="R162" s="4">
        <v>294552</v>
      </c>
      <c r="S162" s="4">
        <v>294559</v>
      </c>
      <c r="T162" s="4">
        <v>294559</v>
      </c>
    </row>
    <row r="163" spans="1:20" x14ac:dyDescent="0.25">
      <c r="A163" s="16">
        <v>46026</v>
      </c>
      <c r="B163" s="17" t="s">
        <v>44</v>
      </c>
      <c r="C163" s="4">
        <v>3</v>
      </c>
      <c r="D163" s="4">
        <v>7</v>
      </c>
      <c r="E163" s="5">
        <v>0.65972222222222221</v>
      </c>
      <c r="F163" s="5">
        <v>0.65972222222222221</v>
      </c>
      <c r="G163" s="5">
        <v>0.66180555555555554</v>
      </c>
      <c r="H163" s="5">
        <v>0.67708333333333337</v>
      </c>
      <c r="I163" s="5">
        <v>0.67708333333333337</v>
      </c>
      <c r="J163" s="5">
        <v>0.67708333333333337</v>
      </c>
      <c r="K163" s="4"/>
      <c r="L163" s="4"/>
      <c r="M163" s="12">
        <f t="shared" si="14"/>
        <v>2.0833333333333259E-3</v>
      </c>
      <c r="N163" s="13">
        <f t="shared" si="12"/>
        <v>1.5277777777777835E-2</v>
      </c>
      <c r="O163" s="11">
        <f t="shared" si="15"/>
        <v>0</v>
      </c>
      <c r="P163" s="11">
        <f t="shared" si="13"/>
        <v>3</v>
      </c>
      <c r="Q163" s="4">
        <v>294559</v>
      </c>
      <c r="R163" s="4">
        <v>294559</v>
      </c>
      <c r="S163" s="4">
        <v>294562</v>
      </c>
      <c r="T163" s="4">
        <v>294562</v>
      </c>
    </row>
    <row r="164" spans="1:20" x14ac:dyDescent="0.25">
      <c r="A164" s="16">
        <v>46026</v>
      </c>
      <c r="B164" s="17" t="s">
        <v>44</v>
      </c>
      <c r="C164" s="4">
        <v>1</v>
      </c>
      <c r="D164" s="4">
        <v>7</v>
      </c>
      <c r="E164" s="5">
        <v>0.67708333333333337</v>
      </c>
      <c r="F164" s="5">
        <v>0.67708333333333337</v>
      </c>
      <c r="G164" s="5">
        <v>0.68055555555555558</v>
      </c>
      <c r="H164" s="5">
        <v>0.70138888888888884</v>
      </c>
      <c r="I164" s="5">
        <v>0.70138888888888884</v>
      </c>
      <c r="J164" s="5">
        <v>0.70138888888888884</v>
      </c>
      <c r="K164" s="4"/>
      <c r="L164" s="4"/>
      <c r="M164" s="12">
        <f t="shared" si="14"/>
        <v>3.4722222222222099E-3</v>
      </c>
      <c r="N164" s="13">
        <f t="shared" si="12"/>
        <v>2.0833333333333259E-2</v>
      </c>
      <c r="O164" s="11">
        <f t="shared" si="15"/>
        <v>0</v>
      </c>
      <c r="P164" s="11">
        <f t="shared" si="13"/>
        <v>7</v>
      </c>
      <c r="Q164" s="4">
        <v>294562</v>
      </c>
      <c r="R164" s="4">
        <v>294562</v>
      </c>
      <c r="S164" s="4">
        <v>294569</v>
      </c>
      <c r="T164" s="4">
        <v>294569</v>
      </c>
    </row>
    <row r="165" spans="1:20" x14ac:dyDescent="0.25">
      <c r="A165" s="16">
        <v>46026</v>
      </c>
      <c r="B165" s="17" t="s">
        <v>44</v>
      </c>
      <c r="C165" s="4">
        <v>3</v>
      </c>
      <c r="D165" s="4">
        <v>7</v>
      </c>
      <c r="E165" s="5">
        <v>0.70138888888888884</v>
      </c>
      <c r="F165" s="5">
        <v>0.70138888888888884</v>
      </c>
      <c r="G165" s="5">
        <v>0.70347222222222228</v>
      </c>
      <c r="H165" s="5">
        <v>0.71875</v>
      </c>
      <c r="I165" s="5">
        <v>0.71875</v>
      </c>
      <c r="J165" s="5">
        <v>0.73611111111111116</v>
      </c>
      <c r="K165" s="4"/>
      <c r="L165" s="4"/>
      <c r="M165" s="12">
        <f t="shared" si="14"/>
        <v>2.083333333333437E-3</v>
      </c>
      <c r="N165" s="13">
        <f t="shared" si="12"/>
        <v>1.5277777777777724E-2</v>
      </c>
      <c r="O165" s="11">
        <f t="shared" si="15"/>
        <v>0</v>
      </c>
      <c r="P165" s="11">
        <f t="shared" si="13"/>
        <v>3</v>
      </c>
      <c r="Q165" s="4">
        <v>294569</v>
      </c>
      <c r="R165" s="4">
        <v>294569</v>
      </c>
      <c r="S165" s="4">
        <v>294572</v>
      </c>
      <c r="T165" s="4">
        <v>294572</v>
      </c>
    </row>
    <row r="166" spans="1:20" x14ac:dyDescent="0.25">
      <c r="A166" s="16">
        <v>46026</v>
      </c>
      <c r="B166" s="17" t="s">
        <v>44</v>
      </c>
      <c r="C166" s="4">
        <v>1</v>
      </c>
      <c r="D166" s="4">
        <v>9</v>
      </c>
      <c r="E166" s="5">
        <v>0.45833333333333331</v>
      </c>
      <c r="F166" s="5">
        <v>0.46527777777777779</v>
      </c>
      <c r="G166" s="5">
        <v>0.46527777777777779</v>
      </c>
      <c r="H166" s="5">
        <v>0.4861111111111111</v>
      </c>
      <c r="I166" s="5">
        <v>0.4861111111111111</v>
      </c>
      <c r="J166" s="5">
        <v>0.4861111111111111</v>
      </c>
      <c r="K166" s="4"/>
      <c r="L166" s="4"/>
      <c r="M166" s="12">
        <f t="shared" si="14"/>
        <v>0</v>
      </c>
      <c r="N166" s="13">
        <f t="shared" si="12"/>
        <v>2.0833333333333315E-2</v>
      </c>
      <c r="O166" s="11">
        <f t="shared" si="15"/>
        <v>0</v>
      </c>
      <c r="P166" s="11">
        <f t="shared" si="13"/>
        <v>7</v>
      </c>
      <c r="Q166" s="4">
        <v>326054</v>
      </c>
      <c r="R166" s="4">
        <v>326054</v>
      </c>
      <c r="S166" s="4">
        <v>326061</v>
      </c>
      <c r="T166" s="4">
        <v>326061</v>
      </c>
    </row>
    <row r="167" spans="1:20" x14ac:dyDescent="0.25">
      <c r="A167" s="16">
        <v>46026</v>
      </c>
      <c r="B167" s="17" t="s">
        <v>44</v>
      </c>
      <c r="C167" s="4">
        <v>3</v>
      </c>
      <c r="D167" s="4">
        <v>9</v>
      </c>
      <c r="E167" s="5">
        <v>0.4861111111111111</v>
      </c>
      <c r="F167" s="5">
        <v>0.4861111111111111</v>
      </c>
      <c r="G167" s="5">
        <v>0.48819444444444443</v>
      </c>
      <c r="H167" s="5">
        <v>0.50347222222222221</v>
      </c>
      <c r="I167" s="5">
        <v>0.50347222222222221</v>
      </c>
      <c r="J167" s="5">
        <v>0.50347222222222221</v>
      </c>
      <c r="K167" s="4"/>
      <c r="L167" s="4"/>
      <c r="M167" s="12">
        <f t="shared" si="14"/>
        <v>2.0833333333333259E-3</v>
      </c>
      <c r="N167" s="13">
        <f t="shared" si="12"/>
        <v>1.5277777777777779E-2</v>
      </c>
      <c r="O167" s="11">
        <f t="shared" si="15"/>
        <v>0</v>
      </c>
      <c r="P167" s="11">
        <f t="shared" si="13"/>
        <v>4</v>
      </c>
      <c r="Q167" s="4">
        <v>326061</v>
      </c>
      <c r="R167" s="4">
        <v>326061</v>
      </c>
      <c r="S167" s="4">
        <v>326065</v>
      </c>
      <c r="T167" s="4">
        <v>326065</v>
      </c>
    </row>
    <row r="168" spans="1:20" x14ac:dyDescent="0.25">
      <c r="A168" s="16">
        <v>46026</v>
      </c>
      <c r="B168" s="17" t="s">
        <v>44</v>
      </c>
      <c r="C168" s="4">
        <v>1</v>
      </c>
      <c r="D168" s="4">
        <v>9</v>
      </c>
      <c r="E168" s="5">
        <v>0.50347222222222221</v>
      </c>
      <c r="F168" s="5">
        <v>0.50347222222222221</v>
      </c>
      <c r="G168" s="5">
        <v>0.50694444444444442</v>
      </c>
      <c r="H168" s="5">
        <v>0.52777777777777779</v>
      </c>
      <c r="I168" s="5">
        <v>0.52777777777777779</v>
      </c>
      <c r="J168" s="5">
        <v>0.52777777777777779</v>
      </c>
      <c r="K168" s="4"/>
      <c r="L168" s="4"/>
      <c r="M168" s="12">
        <f t="shared" si="14"/>
        <v>3.4722222222222099E-3</v>
      </c>
      <c r="N168" s="13">
        <f t="shared" si="12"/>
        <v>2.083333333333337E-2</v>
      </c>
      <c r="O168" s="11">
        <f t="shared" si="15"/>
        <v>0</v>
      </c>
      <c r="P168" s="11">
        <f t="shared" si="13"/>
        <v>7</v>
      </c>
      <c r="Q168" s="4">
        <v>326065</v>
      </c>
      <c r="R168" s="4">
        <v>326065</v>
      </c>
      <c r="S168" s="4">
        <v>326072</v>
      </c>
      <c r="T168" s="4">
        <v>326072</v>
      </c>
    </row>
    <row r="169" spans="1:20" x14ac:dyDescent="0.25">
      <c r="A169" s="16">
        <v>46026</v>
      </c>
      <c r="B169" s="17" t="s">
        <v>44</v>
      </c>
      <c r="C169" s="4">
        <v>3</v>
      </c>
      <c r="D169" s="4">
        <v>9</v>
      </c>
      <c r="E169" s="5">
        <v>0.52777777777777779</v>
      </c>
      <c r="F169" s="5">
        <v>0.52986111111111112</v>
      </c>
      <c r="G169" s="5">
        <v>0.52986111111111112</v>
      </c>
      <c r="H169" s="5">
        <v>0.54513888888888884</v>
      </c>
      <c r="I169" s="5">
        <v>0.54513888888888884</v>
      </c>
      <c r="J169" s="5">
        <v>0.54513888888888884</v>
      </c>
      <c r="K169" s="4"/>
      <c r="L169" s="4"/>
      <c r="M169" s="12">
        <f t="shared" si="14"/>
        <v>0</v>
      </c>
      <c r="N169" s="13">
        <f t="shared" si="12"/>
        <v>1.5277777777777724E-2</v>
      </c>
      <c r="O169" s="11">
        <f t="shared" si="15"/>
        <v>0</v>
      </c>
      <c r="P169" s="11">
        <f t="shared" si="13"/>
        <v>4</v>
      </c>
      <c r="Q169" s="4">
        <v>326072</v>
      </c>
      <c r="R169" s="4">
        <v>326072</v>
      </c>
      <c r="S169" s="4">
        <v>326076</v>
      </c>
      <c r="T169" s="4">
        <v>326076</v>
      </c>
    </row>
    <row r="170" spans="1:20" x14ac:dyDescent="0.25">
      <c r="A170" s="16"/>
      <c r="B170" s="17"/>
      <c r="C170" s="4"/>
      <c r="D170" s="4"/>
      <c r="E170" s="5"/>
      <c r="F170" s="5"/>
      <c r="G170" s="5"/>
      <c r="H170" s="5"/>
      <c r="I170" s="5"/>
      <c r="J170" s="5"/>
      <c r="K170" s="4"/>
      <c r="L170" s="4"/>
      <c r="M170" s="12">
        <f t="shared" si="14"/>
        <v>0</v>
      </c>
      <c r="N170" s="13">
        <f t="shared" si="12"/>
        <v>0</v>
      </c>
      <c r="O170" s="11">
        <f t="shared" si="15"/>
        <v>0</v>
      </c>
      <c r="P170" s="11">
        <f t="shared" si="13"/>
        <v>0</v>
      </c>
      <c r="Q170" s="4"/>
      <c r="R170" s="4"/>
      <c r="S170" s="4"/>
      <c r="T170" s="4"/>
    </row>
    <row r="171" spans="1:20" x14ac:dyDescent="0.25">
      <c r="A171" s="16"/>
      <c r="B171" s="17"/>
      <c r="C171" s="4"/>
      <c r="D171" s="4"/>
      <c r="E171" s="5"/>
      <c r="F171" s="5"/>
      <c r="G171" s="5"/>
      <c r="H171" s="5"/>
      <c r="I171" s="5"/>
      <c r="J171" s="5"/>
      <c r="K171" s="4"/>
      <c r="L171" s="4"/>
      <c r="M171" s="12">
        <f t="shared" si="14"/>
        <v>0</v>
      </c>
      <c r="N171" s="13">
        <f t="shared" si="12"/>
        <v>0</v>
      </c>
      <c r="O171" s="11">
        <f t="shared" si="15"/>
        <v>0</v>
      </c>
      <c r="P171" s="11">
        <f t="shared" si="13"/>
        <v>0</v>
      </c>
      <c r="Q171" s="4"/>
      <c r="R171" s="4"/>
      <c r="S171" s="4"/>
      <c r="T171" s="4"/>
    </row>
    <row r="172" spans="1:20" x14ac:dyDescent="0.25">
      <c r="A172" s="16"/>
      <c r="B172" s="17"/>
      <c r="C172" s="4"/>
      <c r="D172" s="4"/>
      <c r="E172" s="5"/>
      <c r="F172" s="5"/>
      <c r="G172" s="5"/>
      <c r="H172" s="5"/>
      <c r="I172" s="5"/>
      <c r="J172" s="5"/>
      <c r="K172" s="4"/>
      <c r="L172" s="4"/>
      <c r="M172" s="12">
        <f t="shared" si="14"/>
        <v>0</v>
      </c>
      <c r="N172" s="13">
        <f t="shared" si="12"/>
        <v>0</v>
      </c>
      <c r="O172" s="11">
        <f t="shared" si="15"/>
        <v>0</v>
      </c>
      <c r="P172" s="11">
        <f t="shared" si="13"/>
        <v>0</v>
      </c>
      <c r="Q172" s="4"/>
      <c r="R172" s="4"/>
      <c r="S172" s="4"/>
      <c r="T172" s="4"/>
    </row>
    <row r="173" spans="1:20" x14ac:dyDescent="0.25">
      <c r="A173" s="16"/>
      <c r="B173" s="17"/>
      <c r="C173" s="4"/>
      <c r="D173" s="4"/>
      <c r="E173" s="5"/>
      <c r="F173" s="5"/>
      <c r="G173" s="5"/>
      <c r="H173" s="5"/>
      <c r="I173" s="5"/>
      <c r="J173" s="5"/>
      <c r="K173" s="4"/>
      <c r="L173" s="4"/>
      <c r="M173" s="12">
        <f t="shared" si="14"/>
        <v>0</v>
      </c>
      <c r="N173" s="13">
        <f t="shared" si="12"/>
        <v>0</v>
      </c>
      <c r="O173" s="11">
        <f t="shared" si="15"/>
        <v>0</v>
      </c>
      <c r="P173" s="11">
        <f t="shared" si="13"/>
        <v>0</v>
      </c>
      <c r="Q173" s="4"/>
      <c r="R173" s="4"/>
      <c r="S173" s="4"/>
      <c r="T173" s="4"/>
    </row>
    <row r="174" spans="1:20" x14ac:dyDescent="0.25">
      <c r="A174" s="3"/>
      <c r="B174" s="4"/>
      <c r="C174" s="4"/>
      <c r="D174" s="4"/>
      <c r="E174" s="5"/>
      <c r="F174" s="5"/>
      <c r="G174" s="5"/>
      <c r="H174" s="5"/>
      <c r="I174" s="5"/>
      <c r="J174" s="5"/>
      <c r="K174" s="4"/>
      <c r="L174" s="4"/>
      <c r="M174" s="12">
        <f t="shared" si="14"/>
        <v>0</v>
      </c>
      <c r="N174" s="13">
        <f t="shared" si="12"/>
        <v>0</v>
      </c>
      <c r="O174" s="11">
        <f t="shared" si="15"/>
        <v>0</v>
      </c>
      <c r="P174" s="11">
        <f t="shared" si="13"/>
        <v>0</v>
      </c>
      <c r="Q174" s="4"/>
      <c r="R174" s="4"/>
      <c r="S174" s="4"/>
      <c r="T174" s="4"/>
    </row>
    <row r="175" spans="1:20" x14ac:dyDescent="0.25">
      <c r="A175" s="27"/>
      <c r="B175" s="28"/>
      <c r="C175" s="28"/>
      <c r="D175" s="29"/>
      <c r="E175" s="28"/>
      <c r="F175" s="28"/>
      <c r="G175" s="28"/>
      <c r="H175" s="28"/>
      <c r="I175" s="28"/>
      <c r="J175" s="28"/>
      <c r="K175" s="28"/>
      <c r="L175" s="7" t="s">
        <v>41</v>
      </c>
      <c r="M175" s="14">
        <f>SUM(M134:M174)</f>
        <v>0.11527777777777798</v>
      </c>
      <c r="N175" s="14">
        <f>SUM(N134:N174)</f>
        <v>0.65555555555555534</v>
      </c>
      <c r="O175" s="35">
        <f>SUM(O134:O174)</f>
        <v>0</v>
      </c>
      <c r="P175" s="35">
        <f>SUM(P134:P174)</f>
        <v>200</v>
      </c>
      <c r="Q175" s="28"/>
      <c r="R175" s="28"/>
      <c r="S175" s="28"/>
      <c r="T175" s="28"/>
    </row>
    <row r="176" spans="1:20" x14ac:dyDescent="0.25">
      <c r="A176" s="16">
        <v>46027</v>
      </c>
      <c r="B176" s="17" t="s">
        <v>45</v>
      </c>
      <c r="C176" s="17">
        <v>1</v>
      </c>
      <c r="D176" s="17">
        <v>9</v>
      </c>
      <c r="E176" s="18">
        <v>0.27777777777777779</v>
      </c>
      <c r="F176" s="18">
        <v>0.28819444444444442</v>
      </c>
      <c r="G176" s="18">
        <v>0.29166666666666669</v>
      </c>
      <c r="H176" s="18">
        <v>0.3125</v>
      </c>
      <c r="I176" s="18">
        <v>0.3125</v>
      </c>
      <c r="J176" s="18">
        <v>0.3125</v>
      </c>
      <c r="K176" s="17"/>
      <c r="L176" s="17"/>
      <c r="M176" s="19">
        <f>G176-F176+I176-H176</f>
        <v>3.4722222222222654E-3</v>
      </c>
      <c r="N176" s="20">
        <f t="shared" ref="N176:N233" si="16">H176-G176-(L176-K176)</f>
        <v>2.0833333333333315E-2</v>
      </c>
      <c r="O176" s="34">
        <f>R176-Q176+T176-S176</f>
        <v>0</v>
      </c>
      <c r="P176" s="34">
        <f t="shared" ref="P176:P233" si="17">S176-R176</f>
        <v>9</v>
      </c>
      <c r="Q176" s="17">
        <v>326143</v>
      </c>
      <c r="R176" s="17">
        <v>326143</v>
      </c>
      <c r="S176" s="17">
        <v>326152</v>
      </c>
      <c r="T176" s="17">
        <v>326152</v>
      </c>
    </row>
    <row r="177" spans="1:20" x14ac:dyDescent="0.25">
      <c r="A177" s="16">
        <v>46027</v>
      </c>
      <c r="B177" s="17" t="s">
        <v>45</v>
      </c>
      <c r="C177" s="4">
        <v>3</v>
      </c>
      <c r="D177" s="4">
        <v>9</v>
      </c>
      <c r="E177" s="5">
        <v>0.3125</v>
      </c>
      <c r="F177" s="5">
        <v>0.3125</v>
      </c>
      <c r="G177" s="5">
        <v>0.31458333333333333</v>
      </c>
      <c r="H177" s="5">
        <v>0.3298611111111111</v>
      </c>
      <c r="I177" s="5">
        <v>0.3298611111111111</v>
      </c>
      <c r="J177" s="5">
        <v>0.3298611111111111</v>
      </c>
      <c r="K177" s="4"/>
      <c r="L177" s="4"/>
      <c r="M177" s="12">
        <f t="shared" ref="M177:M233" si="18">G177-F177+I177-H177</f>
        <v>2.0833333333333259E-3</v>
      </c>
      <c r="N177" s="13">
        <f t="shared" si="16"/>
        <v>1.5277777777777779E-2</v>
      </c>
      <c r="O177" s="11">
        <f t="shared" ref="O177:O233" si="19">R177-Q177+T177-S177</f>
        <v>0</v>
      </c>
      <c r="P177" s="11">
        <f t="shared" si="17"/>
        <v>3</v>
      </c>
      <c r="Q177" s="4">
        <v>326152</v>
      </c>
      <c r="R177" s="4">
        <v>326152</v>
      </c>
      <c r="S177" s="4">
        <v>326155</v>
      </c>
      <c r="T177" s="4">
        <v>326155</v>
      </c>
    </row>
    <row r="178" spans="1:20" x14ac:dyDescent="0.25">
      <c r="A178" s="16">
        <v>46027</v>
      </c>
      <c r="B178" s="17" t="s">
        <v>45</v>
      </c>
      <c r="C178" s="4">
        <v>1</v>
      </c>
      <c r="D178" s="4">
        <v>9</v>
      </c>
      <c r="E178" s="5">
        <v>0.3298611111111111</v>
      </c>
      <c r="F178" s="5">
        <v>0.3298611111111111</v>
      </c>
      <c r="G178" s="5">
        <v>0.33333333333333331</v>
      </c>
      <c r="H178" s="5">
        <v>0.35416666666666669</v>
      </c>
      <c r="I178" s="5">
        <v>0.35416666666666669</v>
      </c>
      <c r="J178" s="5">
        <v>0.35416666666666669</v>
      </c>
      <c r="K178" s="4"/>
      <c r="L178" s="4"/>
      <c r="M178" s="12">
        <f t="shared" si="18"/>
        <v>3.4722222222222099E-3</v>
      </c>
      <c r="N178" s="13">
        <f t="shared" si="16"/>
        <v>2.083333333333337E-2</v>
      </c>
      <c r="O178" s="11">
        <f t="shared" si="19"/>
        <v>0</v>
      </c>
      <c r="P178" s="11">
        <f t="shared" si="17"/>
        <v>8</v>
      </c>
      <c r="Q178" s="4">
        <v>326155</v>
      </c>
      <c r="R178" s="4">
        <v>326155</v>
      </c>
      <c r="S178" s="4">
        <v>326163</v>
      </c>
      <c r="T178" s="4">
        <v>326163</v>
      </c>
    </row>
    <row r="179" spans="1:20" x14ac:dyDescent="0.25">
      <c r="A179" s="16">
        <v>46027</v>
      </c>
      <c r="B179" s="17" t="s">
        <v>45</v>
      </c>
      <c r="C179" s="6">
        <v>3</v>
      </c>
      <c r="D179" s="4">
        <v>9</v>
      </c>
      <c r="E179" s="5">
        <v>0.35416666666666669</v>
      </c>
      <c r="F179" s="5">
        <v>0.35416666666666669</v>
      </c>
      <c r="G179" s="5">
        <v>0.35625000000000001</v>
      </c>
      <c r="H179" s="5">
        <v>0.37152777777777779</v>
      </c>
      <c r="I179" s="5">
        <v>0.37152777777777779</v>
      </c>
      <c r="J179" s="5">
        <v>0.37152777777777779</v>
      </c>
      <c r="K179" s="4"/>
      <c r="L179" s="4"/>
      <c r="M179" s="12">
        <f t="shared" si="18"/>
        <v>2.0833333333333259E-3</v>
      </c>
      <c r="N179" s="13">
        <f t="shared" si="16"/>
        <v>1.5277777777777779E-2</v>
      </c>
      <c r="O179" s="11">
        <f t="shared" si="19"/>
        <v>0</v>
      </c>
      <c r="P179" s="11">
        <f t="shared" si="17"/>
        <v>3</v>
      </c>
      <c r="Q179" s="4">
        <v>326163</v>
      </c>
      <c r="R179" s="4">
        <v>326163</v>
      </c>
      <c r="S179" s="4">
        <v>326166</v>
      </c>
      <c r="T179" s="4">
        <v>326166</v>
      </c>
    </row>
    <row r="180" spans="1:20" x14ac:dyDescent="0.25">
      <c r="A180" s="16">
        <v>46027</v>
      </c>
      <c r="B180" s="17" t="s">
        <v>45</v>
      </c>
      <c r="C180" s="6">
        <v>2</v>
      </c>
      <c r="D180" s="4">
        <v>7</v>
      </c>
      <c r="E180" s="5">
        <v>0.41388888888888886</v>
      </c>
      <c r="F180" s="5">
        <v>0.41388888888888886</v>
      </c>
      <c r="G180" s="5">
        <v>0.4236111111111111</v>
      </c>
      <c r="H180" s="5">
        <v>0.44444444444444442</v>
      </c>
      <c r="I180" s="5">
        <v>0.44444444444444442</v>
      </c>
      <c r="J180" s="5">
        <v>0.44444444444444442</v>
      </c>
      <c r="K180" s="4"/>
      <c r="L180" s="4"/>
      <c r="M180" s="12">
        <f t="shared" si="18"/>
        <v>9.7222222222222432E-3</v>
      </c>
      <c r="N180" s="13">
        <f t="shared" si="16"/>
        <v>2.0833333333333315E-2</v>
      </c>
      <c r="O180" s="11">
        <f t="shared" si="19"/>
        <v>0</v>
      </c>
      <c r="P180" s="11">
        <f t="shared" si="17"/>
        <v>5</v>
      </c>
      <c r="Q180" s="4">
        <v>294606</v>
      </c>
      <c r="R180" s="4">
        <v>294606</v>
      </c>
      <c r="S180" s="4">
        <v>294611</v>
      </c>
      <c r="T180" s="4">
        <v>294611</v>
      </c>
    </row>
    <row r="181" spans="1:20" x14ac:dyDescent="0.25">
      <c r="A181" s="16">
        <v>46027</v>
      </c>
      <c r="B181" s="17" t="s">
        <v>45</v>
      </c>
      <c r="C181" s="4">
        <v>4</v>
      </c>
      <c r="D181" s="4">
        <v>7</v>
      </c>
      <c r="E181" s="5">
        <v>0.44444444444444442</v>
      </c>
      <c r="F181" s="5">
        <v>0.44444444444444442</v>
      </c>
      <c r="G181" s="5">
        <v>0.4465277777777778</v>
      </c>
      <c r="H181" s="5">
        <v>0.46250000000000002</v>
      </c>
      <c r="I181" s="5">
        <v>0.46250000000000002</v>
      </c>
      <c r="J181" s="5">
        <v>0.46250000000000002</v>
      </c>
      <c r="K181" s="4"/>
      <c r="L181" s="4"/>
      <c r="M181" s="12">
        <f t="shared" si="18"/>
        <v>2.0833333333333814E-3</v>
      </c>
      <c r="N181" s="13">
        <f t="shared" si="16"/>
        <v>1.5972222222222221E-2</v>
      </c>
      <c r="O181" s="11">
        <f t="shared" si="19"/>
        <v>0</v>
      </c>
      <c r="P181" s="11">
        <f t="shared" si="17"/>
        <v>5</v>
      </c>
      <c r="Q181" s="4">
        <v>294611</v>
      </c>
      <c r="R181" s="4">
        <v>294611</v>
      </c>
      <c r="S181" s="4">
        <v>294616</v>
      </c>
      <c r="T181" s="4">
        <v>294616</v>
      </c>
    </row>
    <row r="182" spans="1:20" x14ac:dyDescent="0.25">
      <c r="A182" s="16">
        <v>46027</v>
      </c>
      <c r="B182" s="17" t="s">
        <v>45</v>
      </c>
      <c r="C182" s="4">
        <v>2</v>
      </c>
      <c r="D182" s="4">
        <v>7</v>
      </c>
      <c r="E182" s="5">
        <v>0.46250000000000002</v>
      </c>
      <c r="F182" s="5">
        <v>0.46250000000000002</v>
      </c>
      <c r="G182" s="5">
        <v>0.46527777777777779</v>
      </c>
      <c r="H182" s="5">
        <v>0.4861111111111111</v>
      </c>
      <c r="I182" s="5">
        <v>0.4861111111111111</v>
      </c>
      <c r="J182" s="5">
        <v>0.4861111111111111</v>
      </c>
      <c r="K182" s="4"/>
      <c r="L182" s="4"/>
      <c r="M182" s="12">
        <f t="shared" si="18"/>
        <v>2.7777777777777679E-3</v>
      </c>
      <c r="N182" s="13">
        <f t="shared" si="16"/>
        <v>2.0833333333333315E-2</v>
      </c>
      <c r="O182" s="11">
        <f t="shared" si="19"/>
        <v>0</v>
      </c>
      <c r="P182" s="11">
        <f t="shared" si="17"/>
        <v>7</v>
      </c>
      <c r="Q182" s="4">
        <v>294616</v>
      </c>
      <c r="R182" s="4">
        <v>294616</v>
      </c>
      <c r="S182" s="4">
        <v>294623</v>
      </c>
      <c r="T182" s="4">
        <v>294623</v>
      </c>
    </row>
    <row r="183" spans="1:20" x14ac:dyDescent="0.25">
      <c r="A183" s="16">
        <v>46027</v>
      </c>
      <c r="B183" s="17" t="s">
        <v>45</v>
      </c>
      <c r="C183" s="4">
        <v>4</v>
      </c>
      <c r="D183" s="4">
        <v>7</v>
      </c>
      <c r="E183" s="5">
        <v>0.4861111111111111</v>
      </c>
      <c r="F183" s="5">
        <v>0.4861111111111111</v>
      </c>
      <c r="G183" s="5">
        <v>0.48819444444444443</v>
      </c>
      <c r="H183" s="5">
        <v>0.50416666666666665</v>
      </c>
      <c r="I183" s="5">
        <v>0.50416666666666665</v>
      </c>
      <c r="J183" s="5">
        <v>0.50416666666666665</v>
      </c>
      <c r="K183" s="4"/>
      <c r="L183" s="4"/>
      <c r="M183" s="12">
        <f t="shared" si="18"/>
        <v>2.0833333333333259E-3</v>
      </c>
      <c r="N183" s="13">
        <f t="shared" si="16"/>
        <v>1.5972222222222221E-2</v>
      </c>
      <c r="O183" s="11">
        <f t="shared" si="19"/>
        <v>1</v>
      </c>
      <c r="P183" s="11">
        <f t="shared" si="17"/>
        <v>8</v>
      </c>
      <c r="Q183" s="4">
        <v>294623</v>
      </c>
      <c r="R183" s="4">
        <v>294624</v>
      </c>
      <c r="S183" s="4">
        <v>294632</v>
      </c>
      <c r="T183" s="4">
        <v>294632</v>
      </c>
    </row>
    <row r="184" spans="1:20" x14ac:dyDescent="0.25">
      <c r="A184" s="16">
        <v>46027</v>
      </c>
      <c r="B184" s="17" t="s">
        <v>45</v>
      </c>
      <c r="C184" s="4">
        <v>2</v>
      </c>
      <c r="D184" s="4">
        <v>7</v>
      </c>
      <c r="E184" s="5">
        <v>0.50416666666666665</v>
      </c>
      <c r="F184" s="5">
        <v>0.50416666666666665</v>
      </c>
      <c r="G184" s="5">
        <v>0.51388888888888884</v>
      </c>
      <c r="H184" s="5">
        <v>0.53472222222222221</v>
      </c>
      <c r="I184" s="5">
        <v>0.53472222222222221</v>
      </c>
      <c r="J184" s="5">
        <v>0.53472222222222221</v>
      </c>
      <c r="K184" s="4"/>
      <c r="L184" s="4"/>
      <c r="M184" s="12">
        <f t="shared" si="18"/>
        <v>9.7222222222221877E-3</v>
      </c>
      <c r="N184" s="13">
        <f t="shared" si="16"/>
        <v>2.083333333333337E-2</v>
      </c>
      <c r="O184" s="11">
        <f t="shared" si="19"/>
        <v>0</v>
      </c>
      <c r="P184" s="11">
        <f t="shared" si="17"/>
        <v>5</v>
      </c>
      <c r="Q184" s="4">
        <v>294632</v>
      </c>
      <c r="R184" s="4">
        <v>294632</v>
      </c>
      <c r="S184" s="4">
        <v>294637</v>
      </c>
      <c r="T184" s="4">
        <v>294637</v>
      </c>
    </row>
    <row r="185" spans="1:20" x14ac:dyDescent="0.25">
      <c r="A185" s="16">
        <v>46027</v>
      </c>
      <c r="B185" s="17" t="s">
        <v>45</v>
      </c>
      <c r="C185" s="4">
        <v>4</v>
      </c>
      <c r="D185" s="4">
        <v>7</v>
      </c>
      <c r="E185" s="5">
        <v>0.53472222222222221</v>
      </c>
      <c r="F185" s="5">
        <v>0.53472222222222221</v>
      </c>
      <c r="G185" s="5">
        <v>0.53680555555555554</v>
      </c>
      <c r="H185" s="5">
        <v>0.55277777777777781</v>
      </c>
      <c r="I185" s="5">
        <v>0.55277777777777781</v>
      </c>
      <c r="J185" s="5">
        <v>0.55277777777777781</v>
      </c>
      <c r="K185" s="4"/>
      <c r="L185" s="4"/>
      <c r="M185" s="12">
        <f t="shared" si="18"/>
        <v>2.0833333333333259E-3</v>
      </c>
      <c r="N185" s="13">
        <f t="shared" si="16"/>
        <v>1.5972222222222276E-2</v>
      </c>
      <c r="O185" s="11">
        <f t="shared" si="19"/>
        <v>0</v>
      </c>
      <c r="P185" s="11">
        <f t="shared" si="17"/>
        <v>5</v>
      </c>
      <c r="Q185" s="4">
        <v>294637</v>
      </c>
      <c r="R185" s="4">
        <v>294637</v>
      </c>
      <c r="S185" s="4">
        <v>294642</v>
      </c>
      <c r="T185" s="4">
        <v>294642</v>
      </c>
    </row>
    <row r="186" spans="1:20" x14ac:dyDescent="0.25">
      <c r="A186" s="16">
        <v>46027</v>
      </c>
      <c r="B186" s="17" t="s">
        <v>45</v>
      </c>
      <c r="C186" s="4">
        <v>2</v>
      </c>
      <c r="D186" s="4">
        <v>7</v>
      </c>
      <c r="E186" s="5">
        <v>0.55277777777777781</v>
      </c>
      <c r="F186" s="5">
        <v>0.55277777777777781</v>
      </c>
      <c r="G186" s="5">
        <v>0.55555555555555558</v>
      </c>
      <c r="H186" s="5">
        <v>0.57638888888888884</v>
      </c>
      <c r="I186" s="5">
        <v>0.57638888888888884</v>
      </c>
      <c r="J186" s="5">
        <v>0.57638888888888884</v>
      </c>
      <c r="K186" s="4"/>
      <c r="L186" s="4"/>
      <c r="M186" s="12">
        <f t="shared" si="18"/>
        <v>2.7777777777777679E-3</v>
      </c>
      <c r="N186" s="13">
        <f t="shared" si="16"/>
        <v>2.0833333333333259E-2</v>
      </c>
      <c r="O186" s="11">
        <f t="shared" si="19"/>
        <v>0</v>
      </c>
      <c r="P186" s="11">
        <f t="shared" si="17"/>
        <v>6</v>
      </c>
      <c r="Q186" s="4">
        <v>294642</v>
      </c>
      <c r="R186" s="4">
        <v>294642</v>
      </c>
      <c r="S186" s="4">
        <v>294648</v>
      </c>
      <c r="T186" s="4">
        <v>294648</v>
      </c>
    </row>
    <row r="187" spans="1:20" x14ac:dyDescent="0.25">
      <c r="A187" s="16">
        <v>46027</v>
      </c>
      <c r="B187" s="17" t="s">
        <v>45</v>
      </c>
      <c r="C187" s="4">
        <v>4</v>
      </c>
      <c r="D187" s="4">
        <v>7</v>
      </c>
      <c r="E187" s="5">
        <v>0.57638888888888884</v>
      </c>
      <c r="F187" s="5">
        <v>0.57638888888888884</v>
      </c>
      <c r="G187" s="5">
        <v>0.57847222222222228</v>
      </c>
      <c r="H187" s="5">
        <v>0.59444444444444444</v>
      </c>
      <c r="I187" s="5">
        <v>0.59444444444444444</v>
      </c>
      <c r="J187" s="5">
        <v>0.59444444444444444</v>
      </c>
      <c r="K187" s="4"/>
      <c r="L187" s="4"/>
      <c r="M187" s="12">
        <f t="shared" si="18"/>
        <v>2.083333333333437E-3</v>
      </c>
      <c r="N187" s="13">
        <f t="shared" si="16"/>
        <v>1.5972222222222165E-2</v>
      </c>
      <c r="O187" s="11">
        <f t="shared" si="19"/>
        <v>0</v>
      </c>
      <c r="P187" s="11">
        <f t="shared" si="17"/>
        <v>5</v>
      </c>
      <c r="Q187" s="4">
        <v>294648</v>
      </c>
      <c r="R187" s="4">
        <v>294648</v>
      </c>
      <c r="S187" s="4">
        <v>294653</v>
      </c>
      <c r="T187" s="4">
        <v>294653</v>
      </c>
    </row>
    <row r="188" spans="1:20" x14ac:dyDescent="0.25">
      <c r="A188" s="16">
        <v>46027</v>
      </c>
      <c r="B188" s="17" t="s">
        <v>45</v>
      </c>
      <c r="C188" s="4">
        <v>2</v>
      </c>
      <c r="D188" s="4">
        <v>7</v>
      </c>
      <c r="E188" s="5">
        <v>0.59444444444444444</v>
      </c>
      <c r="F188" s="5">
        <v>0.59444444444444444</v>
      </c>
      <c r="G188" s="5">
        <v>0.59722222222222221</v>
      </c>
      <c r="H188" s="5">
        <v>0.61805555555555558</v>
      </c>
      <c r="I188" s="5">
        <v>0.61805555555555558</v>
      </c>
      <c r="J188" s="5">
        <v>0.61805555555555558</v>
      </c>
      <c r="K188" s="4"/>
      <c r="L188" s="4"/>
      <c r="M188" s="12">
        <f t="shared" si="18"/>
        <v>2.7777777777777679E-3</v>
      </c>
      <c r="N188" s="13">
        <f t="shared" si="16"/>
        <v>2.083333333333337E-2</v>
      </c>
      <c r="O188" s="11">
        <f t="shared" si="19"/>
        <v>0</v>
      </c>
      <c r="P188" s="11">
        <f t="shared" si="17"/>
        <v>6</v>
      </c>
      <c r="Q188" s="4">
        <v>294653</v>
      </c>
      <c r="R188" s="4">
        <v>294653</v>
      </c>
      <c r="S188" s="4">
        <v>294659</v>
      </c>
      <c r="T188" s="4">
        <v>294659</v>
      </c>
    </row>
    <row r="189" spans="1:20" x14ac:dyDescent="0.25">
      <c r="A189" s="16">
        <v>46027</v>
      </c>
      <c r="B189" s="17" t="s">
        <v>45</v>
      </c>
      <c r="C189" s="4">
        <v>4</v>
      </c>
      <c r="D189" s="4">
        <v>7</v>
      </c>
      <c r="E189" s="5">
        <v>0.61805555555555558</v>
      </c>
      <c r="F189" s="5">
        <v>0.61805555555555558</v>
      </c>
      <c r="G189" s="5">
        <v>0.62013888888888891</v>
      </c>
      <c r="H189" s="5">
        <v>0.63611111111111107</v>
      </c>
      <c r="I189" s="5">
        <v>0.63611111111111107</v>
      </c>
      <c r="J189" s="5">
        <v>0.63611111111111107</v>
      </c>
      <c r="K189" s="4"/>
      <c r="L189" s="4"/>
      <c r="M189" s="12">
        <f t="shared" si="18"/>
        <v>2.0833333333333259E-3</v>
      </c>
      <c r="N189" s="13">
        <f t="shared" si="16"/>
        <v>1.5972222222222165E-2</v>
      </c>
      <c r="O189" s="11">
        <f t="shared" si="19"/>
        <v>0</v>
      </c>
      <c r="P189" s="11">
        <f t="shared" si="17"/>
        <v>5</v>
      </c>
      <c r="Q189" s="4">
        <v>294659</v>
      </c>
      <c r="R189" s="4">
        <v>294659</v>
      </c>
      <c r="S189" s="4">
        <v>294664</v>
      </c>
      <c r="T189" s="4">
        <v>294664</v>
      </c>
    </row>
    <row r="190" spans="1:20" x14ac:dyDescent="0.25">
      <c r="A190" s="16">
        <v>46027</v>
      </c>
      <c r="B190" s="17" t="s">
        <v>45</v>
      </c>
      <c r="C190" s="4">
        <v>2</v>
      </c>
      <c r="D190" s="4">
        <v>7</v>
      </c>
      <c r="E190" s="5">
        <v>0.63611111111111107</v>
      </c>
      <c r="F190" s="5">
        <v>0.63611111111111107</v>
      </c>
      <c r="G190" s="5">
        <v>0.64583333333333337</v>
      </c>
      <c r="H190" s="5">
        <v>0.66666666666666663</v>
      </c>
      <c r="I190" s="5">
        <v>0.66666666666666663</v>
      </c>
      <c r="J190" s="5">
        <v>0.67361111111111116</v>
      </c>
      <c r="K190" s="4"/>
      <c r="L190" s="4"/>
      <c r="M190" s="12">
        <f t="shared" si="18"/>
        <v>9.7222222222222987E-3</v>
      </c>
      <c r="N190" s="13">
        <f t="shared" si="16"/>
        <v>2.0833333333333259E-2</v>
      </c>
      <c r="O190" s="11">
        <f t="shared" si="19"/>
        <v>0</v>
      </c>
      <c r="P190" s="11">
        <f t="shared" si="17"/>
        <v>5</v>
      </c>
      <c r="Q190" s="4">
        <v>294664</v>
      </c>
      <c r="R190" s="4">
        <v>294664</v>
      </c>
      <c r="S190" s="4">
        <v>294669</v>
      </c>
      <c r="T190" s="4">
        <v>294669</v>
      </c>
    </row>
    <row r="191" spans="1:20" x14ac:dyDescent="0.25">
      <c r="A191" s="16">
        <v>46027</v>
      </c>
      <c r="B191" s="17" t="s">
        <v>45</v>
      </c>
      <c r="C191" s="4">
        <v>2</v>
      </c>
      <c r="D191" s="4">
        <v>7</v>
      </c>
      <c r="E191" s="5">
        <v>0.27083333333333331</v>
      </c>
      <c r="F191" s="5">
        <v>0.28125</v>
      </c>
      <c r="G191" s="5">
        <v>0.29166666666666669</v>
      </c>
      <c r="H191" s="5">
        <v>0.31041666666666667</v>
      </c>
      <c r="I191" s="5">
        <v>0.31041666666666667</v>
      </c>
      <c r="J191" s="5">
        <v>0.31041666666666667</v>
      </c>
      <c r="K191" s="4"/>
      <c r="L191" s="4"/>
      <c r="M191" s="12">
        <f t="shared" si="18"/>
        <v>1.0416666666666685E-2</v>
      </c>
      <c r="N191" s="13">
        <f t="shared" si="16"/>
        <v>1.8749999999999989E-2</v>
      </c>
      <c r="O191" s="11">
        <f t="shared" si="19"/>
        <v>1</v>
      </c>
      <c r="P191" s="11">
        <f t="shared" si="17"/>
        <v>6</v>
      </c>
      <c r="Q191" s="4">
        <v>294572</v>
      </c>
      <c r="R191" s="4">
        <v>294573</v>
      </c>
      <c r="S191" s="4">
        <v>294579</v>
      </c>
      <c r="T191" s="4">
        <v>294579</v>
      </c>
    </row>
    <row r="192" spans="1:20" x14ac:dyDescent="0.25">
      <c r="A192" s="16">
        <v>46027</v>
      </c>
      <c r="B192" s="17" t="s">
        <v>45</v>
      </c>
      <c r="C192" s="4">
        <v>4</v>
      </c>
      <c r="D192" s="4">
        <v>7</v>
      </c>
      <c r="E192" s="5">
        <v>0.31041666666666667</v>
      </c>
      <c r="F192" s="5">
        <v>0.31458333333333333</v>
      </c>
      <c r="G192" s="5">
        <v>0.31458333333333333</v>
      </c>
      <c r="H192" s="5">
        <v>0.33333333333333331</v>
      </c>
      <c r="I192" s="5">
        <v>0.33333333333333331</v>
      </c>
      <c r="J192" s="5">
        <v>0.33333333333333331</v>
      </c>
      <c r="K192" s="4"/>
      <c r="L192" s="4"/>
      <c r="M192" s="12">
        <f t="shared" si="18"/>
        <v>0</v>
      </c>
      <c r="N192" s="13">
        <f t="shared" si="16"/>
        <v>1.8749999999999989E-2</v>
      </c>
      <c r="O192" s="11">
        <f t="shared" si="19"/>
        <v>0</v>
      </c>
      <c r="P192" s="11">
        <f t="shared" si="17"/>
        <v>5</v>
      </c>
      <c r="Q192" s="4">
        <v>294579</v>
      </c>
      <c r="R192" s="4">
        <v>294579</v>
      </c>
      <c r="S192" s="4">
        <v>294584</v>
      </c>
      <c r="T192" s="4">
        <v>294584</v>
      </c>
    </row>
    <row r="193" spans="1:20" x14ac:dyDescent="0.25">
      <c r="A193" s="16">
        <v>46027</v>
      </c>
      <c r="B193" s="17" t="s">
        <v>45</v>
      </c>
      <c r="C193" s="4">
        <v>2</v>
      </c>
      <c r="D193" s="4">
        <v>7</v>
      </c>
      <c r="E193" s="5">
        <v>0.33333333333333331</v>
      </c>
      <c r="F193" s="5">
        <v>0.33333333333333331</v>
      </c>
      <c r="G193" s="5">
        <v>0.33333333333333331</v>
      </c>
      <c r="H193" s="5">
        <v>0.35625000000000001</v>
      </c>
      <c r="I193" s="5">
        <v>0.35625000000000001</v>
      </c>
      <c r="J193" s="5">
        <v>0.35625000000000001</v>
      </c>
      <c r="K193" s="4"/>
      <c r="L193" s="4"/>
      <c r="M193" s="12">
        <f t="shared" si="18"/>
        <v>0</v>
      </c>
      <c r="N193" s="13">
        <f t="shared" si="16"/>
        <v>2.2916666666666696E-2</v>
      </c>
      <c r="O193" s="11">
        <f t="shared" si="19"/>
        <v>0</v>
      </c>
      <c r="P193" s="11">
        <f t="shared" si="17"/>
        <v>6</v>
      </c>
      <c r="Q193" s="4">
        <v>294584</v>
      </c>
      <c r="R193" s="4">
        <v>294584</v>
      </c>
      <c r="S193" s="4">
        <v>294590</v>
      </c>
      <c r="T193" s="4">
        <v>294590</v>
      </c>
    </row>
    <row r="194" spans="1:20" x14ac:dyDescent="0.25">
      <c r="A194" s="16">
        <v>46027</v>
      </c>
      <c r="B194" s="17" t="s">
        <v>45</v>
      </c>
      <c r="C194" s="4">
        <v>4</v>
      </c>
      <c r="D194" s="4">
        <v>7</v>
      </c>
      <c r="E194" s="5">
        <v>0.35625000000000001</v>
      </c>
      <c r="F194" s="5">
        <v>0.35625000000000001</v>
      </c>
      <c r="G194" s="5">
        <v>0.36041666666666666</v>
      </c>
      <c r="H194" s="5">
        <v>0.37708333333333333</v>
      </c>
      <c r="I194" s="5">
        <v>0.37708333333333333</v>
      </c>
      <c r="J194" s="5">
        <v>0.37708333333333333</v>
      </c>
      <c r="K194" s="4"/>
      <c r="L194" s="4"/>
      <c r="M194" s="12">
        <f t="shared" si="18"/>
        <v>4.1666666666666519E-3</v>
      </c>
      <c r="N194" s="13">
        <f t="shared" si="16"/>
        <v>1.6666666666666663E-2</v>
      </c>
      <c r="O194" s="11">
        <f t="shared" si="19"/>
        <v>0</v>
      </c>
      <c r="P194" s="11">
        <f t="shared" si="17"/>
        <v>5</v>
      </c>
      <c r="Q194" s="4">
        <v>294590</v>
      </c>
      <c r="R194" s="4">
        <v>294590</v>
      </c>
      <c r="S194" s="4">
        <v>294595</v>
      </c>
      <c r="T194" s="4">
        <v>294595</v>
      </c>
    </row>
    <row r="195" spans="1:20" x14ac:dyDescent="0.25">
      <c r="A195" s="16">
        <v>46027</v>
      </c>
      <c r="B195" s="17" t="s">
        <v>45</v>
      </c>
      <c r="C195" s="4">
        <v>2</v>
      </c>
      <c r="D195" s="4">
        <v>7</v>
      </c>
      <c r="E195" s="5">
        <v>0.37708333333333333</v>
      </c>
      <c r="F195" s="5">
        <v>0.38194444444444442</v>
      </c>
      <c r="G195" s="5">
        <v>0.3840277777777778</v>
      </c>
      <c r="H195" s="5">
        <v>0.40347222222222223</v>
      </c>
      <c r="I195" s="5">
        <v>0.40347222222222223</v>
      </c>
      <c r="J195" s="5">
        <v>0.40347222222222223</v>
      </c>
      <c r="K195" s="4"/>
      <c r="L195" s="4"/>
      <c r="M195" s="12">
        <f t="shared" si="18"/>
        <v>2.0833333333333814E-3</v>
      </c>
      <c r="N195" s="13">
        <f t="shared" si="16"/>
        <v>1.9444444444444431E-2</v>
      </c>
      <c r="O195" s="11">
        <f t="shared" si="19"/>
        <v>0</v>
      </c>
      <c r="P195" s="11">
        <f t="shared" si="17"/>
        <v>6</v>
      </c>
      <c r="Q195" s="4">
        <v>294595</v>
      </c>
      <c r="R195" s="4">
        <v>294595</v>
      </c>
      <c r="S195" s="4">
        <v>294601</v>
      </c>
      <c r="T195" s="4">
        <v>294601</v>
      </c>
    </row>
    <row r="196" spans="1:20" x14ac:dyDescent="0.25">
      <c r="A196" s="16">
        <v>46027</v>
      </c>
      <c r="B196" s="17" t="s">
        <v>45</v>
      </c>
      <c r="C196" s="4">
        <v>4</v>
      </c>
      <c r="D196" s="4">
        <v>7</v>
      </c>
      <c r="E196" s="5">
        <v>0.40347222222222223</v>
      </c>
      <c r="F196" s="5">
        <v>0.40486111111111112</v>
      </c>
      <c r="G196" s="5">
        <v>0.40694444444444444</v>
      </c>
      <c r="H196" s="5">
        <v>0.42499999999999999</v>
      </c>
      <c r="I196" s="5">
        <v>0.42499999999999999</v>
      </c>
      <c r="J196" s="5">
        <v>0.42499999999999999</v>
      </c>
      <c r="K196" s="4"/>
      <c r="L196" s="4"/>
      <c r="M196" s="12">
        <f t="shared" si="18"/>
        <v>2.0833333333333259E-3</v>
      </c>
      <c r="N196" s="13">
        <f t="shared" si="16"/>
        <v>1.8055555555555547E-2</v>
      </c>
      <c r="O196" s="11">
        <f t="shared" si="19"/>
        <v>0</v>
      </c>
      <c r="P196" s="11">
        <f t="shared" si="17"/>
        <v>5</v>
      </c>
      <c r="Q196" s="4">
        <v>294601</v>
      </c>
      <c r="R196" s="4">
        <v>294601</v>
      </c>
      <c r="S196" s="4">
        <v>294606</v>
      </c>
      <c r="T196" s="4">
        <v>294606</v>
      </c>
    </row>
    <row r="197" spans="1:20" x14ac:dyDescent="0.25">
      <c r="A197" s="16">
        <v>46027</v>
      </c>
      <c r="B197" s="17" t="s">
        <v>45</v>
      </c>
      <c r="C197" s="4" t="s">
        <v>26</v>
      </c>
      <c r="D197" s="4">
        <v>15</v>
      </c>
      <c r="E197" s="5">
        <v>0.46388888888888891</v>
      </c>
      <c r="F197" s="5">
        <v>0.46527777777777779</v>
      </c>
      <c r="G197" s="5">
        <v>0.46736111111111112</v>
      </c>
      <c r="H197" s="5">
        <v>0.67708333333333337</v>
      </c>
      <c r="I197" s="5">
        <v>0.67708333333333337</v>
      </c>
      <c r="J197" s="5">
        <v>0.68402777777777779</v>
      </c>
      <c r="K197" s="4"/>
      <c r="L197" s="4"/>
      <c r="M197" s="12">
        <f t="shared" si="18"/>
        <v>2.0833333333333259E-3</v>
      </c>
      <c r="N197" s="13">
        <f t="shared" si="16"/>
        <v>0.20972222222222225</v>
      </c>
      <c r="O197" s="11">
        <f t="shared" si="19"/>
        <v>0</v>
      </c>
      <c r="P197" s="11">
        <f t="shared" si="17"/>
        <v>92</v>
      </c>
      <c r="Q197" s="4">
        <v>145736</v>
      </c>
      <c r="R197" s="4">
        <v>145736</v>
      </c>
      <c r="S197" s="4">
        <v>145828</v>
      </c>
      <c r="T197" s="4">
        <v>145828</v>
      </c>
    </row>
    <row r="198" spans="1:20" x14ac:dyDescent="0.25">
      <c r="A198" s="16">
        <v>46027</v>
      </c>
      <c r="B198" s="17" t="s">
        <v>45</v>
      </c>
      <c r="C198" s="4" t="s">
        <v>26</v>
      </c>
      <c r="D198" s="4">
        <v>15</v>
      </c>
      <c r="E198" s="5">
        <v>0.27777777777777779</v>
      </c>
      <c r="F198" s="5">
        <v>0.28819444444444442</v>
      </c>
      <c r="G198" s="5">
        <v>0.2951388888888889</v>
      </c>
      <c r="H198" s="5">
        <v>0.46180555555555558</v>
      </c>
      <c r="I198" s="5">
        <v>0.46180555555555558</v>
      </c>
      <c r="J198" s="5">
        <v>0.46180555555555558</v>
      </c>
      <c r="K198" s="4"/>
      <c r="L198" s="4"/>
      <c r="M198" s="12">
        <f t="shared" si="18"/>
        <v>6.9444444444444753E-3</v>
      </c>
      <c r="N198" s="13">
        <f t="shared" si="16"/>
        <v>0.16666666666666669</v>
      </c>
      <c r="O198" s="11">
        <f t="shared" si="19"/>
        <v>0</v>
      </c>
      <c r="P198" s="11">
        <f t="shared" si="17"/>
        <v>75</v>
      </c>
      <c r="Q198" s="4">
        <v>145661</v>
      </c>
      <c r="R198" s="4">
        <v>145661</v>
      </c>
      <c r="S198" s="4">
        <v>145736</v>
      </c>
      <c r="T198" s="4">
        <v>145736</v>
      </c>
    </row>
    <row r="199" spans="1:20" x14ac:dyDescent="0.25">
      <c r="A199" s="16">
        <v>46027</v>
      </c>
      <c r="B199" s="17" t="s">
        <v>45</v>
      </c>
      <c r="C199" s="4">
        <v>1</v>
      </c>
      <c r="D199" s="4">
        <v>9</v>
      </c>
      <c r="E199" s="5">
        <v>0.50347222222222221</v>
      </c>
      <c r="F199" s="5">
        <v>0.50347222222222221</v>
      </c>
      <c r="G199" s="5">
        <v>0.51388888888888884</v>
      </c>
      <c r="H199" s="5">
        <v>0.53472222222222221</v>
      </c>
      <c r="I199" s="5">
        <v>0.53472222222222221</v>
      </c>
      <c r="J199" s="5">
        <v>0.53472222222222221</v>
      </c>
      <c r="K199" s="4"/>
      <c r="L199" s="4"/>
      <c r="M199" s="12">
        <f t="shared" si="18"/>
        <v>1.041666666666663E-2</v>
      </c>
      <c r="N199" s="13">
        <f t="shared" si="16"/>
        <v>2.083333333333337E-2</v>
      </c>
      <c r="O199" s="11">
        <f t="shared" si="19"/>
        <v>0</v>
      </c>
      <c r="P199" s="11">
        <f t="shared" si="17"/>
        <v>8</v>
      </c>
      <c r="Q199" s="4">
        <v>326206</v>
      </c>
      <c r="R199" s="4">
        <v>326206</v>
      </c>
      <c r="S199" s="4">
        <v>326214</v>
      </c>
      <c r="T199" s="4">
        <v>326214</v>
      </c>
    </row>
    <row r="200" spans="1:20" x14ac:dyDescent="0.25">
      <c r="A200" s="16">
        <v>46027</v>
      </c>
      <c r="B200" s="17" t="s">
        <v>45</v>
      </c>
      <c r="C200" s="4">
        <v>3</v>
      </c>
      <c r="D200" s="4">
        <v>9</v>
      </c>
      <c r="E200" s="5">
        <v>0.53472222222222221</v>
      </c>
      <c r="F200" s="5">
        <v>0.53472222222222221</v>
      </c>
      <c r="G200" s="5">
        <v>0.53680555555555554</v>
      </c>
      <c r="H200" s="5">
        <v>0.55208333333333337</v>
      </c>
      <c r="I200" s="5">
        <v>0.55208333333333337</v>
      </c>
      <c r="J200" s="5">
        <v>0.55208333333333337</v>
      </c>
      <c r="K200" s="4"/>
      <c r="L200" s="4"/>
      <c r="M200" s="12">
        <f t="shared" si="18"/>
        <v>2.0833333333333259E-3</v>
      </c>
      <c r="N200" s="13">
        <f t="shared" si="16"/>
        <v>1.5277777777777835E-2</v>
      </c>
      <c r="O200" s="11">
        <f t="shared" si="19"/>
        <v>0</v>
      </c>
      <c r="P200" s="11">
        <f t="shared" si="17"/>
        <v>3</v>
      </c>
      <c r="Q200" s="4">
        <v>326214</v>
      </c>
      <c r="R200" s="4">
        <v>326214</v>
      </c>
      <c r="S200" s="4">
        <v>326217</v>
      </c>
      <c r="T200" s="4">
        <v>326217</v>
      </c>
    </row>
    <row r="201" spans="1:20" x14ac:dyDescent="0.25">
      <c r="A201" s="16">
        <v>46027</v>
      </c>
      <c r="B201" s="17" t="s">
        <v>45</v>
      </c>
      <c r="C201" s="4">
        <v>1</v>
      </c>
      <c r="D201" s="4">
        <v>9</v>
      </c>
      <c r="E201" s="5">
        <v>0.55208333333333337</v>
      </c>
      <c r="F201" s="5">
        <v>0.55208333333333337</v>
      </c>
      <c r="G201" s="5">
        <v>0.55555555555555558</v>
      </c>
      <c r="H201" s="5">
        <v>0.57638888888888884</v>
      </c>
      <c r="I201" s="5">
        <v>0.57638888888888884</v>
      </c>
      <c r="J201" s="5">
        <v>0.57638888888888884</v>
      </c>
      <c r="K201" s="4"/>
      <c r="L201" s="4"/>
      <c r="M201" s="12">
        <f t="shared" si="18"/>
        <v>3.4722222222222099E-3</v>
      </c>
      <c r="N201" s="13">
        <f t="shared" si="16"/>
        <v>2.0833333333333259E-2</v>
      </c>
      <c r="O201" s="11">
        <f t="shared" si="19"/>
        <v>0</v>
      </c>
      <c r="P201" s="11">
        <f t="shared" si="17"/>
        <v>7</v>
      </c>
      <c r="Q201" s="4">
        <v>326217</v>
      </c>
      <c r="R201" s="4">
        <v>326217</v>
      </c>
      <c r="S201" s="4">
        <v>326224</v>
      </c>
      <c r="T201" s="4">
        <v>326224</v>
      </c>
    </row>
    <row r="202" spans="1:20" x14ac:dyDescent="0.25">
      <c r="A202" s="16">
        <v>46027</v>
      </c>
      <c r="B202" s="17" t="s">
        <v>45</v>
      </c>
      <c r="C202" s="4">
        <v>3</v>
      </c>
      <c r="D202" s="4">
        <v>9</v>
      </c>
      <c r="E202" s="5">
        <v>0.57638888888888884</v>
      </c>
      <c r="F202" s="5">
        <v>0.57638888888888884</v>
      </c>
      <c r="G202" s="5">
        <v>0.57847222222222228</v>
      </c>
      <c r="H202" s="5">
        <v>0.59375</v>
      </c>
      <c r="I202" s="5">
        <v>0.59375</v>
      </c>
      <c r="J202" s="5">
        <v>0.59375</v>
      </c>
      <c r="K202" s="4"/>
      <c r="L202" s="4"/>
      <c r="M202" s="12">
        <f t="shared" si="18"/>
        <v>2.083333333333437E-3</v>
      </c>
      <c r="N202" s="13">
        <f t="shared" si="16"/>
        <v>1.5277777777777724E-2</v>
      </c>
      <c r="O202" s="11">
        <f t="shared" si="19"/>
        <v>0</v>
      </c>
      <c r="P202" s="11">
        <f t="shared" si="17"/>
        <v>4</v>
      </c>
      <c r="Q202" s="4">
        <v>326224</v>
      </c>
      <c r="R202" s="4">
        <v>326224</v>
      </c>
      <c r="S202" s="4">
        <v>326228</v>
      </c>
      <c r="T202" s="4">
        <v>326228</v>
      </c>
    </row>
    <row r="203" spans="1:20" x14ac:dyDescent="0.25">
      <c r="A203" s="16">
        <v>46027</v>
      </c>
      <c r="B203" s="17" t="s">
        <v>45</v>
      </c>
      <c r="C203" s="4">
        <v>1</v>
      </c>
      <c r="D203" s="4">
        <v>9</v>
      </c>
      <c r="E203" s="5">
        <v>0.59375</v>
      </c>
      <c r="F203" s="5">
        <v>0.59375</v>
      </c>
      <c r="G203" s="5">
        <v>0.59722222222222221</v>
      </c>
      <c r="H203" s="5">
        <v>0.61805555555555558</v>
      </c>
      <c r="I203" s="5">
        <v>0.61805555555555558</v>
      </c>
      <c r="J203" s="5">
        <v>0.61805555555555558</v>
      </c>
      <c r="K203" s="4"/>
      <c r="L203" s="4"/>
      <c r="M203" s="12">
        <f t="shared" si="18"/>
        <v>3.4722222222222099E-3</v>
      </c>
      <c r="N203" s="13">
        <f t="shared" si="16"/>
        <v>2.083333333333337E-2</v>
      </c>
      <c r="O203" s="11">
        <f t="shared" si="19"/>
        <v>0</v>
      </c>
      <c r="P203" s="11">
        <f t="shared" si="17"/>
        <v>7</v>
      </c>
      <c r="Q203" s="4">
        <v>326228</v>
      </c>
      <c r="R203" s="4">
        <v>326228</v>
      </c>
      <c r="S203" s="4">
        <v>326235</v>
      </c>
      <c r="T203" s="4">
        <v>326235</v>
      </c>
    </row>
    <row r="204" spans="1:20" x14ac:dyDescent="0.25">
      <c r="A204" s="16">
        <v>46027</v>
      </c>
      <c r="B204" s="17" t="s">
        <v>45</v>
      </c>
      <c r="C204" s="4">
        <v>3</v>
      </c>
      <c r="D204" s="4">
        <v>9</v>
      </c>
      <c r="E204" s="5">
        <v>0.61805555555555558</v>
      </c>
      <c r="F204" s="5">
        <v>0.61805555555555558</v>
      </c>
      <c r="G204" s="5">
        <v>0.62013888888888891</v>
      </c>
      <c r="H204" s="5">
        <v>0.63541666666666663</v>
      </c>
      <c r="I204" s="5">
        <v>0.63541666666666663</v>
      </c>
      <c r="J204" s="5">
        <v>0.63541666666666663</v>
      </c>
      <c r="K204" s="4"/>
      <c r="L204" s="4"/>
      <c r="M204" s="12">
        <f t="shared" si="18"/>
        <v>2.0833333333333259E-3</v>
      </c>
      <c r="N204" s="13">
        <f t="shared" si="16"/>
        <v>1.5277777777777724E-2</v>
      </c>
      <c r="O204" s="11">
        <f t="shared" si="19"/>
        <v>90</v>
      </c>
      <c r="P204" s="11">
        <f t="shared" si="17"/>
        <v>4</v>
      </c>
      <c r="Q204" s="4">
        <v>326235</v>
      </c>
      <c r="R204" s="4">
        <v>326235</v>
      </c>
      <c r="S204" s="4">
        <v>326239</v>
      </c>
      <c r="T204" s="4">
        <v>326329</v>
      </c>
    </row>
    <row r="205" spans="1:20" x14ac:dyDescent="0.25">
      <c r="A205" s="16">
        <v>46027</v>
      </c>
      <c r="B205" s="17" t="s">
        <v>45</v>
      </c>
      <c r="C205" s="4">
        <v>1</v>
      </c>
      <c r="D205" s="4">
        <v>9</v>
      </c>
      <c r="E205" s="5">
        <v>0.63541666666666663</v>
      </c>
      <c r="F205" s="5">
        <v>0.63541666666666663</v>
      </c>
      <c r="G205" s="5">
        <v>0.64583333333333337</v>
      </c>
      <c r="H205" s="5">
        <v>0.66666666666666663</v>
      </c>
      <c r="I205" s="5">
        <v>0.66666666666666663</v>
      </c>
      <c r="J205" s="5">
        <v>0.67361111111111116</v>
      </c>
      <c r="K205" s="4"/>
      <c r="L205" s="4"/>
      <c r="M205" s="12">
        <f t="shared" si="18"/>
        <v>1.0416666666666741E-2</v>
      </c>
      <c r="N205" s="13">
        <f t="shared" si="16"/>
        <v>2.0833333333333259E-2</v>
      </c>
      <c r="O205" s="11">
        <f t="shared" si="19"/>
        <v>0</v>
      </c>
      <c r="P205" s="11">
        <f t="shared" si="17"/>
        <v>6</v>
      </c>
      <c r="Q205" s="4">
        <v>326239</v>
      </c>
      <c r="R205" s="4">
        <v>326239</v>
      </c>
      <c r="S205" s="4">
        <v>326245</v>
      </c>
      <c r="T205" s="4">
        <v>326245</v>
      </c>
    </row>
    <row r="206" spans="1:20" x14ac:dyDescent="0.25">
      <c r="A206" s="16">
        <v>46027</v>
      </c>
      <c r="B206" s="17" t="s">
        <v>45</v>
      </c>
      <c r="C206" s="4">
        <v>1</v>
      </c>
      <c r="D206" s="4">
        <v>9</v>
      </c>
      <c r="E206" s="5">
        <v>0.36458333333333331</v>
      </c>
      <c r="F206" s="5">
        <v>0.37152777777777779</v>
      </c>
      <c r="G206" s="5">
        <v>0.38194444444444442</v>
      </c>
      <c r="H206" s="5">
        <v>0.40277777777777779</v>
      </c>
      <c r="I206" s="5">
        <v>0.40277777777777779</v>
      </c>
      <c r="J206" s="5">
        <v>0.40277777777777779</v>
      </c>
      <c r="K206" s="4"/>
      <c r="L206" s="4"/>
      <c r="M206" s="12">
        <f t="shared" si="18"/>
        <v>1.041666666666663E-2</v>
      </c>
      <c r="N206" s="13">
        <f t="shared" si="16"/>
        <v>2.083333333333337E-2</v>
      </c>
      <c r="O206" s="11">
        <f t="shared" si="19"/>
        <v>0</v>
      </c>
      <c r="P206" s="11">
        <f t="shared" si="17"/>
        <v>8</v>
      </c>
      <c r="Q206" s="4">
        <v>326166</v>
      </c>
      <c r="R206" s="4">
        <v>326166</v>
      </c>
      <c r="S206" s="4">
        <v>326174</v>
      </c>
      <c r="T206" s="4">
        <v>326174</v>
      </c>
    </row>
    <row r="207" spans="1:20" x14ac:dyDescent="0.25">
      <c r="A207" s="16">
        <v>46027</v>
      </c>
      <c r="B207" s="17" t="s">
        <v>45</v>
      </c>
      <c r="C207" s="4">
        <v>3</v>
      </c>
      <c r="D207" s="4">
        <v>9</v>
      </c>
      <c r="E207" s="5">
        <v>0.40277777777777779</v>
      </c>
      <c r="F207" s="5">
        <v>0.40277777777777779</v>
      </c>
      <c r="G207" s="5">
        <v>0.40486111111111112</v>
      </c>
      <c r="H207" s="5">
        <v>0.4201388888888889</v>
      </c>
      <c r="I207" s="5">
        <v>0.4201388888888889</v>
      </c>
      <c r="J207" s="5">
        <v>0.4201388888888889</v>
      </c>
      <c r="K207" s="4"/>
      <c r="L207" s="4"/>
      <c r="M207" s="12">
        <f t="shared" si="18"/>
        <v>2.0833333333333259E-3</v>
      </c>
      <c r="N207" s="13">
        <f t="shared" si="16"/>
        <v>1.5277777777777779E-2</v>
      </c>
      <c r="O207" s="11">
        <f t="shared" si="19"/>
        <v>0</v>
      </c>
      <c r="P207" s="11">
        <f t="shared" si="17"/>
        <v>3</v>
      </c>
      <c r="Q207" s="4">
        <v>326174</v>
      </c>
      <c r="R207" s="4">
        <v>326174</v>
      </c>
      <c r="S207" s="4">
        <v>326177</v>
      </c>
      <c r="T207" s="4">
        <v>326177</v>
      </c>
    </row>
    <row r="208" spans="1:20" x14ac:dyDescent="0.25">
      <c r="A208" s="16">
        <v>46027</v>
      </c>
      <c r="B208" s="17" t="s">
        <v>45</v>
      </c>
      <c r="C208" s="4">
        <v>1</v>
      </c>
      <c r="D208" s="4">
        <v>9</v>
      </c>
      <c r="E208" s="5">
        <v>0.4201388888888889</v>
      </c>
      <c r="F208" s="5">
        <v>0.4201388888888889</v>
      </c>
      <c r="G208" s="5">
        <v>0.4236111111111111</v>
      </c>
      <c r="H208" s="5">
        <v>0.44444444444444442</v>
      </c>
      <c r="I208" s="5">
        <v>0.44444444444444442</v>
      </c>
      <c r="J208" s="5">
        <v>0.44444444444444442</v>
      </c>
      <c r="K208" s="4"/>
      <c r="L208" s="4"/>
      <c r="M208" s="12">
        <f t="shared" si="18"/>
        <v>3.4722222222222099E-3</v>
      </c>
      <c r="N208" s="13">
        <f t="shared" si="16"/>
        <v>2.0833333333333315E-2</v>
      </c>
      <c r="O208" s="11">
        <f t="shared" si="19"/>
        <v>0</v>
      </c>
      <c r="P208" s="11">
        <f t="shared" si="17"/>
        <v>8</v>
      </c>
      <c r="Q208" s="4">
        <v>326177</v>
      </c>
      <c r="R208" s="4">
        <v>326177</v>
      </c>
      <c r="S208" s="4">
        <v>326185</v>
      </c>
      <c r="T208" s="4">
        <v>326185</v>
      </c>
    </row>
    <row r="209" spans="1:20" x14ac:dyDescent="0.25">
      <c r="A209" s="16">
        <v>46027</v>
      </c>
      <c r="B209" s="17" t="s">
        <v>45</v>
      </c>
      <c r="C209" s="4">
        <v>3</v>
      </c>
      <c r="D209" s="4">
        <v>9</v>
      </c>
      <c r="E209" s="5">
        <v>0.44444444444444442</v>
      </c>
      <c r="F209" s="5">
        <v>0.44444444444444442</v>
      </c>
      <c r="G209" s="5">
        <v>0.4465277777777778</v>
      </c>
      <c r="H209" s="5">
        <v>0.46180555555555558</v>
      </c>
      <c r="I209" s="5">
        <v>0.46180555555555558</v>
      </c>
      <c r="J209" s="5">
        <v>0.46180555555555558</v>
      </c>
      <c r="K209" s="4"/>
      <c r="L209" s="4"/>
      <c r="M209" s="12">
        <f t="shared" si="18"/>
        <v>2.0833333333333814E-3</v>
      </c>
      <c r="N209" s="13">
        <f t="shared" si="16"/>
        <v>1.5277777777777779E-2</v>
      </c>
      <c r="O209" s="11">
        <f t="shared" si="19"/>
        <v>0</v>
      </c>
      <c r="P209" s="11">
        <f t="shared" si="17"/>
        <v>4</v>
      </c>
      <c r="Q209" s="4">
        <v>326185</v>
      </c>
      <c r="R209" s="4">
        <v>326185</v>
      </c>
      <c r="S209" s="4">
        <v>326189</v>
      </c>
      <c r="T209" s="4">
        <v>326189</v>
      </c>
    </row>
    <row r="210" spans="1:20" x14ac:dyDescent="0.25">
      <c r="A210" s="16">
        <v>46027</v>
      </c>
      <c r="B210" s="17" t="s">
        <v>45</v>
      </c>
      <c r="C210" s="4">
        <v>1</v>
      </c>
      <c r="D210" s="4">
        <v>9</v>
      </c>
      <c r="E210" s="5">
        <v>0.46180555555555558</v>
      </c>
      <c r="F210" s="5">
        <v>0.46180555555555558</v>
      </c>
      <c r="G210" s="5">
        <v>0.46527777777777779</v>
      </c>
      <c r="H210" s="5">
        <v>0.4861111111111111</v>
      </c>
      <c r="I210" s="5">
        <v>0.4861111111111111</v>
      </c>
      <c r="J210" s="5">
        <v>0.4861111111111111</v>
      </c>
      <c r="K210" s="4"/>
      <c r="L210" s="4"/>
      <c r="M210" s="12">
        <f t="shared" si="18"/>
        <v>3.4722222222222099E-3</v>
      </c>
      <c r="N210" s="13">
        <f t="shared" si="16"/>
        <v>2.0833333333333315E-2</v>
      </c>
      <c r="O210" s="11">
        <f t="shared" si="19"/>
        <v>0</v>
      </c>
      <c r="P210" s="11">
        <f t="shared" si="17"/>
        <v>5</v>
      </c>
      <c r="Q210" s="4">
        <v>326189</v>
      </c>
      <c r="R210" s="4">
        <v>326189</v>
      </c>
      <c r="S210" s="4">
        <v>326194</v>
      </c>
      <c r="T210" s="4">
        <v>326194</v>
      </c>
    </row>
    <row r="211" spans="1:20" x14ac:dyDescent="0.25">
      <c r="A211" s="16">
        <v>46027</v>
      </c>
      <c r="B211" s="17" t="s">
        <v>45</v>
      </c>
      <c r="C211" s="4">
        <v>3</v>
      </c>
      <c r="D211" s="4">
        <v>9</v>
      </c>
      <c r="E211" s="5">
        <v>0.4861111111111111</v>
      </c>
      <c r="F211" s="5">
        <v>0.4861111111111111</v>
      </c>
      <c r="G211" s="5">
        <v>0.48819444444444443</v>
      </c>
      <c r="H211" s="5">
        <v>0.50347222222222221</v>
      </c>
      <c r="I211" s="5">
        <v>0.50347222222222221</v>
      </c>
      <c r="J211" s="5">
        <v>0.51041666666666663</v>
      </c>
      <c r="K211" s="4"/>
      <c r="L211" s="4"/>
      <c r="M211" s="12">
        <f t="shared" si="18"/>
        <v>2.0833333333333259E-3</v>
      </c>
      <c r="N211" s="13">
        <f t="shared" si="16"/>
        <v>1.5277777777777779E-2</v>
      </c>
      <c r="O211" s="11">
        <f t="shared" si="19"/>
        <v>0</v>
      </c>
      <c r="P211" s="11">
        <f t="shared" si="17"/>
        <v>12</v>
      </c>
      <c r="Q211" s="4">
        <v>326194</v>
      </c>
      <c r="R211" s="4">
        <v>326194</v>
      </c>
      <c r="S211" s="4">
        <v>326206</v>
      </c>
      <c r="T211" s="4">
        <v>326206</v>
      </c>
    </row>
    <row r="212" spans="1:20" x14ac:dyDescent="0.25">
      <c r="A212" s="16">
        <v>46027</v>
      </c>
      <c r="B212" s="17" t="s">
        <v>45</v>
      </c>
      <c r="C212" s="4">
        <v>3</v>
      </c>
      <c r="D212" s="4">
        <v>9</v>
      </c>
      <c r="E212" s="5">
        <v>0.65625</v>
      </c>
      <c r="F212" s="5">
        <v>0.66666666666666663</v>
      </c>
      <c r="G212" s="5">
        <v>0.66874999999999996</v>
      </c>
      <c r="H212" s="5">
        <v>0.68402777777777779</v>
      </c>
      <c r="I212" s="5">
        <v>0.68402777777777779</v>
      </c>
      <c r="J212" s="5">
        <v>0.68402777777777779</v>
      </c>
      <c r="K212" s="4"/>
      <c r="L212" s="4"/>
      <c r="M212" s="12">
        <f t="shared" si="18"/>
        <v>2.0833333333333259E-3</v>
      </c>
      <c r="N212" s="13">
        <f t="shared" si="16"/>
        <v>1.5277777777777835E-2</v>
      </c>
      <c r="O212" s="11">
        <f t="shared" si="19"/>
        <v>0</v>
      </c>
      <c r="P212" s="11">
        <f t="shared" si="17"/>
        <v>4</v>
      </c>
      <c r="Q212" s="4">
        <v>326246</v>
      </c>
      <c r="R212" s="4">
        <v>326246</v>
      </c>
      <c r="S212" s="4">
        <v>326250</v>
      </c>
      <c r="T212" s="4">
        <v>326250</v>
      </c>
    </row>
    <row r="213" spans="1:20" x14ac:dyDescent="0.25">
      <c r="A213" s="16">
        <v>46027</v>
      </c>
      <c r="B213" s="17" t="s">
        <v>45</v>
      </c>
      <c r="C213" s="4">
        <v>1</v>
      </c>
      <c r="D213" s="4">
        <v>9</v>
      </c>
      <c r="E213" s="5">
        <v>0.68402777777777779</v>
      </c>
      <c r="F213" s="5">
        <v>0.68402777777777779</v>
      </c>
      <c r="G213" s="5">
        <v>0.6875</v>
      </c>
      <c r="H213" s="5">
        <v>0.70833333333333337</v>
      </c>
      <c r="I213" s="5">
        <v>0.70833333333333337</v>
      </c>
      <c r="J213" s="5">
        <v>0.70833333333333337</v>
      </c>
      <c r="K213" s="4"/>
      <c r="L213" s="4"/>
      <c r="M213" s="12">
        <f t="shared" si="18"/>
        <v>3.4722222222222099E-3</v>
      </c>
      <c r="N213" s="13">
        <f t="shared" si="16"/>
        <v>2.083333333333337E-2</v>
      </c>
      <c r="O213" s="11">
        <f t="shared" si="19"/>
        <v>0</v>
      </c>
      <c r="P213" s="11">
        <f t="shared" si="17"/>
        <v>7</v>
      </c>
      <c r="Q213" s="4">
        <v>326250</v>
      </c>
      <c r="R213" s="4">
        <v>326250</v>
      </c>
      <c r="S213" s="4">
        <v>326257</v>
      </c>
      <c r="T213" s="4">
        <v>326257</v>
      </c>
    </row>
    <row r="214" spans="1:20" x14ac:dyDescent="0.25">
      <c r="A214" s="16">
        <v>46027</v>
      </c>
      <c r="B214" s="17" t="s">
        <v>45</v>
      </c>
      <c r="C214" s="4">
        <v>3</v>
      </c>
      <c r="D214" s="4">
        <v>9</v>
      </c>
      <c r="E214" s="5">
        <v>0.70833333333333337</v>
      </c>
      <c r="F214" s="5">
        <v>0.70833333333333337</v>
      </c>
      <c r="G214" s="5">
        <v>0.7104166666666667</v>
      </c>
      <c r="H214" s="5">
        <v>0.72569444444444442</v>
      </c>
      <c r="I214" s="5">
        <v>0.72569444444444442</v>
      </c>
      <c r="J214" s="5">
        <v>0.72569444444444442</v>
      </c>
      <c r="K214" s="4"/>
      <c r="L214" s="4"/>
      <c r="M214" s="12">
        <f t="shared" si="18"/>
        <v>2.0833333333333259E-3</v>
      </c>
      <c r="N214" s="13">
        <f t="shared" si="16"/>
        <v>1.5277777777777724E-2</v>
      </c>
      <c r="O214" s="11">
        <f t="shared" si="19"/>
        <v>0</v>
      </c>
      <c r="P214" s="11">
        <f t="shared" si="17"/>
        <v>4</v>
      </c>
      <c r="Q214" s="4">
        <v>326257</v>
      </c>
      <c r="R214" s="4">
        <v>326257</v>
      </c>
      <c r="S214" s="4">
        <v>326261</v>
      </c>
      <c r="T214" s="4">
        <v>326261</v>
      </c>
    </row>
    <row r="215" spans="1:20" x14ac:dyDescent="0.25">
      <c r="A215" s="16">
        <v>46027</v>
      </c>
      <c r="B215" s="17" t="s">
        <v>45</v>
      </c>
      <c r="C215" s="4">
        <v>1</v>
      </c>
      <c r="D215" s="4">
        <v>9</v>
      </c>
      <c r="E215" s="5">
        <v>0.72569444444444442</v>
      </c>
      <c r="F215" s="5">
        <v>0.72569444444444442</v>
      </c>
      <c r="G215" s="5">
        <v>0.72916666666666663</v>
      </c>
      <c r="H215" s="5">
        <v>0.75</v>
      </c>
      <c r="I215" s="5">
        <v>0.75</v>
      </c>
      <c r="J215" s="5">
        <v>0.75</v>
      </c>
      <c r="K215" s="4"/>
      <c r="L215" s="4"/>
      <c r="M215" s="12">
        <f t="shared" si="18"/>
        <v>3.4722222222222099E-3</v>
      </c>
      <c r="N215" s="13">
        <f t="shared" si="16"/>
        <v>2.083333333333337E-2</v>
      </c>
      <c r="O215" s="11">
        <f t="shared" si="19"/>
        <v>0</v>
      </c>
      <c r="P215" s="11">
        <f t="shared" si="17"/>
        <v>7</v>
      </c>
      <c r="Q215" s="4">
        <v>326261</v>
      </c>
      <c r="R215" s="4">
        <v>326261</v>
      </c>
      <c r="S215" s="4">
        <v>326268</v>
      </c>
      <c r="T215" s="4">
        <v>326268</v>
      </c>
    </row>
    <row r="216" spans="1:20" x14ac:dyDescent="0.25">
      <c r="A216" s="16">
        <v>46027</v>
      </c>
      <c r="B216" s="17" t="s">
        <v>45</v>
      </c>
      <c r="C216" s="4">
        <v>3</v>
      </c>
      <c r="D216" s="4">
        <v>9</v>
      </c>
      <c r="E216" s="5">
        <v>0.75</v>
      </c>
      <c r="F216" s="5">
        <v>0.75</v>
      </c>
      <c r="G216" s="5">
        <v>0.75902777777777775</v>
      </c>
      <c r="H216" s="5">
        <v>0.77430555555555558</v>
      </c>
      <c r="I216" s="5">
        <v>0.77430555555555558</v>
      </c>
      <c r="J216" s="5">
        <v>0.77430555555555558</v>
      </c>
      <c r="K216" s="4"/>
      <c r="L216" s="4"/>
      <c r="M216" s="12">
        <f t="shared" si="18"/>
        <v>9.0277777777777457E-3</v>
      </c>
      <c r="N216" s="13">
        <f t="shared" si="16"/>
        <v>1.5277777777777835E-2</v>
      </c>
      <c r="O216" s="11">
        <f t="shared" si="19"/>
        <v>0</v>
      </c>
      <c r="P216" s="11">
        <f t="shared" si="17"/>
        <v>4</v>
      </c>
      <c r="Q216" s="4">
        <v>326268</v>
      </c>
      <c r="R216" s="4">
        <v>326268</v>
      </c>
      <c r="S216" s="4">
        <v>326272</v>
      </c>
      <c r="T216" s="4">
        <v>326272</v>
      </c>
    </row>
    <row r="217" spans="1:20" x14ac:dyDescent="0.25">
      <c r="A217" s="16">
        <v>46027</v>
      </c>
      <c r="B217" s="17" t="s">
        <v>45</v>
      </c>
      <c r="C217" s="4">
        <v>1</v>
      </c>
      <c r="D217" s="4">
        <v>9</v>
      </c>
      <c r="E217" s="5">
        <v>0.77430555555555558</v>
      </c>
      <c r="F217" s="5">
        <v>0.77430555555555558</v>
      </c>
      <c r="G217" s="5">
        <v>0.77777777777777779</v>
      </c>
      <c r="H217" s="5">
        <v>0.79861111111111116</v>
      </c>
      <c r="I217" s="5">
        <v>0.79861111111111116</v>
      </c>
      <c r="J217" s="5">
        <v>0.79861111111111116</v>
      </c>
      <c r="K217" s="4"/>
      <c r="L217" s="4"/>
      <c r="M217" s="12">
        <f t="shared" si="18"/>
        <v>3.4722222222222099E-3</v>
      </c>
      <c r="N217" s="13">
        <f t="shared" si="16"/>
        <v>2.083333333333337E-2</v>
      </c>
      <c r="O217" s="11">
        <f t="shared" si="19"/>
        <v>0</v>
      </c>
      <c r="P217" s="11">
        <f t="shared" si="17"/>
        <v>15</v>
      </c>
      <c r="Q217" s="4">
        <v>326272</v>
      </c>
      <c r="R217" s="4">
        <v>326272</v>
      </c>
      <c r="S217" s="4">
        <v>326287</v>
      </c>
      <c r="T217" s="4">
        <v>326287</v>
      </c>
    </row>
    <row r="218" spans="1:20" x14ac:dyDescent="0.25">
      <c r="A218" s="16">
        <v>46027</v>
      </c>
      <c r="B218" s="17" t="s">
        <v>45</v>
      </c>
      <c r="C218" s="4">
        <v>3</v>
      </c>
      <c r="D218" s="4">
        <v>9</v>
      </c>
      <c r="E218" s="5">
        <v>0.79861111111111116</v>
      </c>
      <c r="F218" s="5">
        <v>0.79861111111111116</v>
      </c>
      <c r="G218" s="5">
        <v>0.80069444444444449</v>
      </c>
      <c r="H218" s="5">
        <v>0.81597222222222221</v>
      </c>
      <c r="I218" s="5">
        <v>0.81597222222222221</v>
      </c>
      <c r="J218" s="5">
        <v>0.82291666666666663</v>
      </c>
      <c r="K218" s="4"/>
      <c r="L218" s="4"/>
      <c r="M218" s="12">
        <f t="shared" si="18"/>
        <v>2.0833333333333259E-3</v>
      </c>
      <c r="N218" s="13">
        <f t="shared" si="16"/>
        <v>1.5277777777777724E-2</v>
      </c>
      <c r="O218" s="11">
        <f t="shared" si="19"/>
        <v>0</v>
      </c>
      <c r="P218" s="11">
        <f t="shared" si="17"/>
        <v>4</v>
      </c>
      <c r="Q218" s="4">
        <v>326287</v>
      </c>
      <c r="R218" s="4">
        <v>326287</v>
      </c>
      <c r="S218" s="4">
        <v>326291</v>
      </c>
      <c r="T218" s="4">
        <v>326291</v>
      </c>
    </row>
    <row r="219" spans="1:20" x14ac:dyDescent="0.25">
      <c r="A219" s="16">
        <v>46027</v>
      </c>
      <c r="B219" s="17" t="s">
        <v>45</v>
      </c>
      <c r="C219" s="4">
        <v>4</v>
      </c>
      <c r="D219" s="4">
        <v>7</v>
      </c>
      <c r="E219" s="5">
        <v>0.65625</v>
      </c>
      <c r="F219" s="5">
        <v>0.65625</v>
      </c>
      <c r="G219" s="5">
        <v>0.66874999999999996</v>
      </c>
      <c r="H219" s="5">
        <v>0.68472222222222223</v>
      </c>
      <c r="I219" s="5">
        <v>0.68472222222222223</v>
      </c>
      <c r="J219" s="5">
        <v>0.68472222222222223</v>
      </c>
      <c r="K219" s="4"/>
      <c r="L219" s="4"/>
      <c r="M219" s="12">
        <f t="shared" si="18"/>
        <v>1.2499999999999956E-2</v>
      </c>
      <c r="N219" s="13">
        <f t="shared" si="16"/>
        <v>1.5972222222222276E-2</v>
      </c>
      <c r="O219" s="11">
        <f t="shared" si="19"/>
        <v>0</v>
      </c>
      <c r="P219" s="11">
        <f t="shared" si="17"/>
        <v>5</v>
      </c>
      <c r="Q219" s="4">
        <v>294669</v>
      </c>
      <c r="R219" s="4">
        <v>294669</v>
      </c>
      <c r="S219" s="4">
        <v>294674</v>
      </c>
      <c r="T219" s="4">
        <v>294674</v>
      </c>
    </row>
    <row r="220" spans="1:20" x14ac:dyDescent="0.25">
      <c r="A220" s="16">
        <v>46027</v>
      </c>
      <c r="B220" s="17" t="s">
        <v>45</v>
      </c>
      <c r="C220" s="4">
        <v>2</v>
      </c>
      <c r="D220" s="4">
        <v>7</v>
      </c>
      <c r="E220" s="5">
        <v>0.68472222222222223</v>
      </c>
      <c r="F220" s="5">
        <v>0.68472222222222223</v>
      </c>
      <c r="G220" s="5">
        <v>0.6875</v>
      </c>
      <c r="H220" s="5">
        <v>0.70833333333333337</v>
      </c>
      <c r="I220" s="5">
        <v>0.70833333333333337</v>
      </c>
      <c r="J220" s="5">
        <v>0.70833333333333337</v>
      </c>
      <c r="K220" s="4"/>
      <c r="L220" s="4"/>
      <c r="M220" s="12">
        <f t="shared" si="18"/>
        <v>2.7777777777777679E-3</v>
      </c>
      <c r="N220" s="13">
        <f t="shared" si="16"/>
        <v>2.083333333333337E-2</v>
      </c>
      <c r="O220" s="11">
        <f t="shared" si="19"/>
        <v>0</v>
      </c>
      <c r="P220" s="11">
        <f t="shared" si="17"/>
        <v>5</v>
      </c>
      <c r="Q220" s="4">
        <v>294674</v>
      </c>
      <c r="R220" s="4">
        <v>294674</v>
      </c>
      <c r="S220" s="4">
        <v>294679</v>
      </c>
      <c r="T220" s="4">
        <v>294679</v>
      </c>
    </row>
    <row r="221" spans="1:20" x14ac:dyDescent="0.25">
      <c r="A221" s="16">
        <v>46027</v>
      </c>
      <c r="B221" s="17" t="s">
        <v>45</v>
      </c>
      <c r="C221" s="4">
        <v>4</v>
      </c>
      <c r="D221" s="4">
        <v>7</v>
      </c>
      <c r="E221" s="5">
        <v>0.70833333333333337</v>
      </c>
      <c r="F221" s="5">
        <v>0.70833333333333337</v>
      </c>
      <c r="G221" s="5">
        <v>0.7104166666666667</v>
      </c>
      <c r="H221" s="5">
        <v>0.72638888888888886</v>
      </c>
      <c r="I221" s="5">
        <v>0.72638888888888886</v>
      </c>
      <c r="J221" s="5">
        <v>0.72638888888888886</v>
      </c>
      <c r="K221" s="4"/>
      <c r="L221" s="4"/>
      <c r="M221" s="12">
        <f t="shared" si="18"/>
        <v>2.0833333333333259E-3</v>
      </c>
      <c r="N221" s="13">
        <f t="shared" si="16"/>
        <v>1.5972222222222165E-2</v>
      </c>
      <c r="O221" s="11">
        <f t="shared" si="19"/>
        <v>0</v>
      </c>
      <c r="P221" s="11">
        <f t="shared" si="17"/>
        <v>5</v>
      </c>
      <c r="Q221" s="4">
        <v>294679</v>
      </c>
      <c r="R221" s="4">
        <v>294679</v>
      </c>
      <c r="S221" s="4">
        <v>294684</v>
      </c>
      <c r="T221" s="4">
        <v>294684</v>
      </c>
    </row>
    <row r="222" spans="1:20" x14ac:dyDescent="0.25">
      <c r="A222" s="16">
        <v>46027</v>
      </c>
      <c r="B222" s="17" t="s">
        <v>45</v>
      </c>
      <c r="C222" s="4">
        <v>2</v>
      </c>
      <c r="D222" s="4">
        <v>7</v>
      </c>
      <c r="E222" s="5">
        <v>0.72638888888888886</v>
      </c>
      <c r="F222" s="5">
        <v>0.72638888888888886</v>
      </c>
      <c r="G222" s="5">
        <v>0.72916666666666663</v>
      </c>
      <c r="H222" s="5">
        <v>0.75</v>
      </c>
      <c r="I222" s="5">
        <v>0.75</v>
      </c>
      <c r="J222" s="5">
        <v>0.75</v>
      </c>
      <c r="K222" s="4"/>
      <c r="L222" s="4"/>
      <c r="M222" s="12">
        <f t="shared" si="18"/>
        <v>2.7777777777777679E-3</v>
      </c>
      <c r="N222" s="13">
        <f t="shared" si="16"/>
        <v>2.083333333333337E-2</v>
      </c>
      <c r="O222" s="11">
        <f t="shared" si="19"/>
        <v>0</v>
      </c>
      <c r="P222" s="11">
        <f t="shared" si="17"/>
        <v>6</v>
      </c>
      <c r="Q222" s="4">
        <v>294684</v>
      </c>
      <c r="R222" s="4">
        <v>294684</v>
      </c>
      <c r="S222" s="4">
        <v>294690</v>
      </c>
      <c r="T222" s="4">
        <v>294690</v>
      </c>
    </row>
    <row r="223" spans="1:20" x14ac:dyDescent="0.25">
      <c r="A223" s="16">
        <v>46027</v>
      </c>
      <c r="B223" s="17" t="s">
        <v>45</v>
      </c>
      <c r="C223" s="4">
        <v>4</v>
      </c>
      <c r="D223" s="4">
        <v>7</v>
      </c>
      <c r="E223" s="5">
        <v>0.75</v>
      </c>
      <c r="F223" s="5">
        <v>0.75</v>
      </c>
      <c r="G223" s="5">
        <v>0.75902777777777775</v>
      </c>
      <c r="H223" s="5">
        <v>0.77500000000000002</v>
      </c>
      <c r="I223" s="5">
        <v>0.77500000000000002</v>
      </c>
      <c r="J223" s="5">
        <v>0.77500000000000002</v>
      </c>
      <c r="K223" s="4"/>
      <c r="L223" s="4"/>
      <c r="M223" s="12">
        <f t="shared" si="18"/>
        <v>9.0277777777777457E-3</v>
      </c>
      <c r="N223" s="13">
        <f t="shared" si="16"/>
        <v>1.5972222222222276E-2</v>
      </c>
      <c r="O223" s="11">
        <f t="shared" si="19"/>
        <v>0</v>
      </c>
      <c r="P223" s="11">
        <f t="shared" si="17"/>
        <v>5</v>
      </c>
      <c r="Q223" s="4">
        <v>294690</v>
      </c>
      <c r="R223" s="4">
        <v>294690</v>
      </c>
      <c r="S223" s="4">
        <v>294695</v>
      </c>
      <c r="T223" s="4">
        <v>294695</v>
      </c>
    </row>
    <row r="224" spans="1:20" x14ac:dyDescent="0.25">
      <c r="A224" s="16">
        <v>46027</v>
      </c>
      <c r="B224" s="17" t="s">
        <v>45</v>
      </c>
      <c r="C224" s="4">
        <v>2</v>
      </c>
      <c r="D224" s="4">
        <v>7</v>
      </c>
      <c r="E224" s="5">
        <v>0.77500000000000002</v>
      </c>
      <c r="F224" s="5">
        <v>0.77500000000000002</v>
      </c>
      <c r="G224" s="5">
        <v>0.77777777777777779</v>
      </c>
      <c r="H224" s="5">
        <v>0.79861111111111116</v>
      </c>
      <c r="I224" s="5">
        <v>0.79861111111111116</v>
      </c>
      <c r="J224" s="5">
        <v>0.79861111111111116</v>
      </c>
      <c r="K224" s="4"/>
      <c r="L224" s="4"/>
      <c r="M224" s="12">
        <f t="shared" si="18"/>
        <v>2.7777777777777679E-3</v>
      </c>
      <c r="N224" s="13">
        <f t="shared" si="16"/>
        <v>2.083333333333337E-2</v>
      </c>
      <c r="O224" s="11">
        <f t="shared" si="19"/>
        <v>0</v>
      </c>
      <c r="P224" s="11">
        <f t="shared" si="17"/>
        <v>10</v>
      </c>
      <c r="Q224" s="4">
        <v>294695</v>
      </c>
      <c r="R224" s="4">
        <v>294695</v>
      </c>
      <c r="S224" s="4">
        <v>294705</v>
      </c>
      <c r="T224" s="4">
        <v>294705</v>
      </c>
    </row>
    <row r="225" spans="1:20" x14ac:dyDescent="0.25">
      <c r="A225" s="16">
        <v>46027</v>
      </c>
      <c r="B225" s="17" t="s">
        <v>45</v>
      </c>
      <c r="C225" s="4">
        <v>4</v>
      </c>
      <c r="D225" s="4">
        <v>7</v>
      </c>
      <c r="E225" s="5">
        <v>0.79861111111111116</v>
      </c>
      <c r="F225" s="5">
        <v>0.79861111111111116</v>
      </c>
      <c r="G225" s="5">
        <v>0.80069444444444449</v>
      </c>
      <c r="H225" s="5">
        <v>0.81944444444444442</v>
      </c>
      <c r="I225" s="5">
        <v>0.81944444444444442</v>
      </c>
      <c r="J225" s="5">
        <v>0.82291666666666663</v>
      </c>
      <c r="K225" s="4"/>
      <c r="L225" s="4"/>
      <c r="M225" s="12">
        <f t="shared" si="18"/>
        <v>2.0833333333333259E-3</v>
      </c>
      <c r="N225" s="13">
        <f t="shared" si="16"/>
        <v>1.8749999999999933E-2</v>
      </c>
      <c r="O225" s="11">
        <f t="shared" si="19"/>
        <v>0</v>
      </c>
      <c r="P225" s="11">
        <f t="shared" si="17"/>
        <v>5</v>
      </c>
      <c r="Q225" s="4">
        <v>294705</v>
      </c>
      <c r="R225" s="4">
        <v>294705</v>
      </c>
      <c r="S225" s="4">
        <v>294710</v>
      </c>
      <c r="T225" s="4">
        <v>294710</v>
      </c>
    </row>
    <row r="226" spans="1:20" x14ac:dyDescent="0.25">
      <c r="A226" s="16">
        <v>46027</v>
      </c>
      <c r="B226" s="17" t="s">
        <v>45</v>
      </c>
      <c r="C226" s="4" t="s">
        <v>35</v>
      </c>
      <c r="D226" s="4">
        <v>9001</v>
      </c>
      <c r="E226" s="5">
        <v>0.25</v>
      </c>
      <c r="F226" s="5">
        <v>0.25</v>
      </c>
      <c r="G226" s="5">
        <v>0.2638888888888889</v>
      </c>
      <c r="H226" s="5">
        <v>0.3125</v>
      </c>
      <c r="I226" s="5">
        <v>0.3125</v>
      </c>
      <c r="J226" s="5">
        <v>0.3125</v>
      </c>
      <c r="K226" s="4"/>
      <c r="L226" s="4"/>
      <c r="M226" s="12">
        <f t="shared" si="18"/>
        <v>1.3888888888888895E-2</v>
      </c>
      <c r="N226" s="13">
        <f t="shared" si="16"/>
        <v>4.8611111111111105E-2</v>
      </c>
      <c r="O226" s="11">
        <f t="shared" si="19"/>
        <v>0</v>
      </c>
      <c r="P226" s="11">
        <f t="shared" si="17"/>
        <v>15</v>
      </c>
      <c r="Q226" s="4">
        <v>62998</v>
      </c>
      <c r="R226" s="4">
        <v>62998</v>
      </c>
      <c r="S226" s="4">
        <v>63013</v>
      </c>
      <c r="T226" s="4">
        <v>63013</v>
      </c>
    </row>
    <row r="227" spans="1:20" x14ac:dyDescent="0.25">
      <c r="A227" s="16">
        <v>46027</v>
      </c>
      <c r="B227" s="17" t="s">
        <v>45</v>
      </c>
      <c r="C227" s="4" t="s">
        <v>35</v>
      </c>
      <c r="D227" s="4">
        <v>9001</v>
      </c>
      <c r="E227" s="5">
        <v>0.61805555555555558</v>
      </c>
      <c r="F227" s="5">
        <v>0.62152777777777779</v>
      </c>
      <c r="G227" s="5">
        <v>0.62152777777777779</v>
      </c>
      <c r="H227" s="5">
        <v>0.68055555555555558</v>
      </c>
      <c r="I227" s="5">
        <v>0.68055555555555558</v>
      </c>
      <c r="J227" s="5">
        <v>0.68055555555555558</v>
      </c>
      <c r="K227" s="4"/>
      <c r="L227" s="4"/>
      <c r="M227" s="12">
        <f t="shared" si="18"/>
        <v>0</v>
      </c>
      <c r="N227" s="13">
        <f t="shared" si="16"/>
        <v>5.902777777777779E-2</v>
      </c>
      <c r="O227" s="11">
        <f t="shared" si="19"/>
        <v>0</v>
      </c>
      <c r="P227" s="11">
        <f t="shared" si="17"/>
        <v>12</v>
      </c>
      <c r="Q227" s="4">
        <v>63117</v>
      </c>
      <c r="R227" s="4">
        <v>63117</v>
      </c>
      <c r="S227" s="4">
        <v>63129</v>
      </c>
      <c r="T227" s="4">
        <v>63129</v>
      </c>
    </row>
    <row r="228" spans="1:20" x14ac:dyDescent="0.25">
      <c r="A228" s="16">
        <v>46027</v>
      </c>
      <c r="B228" s="17" t="s">
        <v>45</v>
      </c>
      <c r="C228" s="4" t="s">
        <v>26</v>
      </c>
      <c r="D228" s="4">
        <v>15</v>
      </c>
      <c r="E228" s="5">
        <v>0.68055555555555558</v>
      </c>
      <c r="F228" s="5">
        <v>0.68055555555555558</v>
      </c>
      <c r="G228" s="5">
        <v>0.68402777777777779</v>
      </c>
      <c r="H228" s="5">
        <v>0.8125</v>
      </c>
      <c r="I228" s="5">
        <v>0.8125</v>
      </c>
      <c r="J228" s="5">
        <v>0.82430555555555551</v>
      </c>
      <c r="K228" s="4"/>
      <c r="L228" s="4"/>
      <c r="M228" s="12">
        <f t="shared" si="18"/>
        <v>3.4722222222222099E-3</v>
      </c>
      <c r="N228" s="13">
        <f t="shared" si="16"/>
        <v>0.12847222222222221</v>
      </c>
      <c r="O228" s="11">
        <f t="shared" si="19"/>
        <v>1</v>
      </c>
      <c r="P228" s="11">
        <f t="shared" si="17"/>
        <v>55</v>
      </c>
      <c r="Q228" s="4">
        <v>145828</v>
      </c>
      <c r="R228" s="4">
        <v>145828</v>
      </c>
      <c r="S228" s="4">
        <v>145883</v>
      </c>
      <c r="T228" s="4">
        <v>145884</v>
      </c>
    </row>
    <row r="229" spans="1:20" x14ac:dyDescent="0.25">
      <c r="A229" s="16">
        <v>46027</v>
      </c>
      <c r="B229" s="17" t="s">
        <v>45</v>
      </c>
      <c r="C229" s="4">
        <v>2</v>
      </c>
      <c r="D229" s="4">
        <v>9002</v>
      </c>
      <c r="E229" s="5">
        <v>0.45833333333333331</v>
      </c>
      <c r="F229" s="5">
        <v>0.46527777777777779</v>
      </c>
      <c r="G229" s="5">
        <v>0.46527777777777779</v>
      </c>
      <c r="H229" s="5">
        <v>0.4861111111111111</v>
      </c>
      <c r="I229" s="5">
        <v>0.4861111111111111</v>
      </c>
      <c r="J229" s="5">
        <v>0.4861111111111111</v>
      </c>
      <c r="K229" s="4"/>
      <c r="L229" s="4"/>
      <c r="M229" s="12">
        <f t="shared" si="18"/>
        <v>0</v>
      </c>
      <c r="N229" s="13">
        <f t="shared" si="16"/>
        <v>2.0833333333333315E-2</v>
      </c>
      <c r="O229" s="11">
        <f t="shared" si="19"/>
        <v>0</v>
      </c>
      <c r="P229" s="11">
        <f t="shared" si="17"/>
        <v>6</v>
      </c>
      <c r="Q229" s="4">
        <v>49512</v>
      </c>
      <c r="R229" s="4">
        <v>49512</v>
      </c>
      <c r="S229" s="4">
        <v>49518</v>
      </c>
      <c r="T229" s="4">
        <v>49518</v>
      </c>
    </row>
    <row r="230" spans="1:20" x14ac:dyDescent="0.25">
      <c r="A230" s="16">
        <v>46027</v>
      </c>
      <c r="B230" s="17" t="s">
        <v>45</v>
      </c>
      <c r="C230" s="4">
        <v>3</v>
      </c>
      <c r="D230" s="4">
        <v>9002</v>
      </c>
      <c r="E230" s="5">
        <v>0.4861111111111111</v>
      </c>
      <c r="F230" s="5">
        <v>0.4861111111111111</v>
      </c>
      <c r="G230" s="5">
        <v>0.48819444444444443</v>
      </c>
      <c r="H230" s="5">
        <v>0.50347222222222221</v>
      </c>
      <c r="I230" s="5">
        <v>0.50347222222222221</v>
      </c>
      <c r="J230" s="5">
        <v>0.50347222222222221</v>
      </c>
      <c r="K230" s="4"/>
      <c r="L230" s="4"/>
      <c r="M230" s="12">
        <f t="shared" si="18"/>
        <v>2.0833333333333259E-3</v>
      </c>
      <c r="N230" s="13">
        <f t="shared" si="16"/>
        <v>1.5277777777777779E-2</v>
      </c>
      <c r="O230" s="11">
        <f t="shared" si="19"/>
        <v>0</v>
      </c>
      <c r="P230" s="11">
        <f t="shared" si="17"/>
        <v>126</v>
      </c>
      <c r="Q230" s="4">
        <v>49522</v>
      </c>
      <c r="R230" s="4">
        <v>49522</v>
      </c>
      <c r="S230" s="4">
        <v>49648</v>
      </c>
      <c r="T230" s="4">
        <v>49648</v>
      </c>
    </row>
    <row r="231" spans="1:20" x14ac:dyDescent="0.25">
      <c r="A231" s="16"/>
      <c r="B231" s="17"/>
      <c r="C231" s="4"/>
      <c r="D231" s="4"/>
      <c r="E231" s="5"/>
      <c r="F231" s="5"/>
      <c r="G231" s="5"/>
      <c r="H231" s="5"/>
      <c r="I231" s="5"/>
      <c r="J231" s="5"/>
      <c r="K231" s="4"/>
      <c r="L231" s="4"/>
      <c r="M231" s="12">
        <f t="shared" si="18"/>
        <v>0</v>
      </c>
      <c r="N231" s="13">
        <f t="shared" si="16"/>
        <v>0</v>
      </c>
      <c r="O231" s="11">
        <f t="shared" si="19"/>
        <v>0</v>
      </c>
      <c r="P231" s="11">
        <f t="shared" si="17"/>
        <v>0</v>
      </c>
      <c r="Q231" s="4"/>
      <c r="R231" s="4"/>
      <c r="S231" s="4"/>
      <c r="T231" s="4"/>
    </row>
    <row r="232" spans="1:20" x14ac:dyDescent="0.25">
      <c r="A232" s="16"/>
      <c r="B232" s="17"/>
      <c r="C232" s="4"/>
      <c r="D232" s="4"/>
      <c r="E232" s="5"/>
      <c r="F232" s="5"/>
      <c r="G232" s="5"/>
      <c r="H232" s="5"/>
      <c r="I232" s="5"/>
      <c r="J232" s="5"/>
      <c r="K232" s="4"/>
      <c r="L232" s="4"/>
      <c r="M232" s="12">
        <f t="shared" si="18"/>
        <v>0</v>
      </c>
      <c r="N232" s="13">
        <f t="shared" si="16"/>
        <v>0</v>
      </c>
      <c r="O232" s="11">
        <f t="shared" si="19"/>
        <v>0</v>
      </c>
      <c r="P232" s="11">
        <f t="shared" si="17"/>
        <v>0</v>
      </c>
      <c r="Q232" s="4"/>
      <c r="R232" s="4"/>
      <c r="S232" s="4"/>
      <c r="T232" s="4"/>
    </row>
    <row r="233" spans="1:20" x14ac:dyDescent="0.25">
      <c r="A233" s="16"/>
      <c r="B233" s="17"/>
      <c r="C233" s="4"/>
      <c r="D233" s="4"/>
      <c r="E233" s="5"/>
      <c r="F233" s="5"/>
      <c r="G233" s="5"/>
      <c r="H233" s="5"/>
      <c r="I233" s="5"/>
      <c r="J233" s="5"/>
      <c r="K233" s="4"/>
      <c r="L233" s="4"/>
      <c r="M233" s="12">
        <f t="shared" si="18"/>
        <v>0</v>
      </c>
      <c r="N233" s="13">
        <f t="shared" si="16"/>
        <v>0</v>
      </c>
      <c r="O233" s="11">
        <f t="shared" si="19"/>
        <v>0</v>
      </c>
      <c r="P233" s="11">
        <f t="shared" si="17"/>
        <v>0</v>
      </c>
      <c r="Q233" s="4"/>
      <c r="R233" s="4"/>
      <c r="S233" s="4"/>
      <c r="T233" s="4"/>
    </row>
    <row r="234" spans="1:20" x14ac:dyDescent="0.25">
      <c r="A234" s="27"/>
      <c r="B234" s="28"/>
      <c r="C234" s="28"/>
      <c r="D234" s="29"/>
      <c r="E234" s="28"/>
      <c r="F234" s="28"/>
      <c r="G234" s="28"/>
      <c r="H234" s="28"/>
      <c r="I234" s="28"/>
      <c r="J234" s="28"/>
      <c r="K234" s="28"/>
      <c r="L234" s="7" t="s">
        <v>41</v>
      </c>
      <c r="M234" s="14">
        <f>SUM(M176:M233)</f>
        <v>0.2236111111111112</v>
      </c>
      <c r="N234" s="14">
        <f>SUM(N176:N233)</f>
        <v>1.5305555555555554</v>
      </c>
      <c r="O234" s="35">
        <f>SUM(O176:O233)</f>
        <v>93</v>
      </c>
      <c r="P234" s="35">
        <f>SUM(P176:P233)</f>
        <v>664</v>
      </c>
      <c r="Q234" s="28"/>
      <c r="R234" s="28"/>
      <c r="S234" s="28"/>
      <c r="T234" s="28"/>
    </row>
    <row r="235" spans="1:20" x14ac:dyDescent="0.25">
      <c r="A235" s="16">
        <v>46028</v>
      </c>
      <c r="B235" s="17" t="s">
        <v>46</v>
      </c>
      <c r="C235" s="17">
        <v>1</v>
      </c>
      <c r="D235" s="17">
        <v>9</v>
      </c>
      <c r="E235" s="18">
        <v>0.3298611111111111</v>
      </c>
      <c r="F235" s="18">
        <v>0.33333333333333331</v>
      </c>
      <c r="G235" s="18">
        <v>0.35416666666666669</v>
      </c>
      <c r="H235" s="18">
        <v>0.35416666666666669</v>
      </c>
      <c r="I235" s="18">
        <v>0.35416666666666669</v>
      </c>
      <c r="J235" s="18">
        <v>0.35416666666666669</v>
      </c>
      <c r="K235" s="17"/>
      <c r="L235" s="17"/>
      <c r="M235" s="19">
        <f>G235-F235+I235-H235</f>
        <v>2.083333333333337E-2</v>
      </c>
      <c r="N235" s="20">
        <f t="shared" ref="N235:N285" si="20">H235-G235-(L235-K235)</f>
        <v>0</v>
      </c>
      <c r="O235" s="34">
        <f>R235-Q235+T235-S235</f>
        <v>0</v>
      </c>
      <c r="P235" s="34">
        <f t="shared" ref="P235:P285" si="21">S235-R235</f>
        <v>7</v>
      </c>
      <c r="Q235" s="17">
        <v>326345</v>
      </c>
      <c r="R235" s="17">
        <v>326345</v>
      </c>
      <c r="S235" s="17">
        <v>326352</v>
      </c>
      <c r="T235" s="17">
        <v>326352</v>
      </c>
    </row>
    <row r="236" spans="1:20" x14ac:dyDescent="0.25">
      <c r="A236" s="16">
        <v>46028</v>
      </c>
      <c r="B236" s="17" t="s">
        <v>46</v>
      </c>
      <c r="C236" s="4">
        <v>3</v>
      </c>
      <c r="D236" s="4">
        <v>9</v>
      </c>
      <c r="E236" s="5">
        <v>0.35416666666666669</v>
      </c>
      <c r="F236" s="5">
        <v>0.35416666666666669</v>
      </c>
      <c r="G236" s="5">
        <v>0.35625000000000001</v>
      </c>
      <c r="H236" s="5">
        <v>0.37152777777777779</v>
      </c>
      <c r="I236" s="5">
        <v>0.37152777777777779</v>
      </c>
      <c r="J236" s="5">
        <v>0.37152777777777779</v>
      </c>
      <c r="K236" s="4"/>
      <c r="L236" s="4"/>
      <c r="M236" s="12">
        <f t="shared" ref="M236:M285" si="22">G236-F236+I236-H236</f>
        <v>2.0833333333333259E-3</v>
      </c>
      <c r="N236" s="13">
        <f t="shared" si="20"/>
        <v>1.5277777777777779E-2</v>
      </c>
      <c r="O236" s="11">
        <f t="shared" ref="O236:O285" si="23">R236-Q236+T236-S236</f>
        <v>0</v>
      </c>
      <c r="P236" s="11">
        <f t="shared" si="21"/>
        <v>4</v>
      </c>
      <c r="Q236" s="4">
        <v>326352</v>
      </c>
      <c r="R236" s="4">
        <v>326352</v>
      </c>
      <c r="S236" s="4">
        <v>326356</v>
      </c>
      <c r="T236" s="4">
        <v>326356</v>
      </c>
    </row>
    <row r="237" spans="1:20" x14ac:dyDescent="0.25">
      <c r="A237" s="16">
        <v>46028</v>
      </c>
      <c r="B237" s="17" t="s">
        <v>46</v>
      </c>
      <c r="C237" s="4">
        <v>2</v>
      </c>
      <c r="D237" s="4">
        <v>7</v>
      </c>
      <c r="E237" s="5">
        <v>0.41388888888888886</v>
      </c>
      <c r="F237" s="5">
        <v>0.41388888888888886</v>
      </c>
      <c r="G237" s="5">
        <v>0.4236111111111111</v>
      </c>
      <c r="H237" s="5">
        <v>0.44444444444444442</v>
      </c>
      <c r="I237" s="5">
        <v>0.44444444444444442</v>
      </c>
      <c r="J237" s="5">
        <v>0.44444444444444442</v>
      </c>
      <c r="K237" s="4"/>
      <c r="L237" s="4"/>
      <c r="M237" s="12">
        <f t="shared" si="22"/>
        <v>9.7222222222222432E-3</v>
      </c>
      <c r="N237" s="13">
        <f t="shared" si="20"/>
        <v>2.0833333333333315E-2</v>
      </c>
      <c r="O237" s="11">
        <f t="shared" si="23"/>
        <v>0</v>
      </c>
      <c r="P237" s="11">
        <f t="shared" si="21"/>
        <v>5</v>
      </c>
      <c r="Q237" s="4">
        <v>294742</v>
      </c>
      <c r="R237" s="4">
        <v>294742</v>
      </c>
      <c r="S237" s="4">
        <v>294747</v>
      </c>
      <c r="T237" s="4">
        <v>294747</v>
      </c>
    </row>
    <row r="238" spans="1:20" x14ac:dyDescent="0.25">
      <c r="A238" s="16">
        <v>46028</v>
      </c>
      <c r="B238" s="17" t="s">
        <v>46</v>
      </c>
      <c r="C238" s="6">
        <v>4</v>
      </c>
      <c r="D238" s="4">
        <v>7</v>
      </c>
      <c r="E238" s="5">
        <v>0.44444444444444442</v>
      </c>
      <c r="F238" s="5">
        <v>0.44444444444444442</v>
      </c>
      <c r="G238" s="5">
        <v>0.4465277777777778</v>
      </c>
      <c r="H238" s="5">
        <v>0.46250000000000002</v>
      </c>
      <c r="I238" s="5">
        <v>0.46250000000000002</v>
      </c>
      <c r="J238" s="5">
        <v>0.46250000000000002</v>
      </c>
      <c r="K238" s="4"/>
      <c r="L238" s="4"/>
      <c r="M238" s="12">
        <f t="shared" si="22"/>
        <v>2.0833333333333814E-3</v>
      </c>
      <c r="N238" s="13">
        <f t="shared" si="20"/>
        <v>1.5972222222222221E-2</v>
      </c>
      <c r="O238" s="11">
        <f t="shared" si="23"/>
        <v>0</v>
      </c>
      <c r="P238" s="11">
        <f t="shared" si="21"/>
        <v>5</v>
      </c>
      <c r="Q238" s="4">
        <v>294747</v>
      </c>
      <c r="R238" s="4">
        <v>294747</v>
      </c>
      <c r="S238" s="4">
        <v>294752</v>
      </c>
      <c r="T238" s="4">
        <v>294752</v>
      </c>
    </row>
    <row r="239" spans="1:20" x14ac:dyDescent="0.25">
      <c r="A239" s="16">
        <v>46028</v>
      </c>
      <c r="B239" s="17" t="s">
        <v>46</v>
      </c>
      <c r="C239" s="6">
        <v>2</v>
      </c>
      <c r="D239" s="4">
        <v>7</v>
      </c>
      <c r="E239" s="5">
        <v>0.46250000000000002</v>
      </c>
      <c r="F239" s="5">
        <v>0.46250000000000002</v>
      </c>
      <c r="G239" s="5">
        <v>0.46527777777777779</v>
      </c>
      <c r="H239" s="5">
        <v>0.4861111111111111</v>
      </c>
      <c r="I239" s="5">
        <v>0.4861111111111111</v>
      </c>
      <c r="J239" s="5">
        <v>0.4861111111111111</v>
      </c>
      <c r="K239" s="4"/>
      <c r="L239" s="4"/>
      <c r="M239" s="12">
        <f t="shared" si="22"/>
        <v>2.7777777777777679E-3</v>
      </c>
      <c r="N239" s="13">
        <f t="shared" si="20"/>
        <v>2.0833333333333315E-2</v>
      </c>
      <c r="O239" s="11">
        <f t="shared" si="23"/>
        <v>0</v>
      </c>
      <c r="P239" s="11">
        <f t="shared" si="21"/>
        <v>5</v>
      </c>
      <c r="Q239" s="4">
        <v>294752</v>
      </c>
      <c r="R239" s="4">
        <v>294752</v>
      </c>
      <c r="S239" s="4">
        <v>294757</v>
      </c>
      <c r="T239" s="4">
        <v>294757</v>
      </c>
    </row>
    <row r="240" spans="1:20" x14ac:dyDescent="0.25">
      <c r="A240" s="16">
        <v>46028</v>
      </c>
      <c r="B240" s="17" t="s">
        <v>46</v>
      </c>
      <c r="C240" s="4">
        <v>4</v>
      </c>
      <c r="D240" s="4">
        <v>7</v>
      </c>
      <c r="E240" s="5">
        <v>0.4861111111111111</v>
      </c>
      <c r="F240" s="5">
        <v>0.4861111111111111</v>
      </c>
      <c r="G240" s="5">
        <v>0.48819444444444443</v>
      </c>
      <c r="H240" s="5">
        <v>0.50416666666666665</v>
      </c>
      <c r="I240" s="5">
        <v>0.50416666666666665</v>
      </c>
      <c r="J240" s="5">
        <v>0.50416666666666665</v>
      </c>
      <c r="K240" s="4"/>
      <c r="L240" s="4"/>
      <c r="M240" s="12">
        <f t="shared" si="22"/>
        <v>2.0833333333333259E-3</v>
      </c>
      <c r="N240" s="13">
        <f t="shared" si="20"/>
        <v>1.5972222222222221E-2</v>
      </c>
      <c r="O240" s="11">
        <f t="shared" si="23"/>
        <v>0</v>
      </c>
      <c r="P240" s="11">
        <f t="shared" si="21"/>
        <v>5</v>
      </c>
      <c r="Q240" s="4">
        <v>294757</v>
      </c>
      <c r="R240" s="4">
        <v>294757</v>
      </c>
      <c r="S240" s="4">
        <v>294762</v>
      </c>
      <c r="T240" s="4">
        <v>294762</v>
      </c>
    </row>
    <row r="241" spans="1:21" x14ac:dyDescent="0.25">
      <c r="A241" s="16">
        <v>46028</v>
      </c>
      <c r="B241" s="17" t="s">
        <v>46</v>
      </c>
      <c r="C241" s="4">
        <v>2</v>
      </c>
      <c r="D241" s="4">
        <v>7</v>
      </c>
      <c r="E241" s="5">
        <v>0.50416666666666665</v>
      </c>
      <c r="F241" s="5">
        <v>0.50416666666666665</v>
      </c>
      <c r="G241" s="5">
        <v>0.51388888888888884</v>
      </c>
      <c r="H241" s="5">
        <v>0.53472222222222221</v>
      </c>
      <c r="I241" s="5">
        <v>0.53472222222222221</v>
      </c>
      <c r="J241" s="5">
        <v>0.53472222222222221</v>
      </c>
      <c r="K241" s="4"/>
      <c r="L241" s="4"/>
      <c r="M241" s="12">
        <f t="shared" si="22"/>
        <v>9.7222222222221877E-3</v>
      </c>
      <c r="N241" s="13">
        <f t="shared" si="20"/>
        <v>2.083333333333337E-2</v>
      </c>
      <c r="O241" s="11">
        <f t="shared" si="23"/>
        <v>0</v>
      </c>
      <c r="P241" s="11">
        <f t="shared" si="21"/>
        <v>5</v>
      </c>
      <c r="Q241" s="4">
        <v>294762</v>
      </c>
      <c r="R241" s="4">
        <v>294762</v>
      </c>
      <c r="S241" s="4">
        <v>294767</v>
      </c>
      <c r="T241" s="4">
        <v>294767</v>
      </c>
    </row>
    <row r="242" spans="1:21" x14ac:dyDescent="0.25">
      <c r="A242" s="16">
        <v>46028</v>
      </c>
      <c r="B242" s="17" t="s">
        <v>46</v>
      </c>
      <c r="C242" s="4">
        <v>4</v>
      </c>
      <c r="D242" s="4">
        <v>7</v>
      </c>
      <c r="E242" s="5">
        <v>0.53472222222222221</v>
      </c>
      <c r="F242" s="5">
        <v>0.53472222222222221</v>
      </c>
      <c r="G242" s="5">
        <v>0.53680555555555554</v>
      </c>
      <c r="H242" s="5">
        <v>0.55277777777777781</v>
      </c>
      <c r="I242" s="5">
        <v>0.55277777777777781</v>
      </c>
      <c r="J242" s="5">
        <v>0.55277777777777781</v>
      </c>
      <c r="K242" s="4"/>
      <c r="L242" s="4"/>
      <c r="M242" s="12">
        <f t="shared" si="22"/>
        <v>2.0833333333333259E-3</v>
      </c>
      <c r="N242" s="13">
        <f t="shared" si="20"/>
        <v>1.5972222222222276E-2</v>
      </c>
      <c r="O242" s="11">
        <f t="shared" si="23"/>
        <v>0</v>
      </c>
      <c r="P242" s="11">
        <f t="shared" si="21"/>
        <v>5</v>
      </c>
      <c r="Q242" s="4">
        <v>294767</v>
      </c>
      <c r="R242" s="4">
        <v>294767</v>
      </c>
      <c r="S242" s="4">
        <v>294772</v>
      </c>
      <c r="T242" s="4">
        <v>294772</v>
      </c>
    </row>
    <row r="243" spans="1:21" x14ac:dyDescent="0.25">
      <c r="A243" s="16">
        <v>46028</v>
      </c>
      <c r="B243" s="17" t="s">
        <v>46</v>
      </c>
      <c r="C243" s="4">
        <v>2</v>
      </c>
      <c r="D243" s="4">
        <v>7</v>
      </c>
      <c r="E243" s="5">
        <v>0.55277777777777781</v>
      </c>
      <c r="F243" s="5">
        <v>0.55277777777777781</v>
      </c>
      <c r="G243" s="5">
        <v>0.55555555555555558</v>
      </c>
      <c r="H243" s="5">
        <v>0.57638888888888884</v>
      </c>
      <c r="I243" s="5">
        <v>0.57638888888888884</v>
      </c>
      <c r="J243" s="5">
        <v>0.57638888888888884</v>
      </c>
      <c r="K243" s="4"/>
      <c r="L243" s="4"/>
      <c r="M243" s="12">
        <f t="shared" si="22"/>
        <v>2.7777777777777679E-3</v>
      </c>
      <c r="N243" s="13">
        <f t="shared" si="20"/>
        <v>2.0833333333333259E-2</v>
      </c>
      <c r="O243" s="11">
        <f t="shared" si="23"/>
        <v>0</v>
      </c>
      <c r="P243" s="11">
        <f t="shared" si="21"/>
        <v>5</v>
      </c>
      <c r="Q243" s="4">
        <v>294772</v>
      </c>
      <c r="R243" s="4">
        <v>294772</v>
      </c>
      <c r="S243" s="4">
        <v>294777</v>
      </c>
      <c r="T243" s="4">
        <v>294777</v>
      </c>
      <c r="U243" s="1" t="s">
        <v>21</v>
      </c>
    </row>
    <row r="244" spans="1:21" x14ac:dyDescent="0.25">
      <c r="A244" s="16">
        <v>46028</v>
      </c>
      <c r="B244" s="17" t="s">
        <v>46</v>
      </c>
      <c r="C244" s="4">
        <v>4</v>
      </c>
      <c r="D244" s="4">
        <v>7</v>
      </c>
      <c r="E244" s="5">
        <v>0.57638888888888884</v>
      </c>
      <c r="F244" s="5">
        <v>0.57638888888888884</v>
      </c>
      <c r="G244" s="5">
        <v>0.57847222222222228</v>
      </c>
      <c r="H244" s="5">
        <v>0.59444444444444444</v>
      </c>
      <c r="I244" s="5">
        <v>0.59444444444444444</v>
      </c>
      <c r="J244" s="5">
        <v>0.59444444444444444</v>
      </c>
      <c r="K244" s="4"/>
      <c r="L244" s="4"/>
      <c r="M244" s="12">
        <f t="shared" si="22"/>
        <v>2.083333333333437E-3</v>
      </c>
      <c r="N244" s="13">
        <f t="shared" si="20"/>
        <v>1.5972222222222165E-2</v>
      </c>
      <c r="O244" s="11">
        <f t="shared" si="23"/>
        <v>0</v>
      </c>
      <c r="P244" s="11">
        <f t="shared" si="21"/>
        <v>5</v>
      </c>
      <c r="Q244" s="4">
        <v>294777</v>
      </c>
      <c r="R244" s="4">
        <v>294777</v>
      </c>
      <c r="S244" s="4">
        <v>294782</v>
      </c>
      <c r="T244" s="4">
        <v>294782</v>
      </c>
    </row>
    <row r="245" spans="1:21" x14ac:dyDescent="0.25">
      <c r="A245" s="16">
        <v>46028</v>
      </c>
      <c r="B245" s="17" t="s">
        <v>46</v>
      </c>
      <c r="C245" s="4">
        <v>2</v>
      </c>
      <c r="D245" s="4">
        <v>7</v>
      </c>
      <c r="E245" s="5">
        <v>0.59444444444444444</v>
      </c>
      <c r="F245" s="5">
        <v>0.59444444444444444</v>
      </c>
      <c r="G245" s="5">
        <v>0.59722222222222221</v>
      </c>
      <c r="H245" s="5">
        <v>0.61805555555555558</v>
      </c>
      <c r="I245" s="5">
        <v>0.61805555555555558</v>
      </c>
      <c r="J245" s="5">
        <v>0.61805555555555558</v>
      </c>
      <c r="K245" s="4"/>
      <c r="L245" s="4"/>
      <c r="M245" s="12">
        <f t="shared" si="22"/>
        <v>2.7777777777777679E-3</v>
      </c>
      <c r="N245" s="13">
        <f t="shared" si="20"/>
        <v>2.083333333333337E-2</v>
      </c>
      <c r="O245" s="11">
        <f t="shared" si="23"/>
        <v>0</v>
      </c>
      <c r="P245" s="11">
        <f t="shared" si="21"/>
        <v>6</v>
      </c>
      <c r="Q245" s="4">
        <v>294782</v>
      </c>
      <c r="R245" s="4">
        <v>294782</v>
      </c>
      <c r="S245" s="4">
        <v>294788</v>
      </c>
      <c r="T245" s="4">
        <v>294788</v>
      </c>
    </row>
    <row r="246" spans="1:21" x14ac:dyDescent="0.25">
      <c r="A246" s="16">
        <v>46028</v>
      </c>
      <c r="B246" s="17" t="s">
        <v>46</v>
      </c>
      <c r="C246" s="4">
        <v>4</v>
      </c>
      <c r="D246" s="4">
        <v>7</v>
      </c>
      <c r="E246" s="5">
        <v>0.61805555555555558</v>
      </c>
      <c r="F246" s="5">
        <v>0.61805555555555558</v>
      </c>
      <c r="G246" s="5">
        <v>0.62013888888888891</v>
      </c>
      <c r="H246" s="5">
        <v>0.63611111111111107</v>
      </c>
      <c r="I246" s="5">
        <v>0.63611111111111107</v>
      </c>
      <c r="J246" s="5">
        <v>0.63611111111111107</v>
      </c>
      <c r="K246" s="4"/>
      <c r="L246" s="4"/>
      <c r="M246" s="12">
        <f t="shared" si="22"/>
        <v>2.0833333333333259E-3</v>
      </c>
      <c r="N246" s="13">
        <f t="shared" si="20"/>
        <v>1.5972222222222165E-2</v>
      </c>
      <c r="O246" s="11">
        <f t="shared" si="23"/>
        <v>0</v>
      </c>
      <c r="P246" s="11">
        <f t="shared" si="21"/>
        <v>10</v>
      </c>
      <c r="Q246" s="4">
        <v>294788</v>
      </c>
      <c r="R246" s="4">
        <v>294788</v>
      </c>
      <c r="S246" s="4">
        <v>294798</v>
      </c>
      <c r="T246" s="4">
        <v>294798</v>
      </c>
    </row>
    <row r="247" spans="1:21" x14ac:dyDescent="0.25">
      <c r="A247" s="16">
        <v>46028</v>
      </c>
      <c r="B247" s="17" t="s">
        <v>46</v>
      </c>
      <c r="C247" s="4">
        <v>2</v>
      </c>
      <c r="D247" s="4">
        <v>7</v>
      </c>
      <c r="E247" s="5">
        <v>0.63611111111111107</v>
      </c>
      <c r="F247" s="5">
        <v>0.63611111111111107</v>
      </c>
      <c r="G247" s="5">
        <v>0.64583333333333337</v>
      </c>
      <c r="H247" s="5">
        <v>0.66666666666666663</v>
      </c>
      <c r="I247" s="5">
        <v>0.66666666666666663</v>
      </c>
      <c r="J247" s="5">
        <v>0.67361111111111116</v>
      </c>
      <c r="K247" s="4"/>
      <c r="L247" s="4"/>
      <c r="M247" s="12">
        <f t="shared" si="22"/>
        <v>9.7222222222222987E-3</v>
      </c>
      <c r="N247" s="13">
        <f t="shared" si="20"/>
        <v>2.0833333333333259E-2</v>
      </c>
      <c r="O247" s="11">
        <f t="shared" si="23"/>
        <v>0</v>
      </c>
      <c r="P247" s="11">
        <f t="shared" si="21"/>
        <v>5</v>
      </c>
      <c r="Q247" s="4">
        <v>294798</v>
      </c>
      <c r="R247" s="4">
        <v>294798</v>
      </c>
      <c r="S247" s="4">
        <v>294803</v>
      </c>
      <c r="T247" s="4">
        <v>294803</v>
      </c>
    </row>
    <row r="248" spans="1:21" x14ac:dyDescent="0.25">
      <c r="A248" s="16">
        <v>46028</v>
      </c>
      <c r="B248" s="17" t="s">
        <v>46</v>
      </c>
      <c r="C248" s="4">
        <v>2</v>
      </c>
      <c r="D248" s="4">
        <v>7</v>
      </c>
      <c r="E248" s="5">
        <v>0.27777777777777779</v>
      </c>
      <c r="F248" s="5">
        <v>0.28125</v>
      </c>
      <c r="G248" s="5">
        <v>0.29166666666666669</v>
      </c>
      <c r="H248" s="5">
        <v>0.3125</v>
      </c>
      <c r="I248" s="5">
        <v>0.3125</v>
      </c>
      <c r="J248" s="5">
        <v>0.3125</v>
      </c>
      <c r="K248" s="4"/>
      <c r="L248" s="4"/>
      <c r="M248" s="12">
        <f t="shared" si="22"/>
        <v>1.0416666666666685E-2</v>
      </c>
      <c r="N248" s="13">
        <f t="shared" si="20"/>
        <v>2.0833333333333315E-2</v>
      </c>
      <c r="O248" s="11">
        <f t="shared" si="23"/>
        <v>0</v>
      </c>
      <c r="P248" s="11">
        <f t="shared" si="21"/>
        <v>6</v>
      </c>
      <c r="Q248" s="4">
        <v>294710</v>
      </c>
      <c r="R248" s="4">
        <v>294710</v>
      </c>
      <c r="S248" s="4">
        <v>294716</v>
      </c>
      <c r="T248" s="4">
        <v>294716</v>
      </c>
    </row>
    <row r="249" spans="1:21" x14ac:dyDescent="0.25">
      <c r="A249" s="16">
        <v>46028</v>
      </c>
      <c r="B249" s="17" t="s">
        <v>46</v>
      </c>
      <c r="C249" s="4">
        <v>4</v>
      </c>
      <c r="D249" s="4">
        <v>7</v>
      </c>
      <c r="E249" s="5">
        <v>0.3125</v>
      </c>
      <c r="F249" s="5">
        <v>0.3125</v>
      </c>
      <c r="G249" s="5">
        <v>0.31458333333333333</v>
      </c>
      <c r="H249" s="5">
        <v>0.33055555555555555</v>
      </c>
      <c r="I249" s="5">
        <v>0.33055555555555555</v>
      </c>
      <c r="J249" s="5">
        <v>0.33055555555555555</v>
      </c>
      <c r="K249" s="4"/>
      <c r="L249" s="4"/>
      <c r="M249" s="12">
        <f t="shared" si="22"/>
        <v>2.0833333333333259E-3</v>
      </c>
      <c r="N249" s="13">
        <f t="shared" si="20"/>
        <v>1.5972222222222221E-2</v>
      </c>
      <c r="O249" s="11">
        <f t="shared" si="23"/>
        <v>0</v>
      </c>
      <c r="P249" s="11">
        <f t="shared" si="21"/>
        <v>5</v>
      </c>
      <c r="Q249" s="4">
        <v>294716</v>
      </c>
      <c r="R249" s="4">
        <v>294716</v>
      </c>
      <c r="S249" s="4">
        <v>294721</v>
      </c>
      <c r="T249" s="4">
        <v>294721</v>
      </c>
    </row>
    <row r="250" spans="1:21" x14ac:dyDescent="0.25">
      <c r="A250" s="16">
        <v>46028</v>
      </c>
      <c r="B250" s="17" t="s">
        <v>46</v>
      </c>
      <c r="C250" s="4">
        <v>2</v>
      </c>
      <c r="D250" s="4">
        <v>7</v>
      </c>
      <c r="E250" s="5">
        <v>0.33055555555555555</v>
      </c>
      <c r="F250" s="5">
        <v>0.33055555555555555</v>
      </c>
      <c r="G250" s="5">
        <v>0.33333333333333331</v>
      </c>
      <c r="H250" s="5">
        <v>0.35416666666666669</v>
      </c>
      <c r="I250" s="5">
        <v>0.35416666666666669</v>
      </c>
      <c r="J250" s="5">
        <v>0.35416666666666669</v>
      </c>
      <c r="K250" s="4"/>
      <c r="L250" s="4"/>
      <c r="M250" s="12">
        <f t="shared" si="22"/>
        <v>2.7777777777777679E-3</v>
      </c>
      <c r="N250" s="13">
        <f t="shared" si="20"/>
        <v>2.083333333333337E-2</v>
      </c>
      <c r="O250" s="11">
        <f t="shared" si="23"/>
        <v>0</v>
      </c>
      <c r="P250" s="11">
        <f t="shared" si="21"/>
        <v>5</v>
      </c>
      <c r="Q250" s="4">
        <v>294721</v>
      </c>
      <c r="R250" s="4">
        <v>294721</v>
      </c>
      <c r="S250" s="4">
        <v>294726</v>
      </c>
      <c r="T250" s="4">
        <v>294726</v>
      </c>
    </row>
    <row r="251" spans="1:21" x14ac:dyDescent="0.25">
      <c r="A251" s="16">
        <v>46028</v>
      </c>
      <c r="B251" s="17" t="s">
        <v>46</v>
      </c>
      <c r="C251" s="4">
        <v>4</v>
      </c>
      <c r="D251" s="4">
        <v>7</v>
      </c>
      <c r="E251" s="5">
        <v>0.35416666666666669</v>
      </c>
      <c r="F251" s="5">
        <v>0.35416666666666669</v>
      </c>
      <c r="G251" s="5">
        <v>0.35625000000000001</v>
      </c>
      <c r="H251" s="5">
        <v>0.37222222222222223</v>
      </c>
      <c r="I251" s="5">
        <v>0.37222222222222223</v>
      </c>
      <c r="J251" s="5">
        <v>0.37222222222222223</v>
      </c>
      <c r="K251" s="4"/>
      <c r="L251" s="4"/>
      <c r="M251" s="12">
        <f t="shared" si="22"/>
        <v>2.0833333333333259E-3</v>
      </c>
      <c r="N251" s="13">
        <f t="shared" si="20"/>
        <v>1.5972222222222221E-2</v>
      </c>
      <c r="O251" s="11">
        <f t="shared" si="23"/>
        <v>0</v>
      </c>
      <c r="P251" s="11">
        <f t="shared" si="21"/>
        <v>5</v>
      </c>
      <c r="Q251" s="4">
        <v>294726</v>
      </c>
      <c r="R251" s="4">
        <v>294726</v>
      </c>
      <c r="S251" s="4">
        <v>294731</v>
      </c>
      <c r="T251" s="4">
        <v>294731</v>
      </c>
    </row>
    <row r="252" spans="1:21" x14ac:dyDescent="0.25">
      <c r="A252" s="16">
        <v>46028</v>
      </c>
      <c r="B252" s="17" t="s">
        <v>46</v>
      </c>
      <c r="C252" s="4">
        <v>2</v>
      </c>
      <c r="D252" s="4">
        <v>7</v>
      </c>
      <c r="E252" s="5">
        <v>0.37222222222222223</v>
      </c>
      <c r="F252" s="5">
        <v>0.37222222222222223</v>
      </c>
      <c r="G252" s="5">
        <v>0.38194444444444442</v>
      </c>
      <c r="H252" s="5">
        <v>0.40277777777777779</v>
      </c>
      <c r="I252" s="5">
        <v>0.40277777777777779</v>
      </c>
      <c r="J252" s="5">
        <v>0.40277777777777779</v>
      </c>
      <c r="K252" s="4"/>
      <c r="L252" s="4"/>
      <c r="M252" s="12">
        <f t="shared" si="22"/>
        <v>9.7222222222221877E-3</v>
      </c>
      <c r="N252" s="13">
        <f t="shared" si="20"/>
        <v>2.083333333333337E-2</v>
      </c>
      <c r="O252" s="11">
        <f t="shared" si="23"/>
        <v>0</v>
      </c>
      <c r="P252" s="11">
        <f t="shared" si="21"/>
        <v>6</v>
      </c>
      <c r="Q252" s="4">
        <v>294731</v>
      </c>
      <c r="R252" s="4">
        <v>294731</v>
      </c>
      <c r="S252" s="4">
        <v>294737</v>
      </c>
      <c r="T252" s="4">
        <v>294737</v>
      </c>
    </row>
    <row r="253" spans="1:21" x14ac:dyDescent="0.25">
      <c r="A253" s="16">
        <v>46028</v>
      </c>
      <c r="B253" s="17" t="s">
        <v>46</v>
      </c>
      <c r="C253" s="4">
        <v>4</v>
      </c>
      <c r="D253" s="4">
        <v>7</v>
      </c>
      <c r="E253" s="5">
        <v>0.40277777777777779</v>
      </c>
      <c r="F253" s="5">
        <v>0.40277777777777779</v>
      </c>
      <c r="G253" s="5">
        <v>0.40486111111111112</v>
      </c>
      <c r="H253" s="5">
        <v>0.42083333333333334</v>
      </c>
      <c r="I253" s="5">
        <v>0.42083333333333334</v>
      </c>
      <c r="J253" s="5">
        <v>0.42083333333333334</v>
      </c>
      <c r="K253" s="4"/>
      <c r="L253" s="4"/>
      <c r="M253" s="12">
        <f t="shared" si="22"/>
        <v>2.0833333333333259E-3</v>
      </c>
      <c r="N253" s="13">
        <f t="shared" si="20"/>
        <v>1.5972222222222221E-2</v>
      </c>
      <c r="O253" s="11">
        <f t="shared" si="23"/>
        <v>0</v>
      </c>
      <c r="P253" s="11">
        <f t="shared" si="21"/>
        <v>5</v>
      </c>
      <c r="Q253" s="4">
        <v>294737</v>
      </c>
      <c r="R253" s="4">
        <v>294737</v>
      </c>
      <c r="S253" s="4">
        <v>294742</v>
      </c>
      <c r="T253" s="4">
        <v>294742</v>
      </c>
    </row>
    <row r="254" spans="1:21" x14ac:dyDescent="0.25">
      <c r="A254" s="16">
        <v>46028</v>
      </c>
      <c r="B254" s="17" t="s">
        <v>46</v>
      </c>
      <c r="C254" s="4" t="s">
        <v>26</v>
      </c>
      <c r="D254" s="4">
        <v>15</v>
      </c>
      <c r="E254" s="5">
        <v>0.46388888888888891</v>
      </c>
      <c r="F254" s="5">
        <v>0.46388888888888891</v>
      </c>
      <c r="G254" s="5">
        <v>0.46527777777777779</v>
      </c>
      <c r="H254" s="5">
        <v>0.67708333333333337</v>
      </c>
      <c r="I254" s="5">
        <v>0.67708333333333337</v>
      </c>
      <c r="J254" s="5">
        <v>0.68402777777777779</v>
      </c>
      <c r="K254" s="4"/>
      <c r="L254" s="4"/>
      <c r="M254" s="12">
        <f t="shared" si="22"/>
        <v>1.388888888888884E-3</v>
      </c>
      <c r="N254" s="13">
        <f t="shared" si="20"/>
        <v>0.21180555555555558</v>
      </c>
      <c r="O254" s="11">
        <f t="shared" si="23"/>
        <v>0</v>
      </c>
      <c r="P254" s="11">
        <f t="shared" si="21"/>
        <v>91</v>
      </c>
      <c r="Q254" s="4">
        <v>145959</v>
      </c>
      <c r="R254" s="4">
        <v>145959</v>
      </c>
      <c r="S254" s="4">
        <v>146050</v>
      </c>
      <c r="T254" s="4">
        <v>146050</v>
      </c>
    </row>
    <row r="255" spans="1:21" x14ac:dyDescent="0.25">
      <c r="A255" s="16">
        <v>46028</v>
      </c>
      <c r="B255" s="17" t="s">
        <v>46</v>
      </c>
      <c r="C255" s="4">
        <v>2</v>
      </c>
      <c r="D255" s="4">
        <v>7</v>
      </c>
      <c r="E255" s="5">
        <v>0.68402777777777779</v>
      </c>
      <c r="F255" s="5">
        <v>0.68402777777777779</v>
      </c>
      <c r="G255" s="5">
        <v>0.6875</v>
      </c>
      <c r="H255" s="5">
        <v>0.70833333333333337</v>
      </c>
      <c r="I255" s="5">
        <v>0.70833333333333337</v>
      </c>
      <c r="J255" s="5">
        <v>0.70833333333333337</v>
      </c>
      <c r="K255" s="4"/>
      <c r="L255" s="4"/>
      <c r="M255" s="12">
        <f t="shared" si="22"/>
        <v>3.4722222222222099E-3</v>
      </c>
      <c r="N255" s="13">
        <f t="shared" si="20"/>
        <v>2.083333333333337E-2</v>
      </c>
      <c r="O255" s="11">
        <f t="shared" si="23"/>
        <v>0</v>
      </c>
      <c r="P255" s="11">
        <f t="shared" si="21"/>
        <v>6</v>
      </c>
      <c r="Q255" s="4">
        <v>294808</v>
      </c>
      <c r="R255" s="4">
        <v>294808</v>
      </c>
      <c r="S255" s="4">
        <v>294814</v>
      </c>
      <c r="T255" s="4">
        <v>294814</v>
      </c>
    </row>
    <row r="256" spans="1:21" x14ac:dyDescent="0.25">
      <c r="A256" s="16">
        <v>46028</v>
      </c>
      <c r="B256" s="17" t="s">
        <v>46</v>
      </c>
      <c r="C256" s="4" t="s">
        <v>26</v>
      </c>
      <c r="D256" s="4">
        <v>15</v>
      </c>
      <c r="E256" s="5">
        <v>0.27777777777777779</v>
      </c>
      <c r="F256" s="5">
        <v>0.28819444444444442</v>
      </c>
      <c r="G256" s="5">
        <v>0.2951388888888889</v>
      </c>
      <c r="H256" s="5">
        <v>0.46180555555555558</v>
      </c>
      <c r="I256" s="5">
        <v>0.46180555555555558</v>
      </c>
      <c r="J256" s="5">
        <v>0.46180555555555558</v>
      </c>
      <c r="K256" s="4"/>
      <c r="L256" s="4"/>
      <c r="M256" s="12">
        <f t="shared" si="22"/>
        <v>6.9444444444444753E-3</v>
      </c>
      <c r="N256" s="13">
        <f t="shared" si="20"/>
        <v>0.16666666666666669</v>
      </c>
      <c r="O256" s="11">
        <f t="shared" si="23"/>
        <v>0</v>
      </c>
      <c r="P256" s="11">
        <f t="shared" si="21"/>
        <v>75</v>
      </c>
      <c r="Q256" s="4">
        <v>145884</v>
      </c>
      <c r="R256" s="4">
        <v>145884</v>
      </c>
      <c r="S256" s="4">
        <v>145959</v>
      </c>
      <c r="T256" s="4">
        <v>145959</v>
      </c>
    </row>
    <row r="257" spans="1:20" x14ac:dyDescent="0.25">
      <c r="A257" s="16">
        <v>46028</v>
      </c>
      <c r="B257" s="17" t="s">
        <v>46</v>
      </c>
      <c r="C257" s="4">
        <v>1</v>
      </c>
      <c r="D257" s="4">
        <v>9</v>
      </c>
      <c r="E257" s="5">
        <v>0.50347222222222221</v>
      </c>
      <c r="F257" s="5">
        <v>0.50347222222222221</v>
      </c>
      <c r="G257" s="5">
        <v>0.51388888888888884</v>
      </c>
      <c r="H257" s="5">
        <v>0.53472222222222221</v>
      </c>
      <c r="I257" s="5">
        <v>0.53472222222222221</v>
      </c>
      <c r="J257" s="5">
        <v>0.53472222222222221</v>
      </c>
      <c r="K257" s="4"/>
      <c r="L257" s="4"/>
      <c r="M257" s="12">
        <f t="shared" si="22"/>
        <v>1.041666666666663E-2</v>
      </c>
      <c r="N257" s="13">
        <f t="shared" si="20"/>
        <v>2.083333333333337E-2</v>
      </c>
      <c r="O257" s="11">
        <f t="shared" si="23"/>
        <v>0</v>
      </c>
      <c r="P257" s="11">
        <f t="shared" si="21"/>
        <v>7</v>
      </c>
      <c r="Q257" s="4">
        <v>326389</v>
      </c>
      <c r="R257" s="4">
        <v>326389</v>
      </c>
      <c r="S257" s="4">
        <v>326396</v>
      </c>
      <c r="T257" s="4">
        <v>326396</v>
      </c>
    </row>
    <row r="258" spans="1:20" x14ac:dyDescent="0.25">
      <c r="A258" s="16">
        <v>46028</v>
      </c>
      <c r="B258" s="17" t="s">
        <v>46</v>
      </c>
      <c r="C258" s="4">
        <v>3</v>
      </c>
      <c r="D258" s="4">
        <v>9</v>
      </c>
      <c r="E258" s="5">
        <v>0.53472222222222221</v>
      </c>
      <c r="F258" s="5">
        <v>0.53472222222222221</v>
      </c>
      <c r="G258" s="5">
        <v>0.53680555555555554</v>
      </c>
      <c r="H258" s="5">
        <v>0.55208333333333337</v>
      </c>
      <c r="I258" s="5">
        <v>0.55208333333333337</v>
      </c>
      <c r="J258" s="5">
        <v>0.55208333333333337</v>
      </c>
      <c r="K258" s="4"/>
      <c r="L258" s="4"/>
      <c r="M258" s="12">
        <f t="shared" si="22"/>
        <v>2.0833333333333259E-3</v>
      </c>
      <c r="N258" s="13">
        <f t="shared" si="20"/>
        <v>1.5277777777777835E-2</v>
      </c>
      <c r="O258" s="11">
        <f t="shared" si="23"/>
        <v>0</v>
      </c>
      <c r="P258" s="11">
        <f t="shared" si="21"/>
        <v>4</v>
      </c>
      <c r="Q258" s="4">
        <v>326396</v>
      </c>
      <c r="R258" s="4">
        <v>326396</v>
      </c>
      <c r="S258" s="4">
        <v>326400</v>
      </c>
      <c r="T258" s="4">
        <v>326400</v>
      </c>
    </row>
    <row r="259" spans="1:20" x14ac:dyDescent="0.25">
      <c r="A259" s="16">
        <v>46028</v>
      </c>
      <c r="B259" s="17" t="s">
        <v>46</v>
      </c>
      <c r="C259" s="4">
        <v>1</v>
      </c>
      <c r="D259" s="4">
        <v>9</v>
      </c>
      <c r="E259" s="5">
        <v>0.55208333333333337</v>
      </c>
      <c r="F259" s="5">
        <v>0.55208333333333337</v>
      </c>
      <c r="G259" s="5">
        <v>0.55555555555555558</v>
      </c>
      <c r="H259" s="5">
        <v>0.57638888888888884</v>
      </c>
      <c r="I259" s="5">
        <v>0.57638888888888884</v>
      </c>
      <c r="J259" s="5">
        <v>0.57638888888888884</v>
      </c>
      <c r="K259" s="4"/>
      <c r="L259" s="4"/>
      <c r="M259" s="12">
        <f t="shared" si="22"/>
        <v>3.4722222222222099E-3</v>
      </c>
      <c r="N259" s="13">
        <f t="shared" si="20"/>
        <v>2.0833333333333259E-2</v>
      </c>
      <c r="O259" s="11">
        <f t="shared" si="23"/>
        <v>0</v>
      </c>
      <c r="P259" s="11">
        <f t="shared" si="21"/>
        <v>7</v>
      </c>
      <c r="Q259" s="4">
        <v>326400</v>
      </c>
      <c r="R259" s="4">
        <v>326400</v>
      </c>
      <c r="S259" s="4">
        <v>326407</v>
      </c>
      <c r="T259" s="4">
        <v>326407</v>
      </c>
    </row>
    <row r="260" spans="1:20" x14ac:dyDescent="0.25">
      <c r="A260" s="16">
        <v>46028</v>
      </c>
      <c r="B260" s="17" t="s">
        <v>46</v>
      </c>
      <c r="C260" s="4">
        <v>3</v>
      </c>
      <c r="D260" s="4">
        <v>9</v>
      </c>
      <c r="E260" s="5">
        <v>0.57638888888888884</v>
      </c>
      <c r="F260" s="5">
        <v>0.57638888888888884</v>
      </c>
      <c r="G260" s="5">
        <v>0.57847222222222228</v>
      </c>
      <c r="H260" s="5">
        <v>0.59375</v>
      </c>
      <c r="I260" s="5">
        <v>0.59375</v>
      </c>
      <c r="J260" s="5">
        <v>0.59375</v>
      </c>
      <c r="K260" s="4"/>
      <c r="L260" s="4"/>
      <c r="M260" s="12">
        <f t="shared" si="22"/>
        <v>2.083333333333437E-3</v>
      </c>
      <c r="N260" s="13">
        <f t="shared" si="20"/>
        <v>1.5277777777777724E-2</v>
      </c>
      <c r="O260" s="11">
        <f t="shared" si="23"/>
        <v>0</v>
      </c>
      <c r="P260" s="11">
        <f t="shared" si="21"/>
        <v>4</v>
      </c>
      <c r="Q260" s="4">
        <v>326407</v>
      </c>
      <c r="R260" s="4">
        <v>326407</v>
      </c>
      <c r="S260" s="4">
        <v>326411</v>
      </c>
      <c r="T260" s="4">
        <v>326411</v>
      </c>
    </row>
    <row r="261" spans="1:20" x14ac:dyDescent="0.25">
      <c r="A261" s="16">
        <v>46028</v>
      </c>
      <c r="B261" s="17" t="s">
        <v>46</v>
      </c>
      <c r="C261" s="4">
        <v>1</v>
      </c>
      <c r="D261" s="4">
        <v>9</v>
      </c>
      <c r="E261" s="5">
        <v>0.59375</v>
      </c>
      <c r="F261" s="5">
        <v>0.59375</v>
      </c>
      <c r="G261" s="5">
        <v>0.59722222222222221</v>
      </c>
      <c r="H261" s="5">
        <v>0.61805555555555558</v>
      </c>
      <c r="I261" s="5">
        <v>0.61805555555555558</v>
      </c>
      <c r="J261" s="5">
        <v>0.61805555555555558</v>
      </c>
      <c r="K261" s="4"/>
      <c r="L261" s="4"/>
      <c r="M261" s="12">
        <f t="shared" si="22"/>
        <v>3.4722222222222099E-3</v>
      </c>
      <c r="N261" s="13">
        <f t="shared" si="20"/>
        <v>2.083333333333337E-2</v>
      </c>
      <c r="O261" s="11">
        <f t="shared" si="23"/>
        <v>0</v>
      </c>
      <c r="P261" s="11">
        <f t="shared" si="21"/>
        <v>8</v>
      </c>
      <c r="Q261" s="4">
        <v>326411</v>
      </c>
      <c r="R261" s="4">
        <v>326411</v>
      </c>
      <c r="S261" s="4">
        <v>326419</v>
      </c>
      <c r="T261" s="4">
        <v>326419</v>
      </c>
    </row>
    <row r="262" spans="1:20" x14ac:dyDescent="0.25">
      <c r="A262" s="16">
        <v>46028</v>
      </c>
      <c r="B262" s="17" t="s">
        <v>46</v>
      </c>
      <c r="C262" s="4">
        <v>3</v>
      </c>
      <c r="D262" s="4">
        <v>9</v>
      </c>
      <c r="E262" s="5">
        <v>0.61805555555555558</v>
      </c>
      <c r="F262" s="5">
        <v>0.61805555555555558</v>
      </c>
      <c r="G262" s="5">
        <v>0.62013888888888891</v>
      </c>
      <c r="H262" s="5">
        <v>0.63541666666666663</v>
      </c>
      <c r="I262" s="5">
        <v>0.63541666666666663</v>
      </c>
      <c r="J262" s="5">
        <v>0.63541666666666663</v>
      </c>
      <c r="K262" s="4"/>
      <c r="L262" s="4"/>
      <c r="M262" s="12">
        <f t="shared" si="22"/>
        <v>2.0833333333333259E-3</v>
      </c>
      <c r="N262" s="13">
        <f t="shared" si="20"/>
        <v>1.5277777777777724E-2</v>
      </c>
      <c r="O262" s="11">
        <f t="shared" si="23"/>
        <v>0</v>
      </c>
      <c r="P262" s="11">
        <f t="shared" si="21"/>
        <v>3</v>
      </c>
      <c r="Q262" s="4">
        <v>326419</v>
      </c>
      <c r="R262" s="4">
        <v>326419</v>
      </c>
      <c r="S262" s="4">
        <v>326422</v>
      </c>
      <c r="T262" s="4">
        <v>326422</v>
      </c>
    </row>
    <row r="263" spans="1:20" x14ac:dyDescent="0.25">
      <c r="A263" s="16">
        <v>46028</v>
      </c>
      <c r="B263" s="17" t="s">
        <v>46</v>
      </c>
      <c r="C263" s="4">
        <v>1</v>
      </c>
      <c r="D263" s="4">
        <v>9</v>
      </c>
      <c r="E263" s="5">
        <v>0.63541666666666663</v>
      </c>
      <c r="F263" s="5">
        <v>0.63541666666666663</v>
      </c>
      <c r="G263" s="5">
        <v>0.64583333333333337</v>
      </c>
      <c r="H263" s="5">
        <v>0.66666666666666663</v>
      </c>
      <c r="I263" s="5">
        <v>0.66666666666666663</v>
      </c>
      <c r="J263" s="5">
        <v>0.67361111111111116</v>
      </c>
      <c r="K263" s="4"/>
      <c r="L263" s="4"/>
      <c r="M263" s="12">
        <f t="shared" si="22"/>
        <v>1.0416666666666741E-2</v>
      </c>
      <c r="N263" s="13">
        <f t="shared" si="20"/>
        <v>2.0833333333333259E-2</v>
      </c>
      <c r="O263" s="11">
        <f t="shared" si="23"/>
        <v>0</v>
      </c>
      <c r="P263" s="11">
        <f t="shared" si="21"/>
        <v>8</v>
      </c>
      <c r="Q263" s="4">
        <v>326422</v>
      </c>
      <c r="R263" s="4">
        <v>326422</v>
      </c>
      <c r="S263" s="4">
        <v>326430</v>
      </c>
      <c r="T263" s="4">
        <v>326430</v>
      </c>
    </row>
    <row r="264" spans="1:20" x14ac:dyDescent="0.25">
      <c r="A264" s="16">
        <v>46028</v>
      </c>
      <c r="B264" s="17" t="s">
        <v>46</v>
      </c>
      <c r="C264" s="4">
        <v>1</v>
      </c>
      <c r="D264" s="4">
        <v>9</v>
      </c>
      <c r="E264" s="5">
        <v>0.36458333333333331</v>
      </c>
      <c r="F264" s="5">
        <v>0.37152777777777779</v>
      </c>
      <c r="G264" s="5">
        <v>0.38194444444444442</v>
      </c>
      <c r="H264" s="5">
        <v>0.40277777777777779</v>
      </c>
      <c r="I264" s="5">
        <v>0.40277777777777779</v>
      </c>
      <c r="J264" s="5">
        <v>0.40277777777777779</v>
      </c>
      <c r="K264" s="4"/>
      <c r="L264" s="4"/>
      <c r="M264" s="12">
        <f t="shared" si="22"/>
        <v>1.041666666666663E-2</v>
      </c>
      <c r="N264" s="13">
        <f t="shared" si="20"/>
        <v>2.083333333333337E-2</v>
      </c>
      <c r="O264" s="11">
        <f t="shared" si="23"/>
        <v>0</v>
      </c>
      <c r="P264" s="11">
        <f t="shared" si="21"/>
        <v>7</v>
      </c>
      <c r="Q264" s="4">
        <v>326356</v>
      </c>
      <c r="R264" s="4">
        <v>326356</v>
      </c>
      <c r="S264" s="4">
        <v>326363</v>
      </c>
      <c r="T264" s="4">
        <v>326363</v>
      </c>
    </row>
    <row r="265" spans="1:20" x14ac:dyDescent="0.25">
      <c r="A265" s="16">
        <v>46028</v>
      </c>
      <c r="B265" s="17" t="s">
        <v>46</v>
      </c>
      <c r="C265" s="4">
        <v>3</v>
      </c>
      <c r="D265" s="4">
        <v>9</v>
      </c>
      <c r="E265" s="5">
        <v>0.40277777777777779</v>
      </c>
      <c r="F265" s="5">
        <v>0.40277777777777779</v>
      </c>
      <c r="G265" s="5">
        <v>0.40486111111111112</v>
      </c>
      <c r="H265" s="5">
        <v>0.4201388888888889</v>
      </c>
      <c r="I265" s="5">
        <v>0.4201388888888889</v>
      </c>
      <c r="J265" s="5">
        <v>0.4201388888888889</v>
      </c>
      <c r="K265" s="4"/>
      <c r="L265" s="4"/>
      <c r="M265" s="12">
        <f t="shared" si="22"/>
        <v>2.0833333333333259E-3</v>
      </c>
      <c r="N265" s="13">
        <f t="shared" si="20"/>
        <v>1.5277777777777779E-2</v>
      </c>
      <c r="O265" s="11">
        <f t="shared" si="23"/>
        <v>0</v>
      </c>
      <c r="P265" s="11">
        <f t="shared" si="21"/>
        <v>4</v>
      </c>
      <c r="Q265" s="4">
        <v>326363</v>
      </c>
      <c r="R265" s="4">
        <v>326363</v>
      </c>
      <c r="S265" s="4">
        <v>326367</v>
      </c>
      <c r="T265" s="4">
        <v>326367</v>
      </c>
    </row>
    <row r="266" spans="1:20" x14ac:dyDescent="0.25">
      <c r="A266" s="16">
        <v>46028</v>
      </c>
      <c r="B266" s="17" t="s">
        <v>46</v>
      </c>
      <c r="C266" s="4">
        <v>1</v>
      </c>
      <c r="D266" s="4">
        <v>9</v>
      </c>
      <c r="E266" s="5">
        <v>0.4201388888888889</v>
      </c>
      <c r="F266" s="5">
        <v>0.4201388888888889</v>
      </c>
      <c r="G266" s="5">
        <v>0.4236111111111111</v>
      </c>
      <c r="H266" s="5">
        <v>0.44444444444444442</v>
      </c>
      <c r="I266" s="5">
        <v>0.44444444444444442</v>
      </c>
      <c r="J266" s="5">
        <v>0.44444444444444442</v>
      </c>
      <c r="K266" s="4"/>
      <c r="L266" s="4"/>
      <c r="M266" s="12">
        <f t="shared" si="22"/>
        <v>3.4722222222222099E-3</v>
      </c>
      <c r="N266" s="13">
        <f t="shared" si="20"/>
        <v>2.0833333333333315E-2</v>
      </c>
      <c r="O266" s="11">
        <f t="shared" si="23"/>
        <v>0</v>
      </c>
      <c r="P266" s="11">
        <f t="shared" si="21"/>
        <v>7</v>
      </c>
      <c r="Q266" s="4">
        <v>326367</v>
      </c>
      <c r="R266" s="4">
        <v>326367</v>
      </c>
      <c r="S266" s="4">
        <v>326374</v>
      </c>
      <c r="T266" s="4">
        <v>326374</v>
      </c>
    </row>
    <row r="267" spans="1:20" x14ac:dyDescent="0.25">
      <c r="A267" s="16">
        <v>46028</v>
      </c>
      <c r="B267" s="17" t="s">
        <v>46</v>
      </c>
      <c r="C267" s="4">
        <v>3</v>
      </c>
      <c r="D267" s="4">
        <v>9</v>
      </c>
      <c r="E267" s="5">
        <v>0.44444444444444442</v>
      </c>
      <c r="F267" s="5">
        <v>0.44444444444444442</v>
      </c>
      <c r="G267" s="5">
        <v>0.4465277777777778</v>
      </c>
      <c r="H267" s="5">
        <v>0.46180555555555558</v>
      </c>
      <c r="I267" s="5">
        <v>0.46180555555555558</v>
      </c>
      <c r="J267" s="5">
        <v>0.46180555555555558</v>
      </c>
      <c r="K267" s="4"/>
      <c r="L267" s="4"/>
      <c r="M267" s="12">
        <f t="shared" si="22"/>
        <v>2.0833333333333814E-3</v>
      </c>
      <c r="N267" s="13">
        <f t="shared" si="20"/>
        <v>1.5277777777777779E-2</v>
      </c>
      <c r="O267" s="11">
        <f t="shared" si="23"/>
        <v>0</v>
      </c>
      <c r="P267" s="11">
        <f t="shared" si="21"/>
        <v>4</v>
      </c>
      <c r="Q267" s="4">
        <v>326374</v>
      </c>
      <c r="R267" s="4">
        <v>326374</v>
      </c>
      <c r="S267" s="4">
        <v>326378</v>
      </c>
      <c r="T267" s="4">
        <v>326378</v>
      </c>
    </row>
    <row r="268" spans="1:20" x14ac:dyDescent="0.25">
      <c r="A268" s="16">
        <v>46028</v>
      </c>
      <c r="B268" s="17" t="s">
        <v>46</v>
      </c>
      <c r="C268" s="4">
        <v>1</v>
      </c>
      <c r="D268" s="4">
        <v>9</v>
      </c>
      <c r="E268" s="5">
        <v>0.46180555555555558</v>
      </c>
      <c r="F268" s="5">
        <v>0.46180555555555558</v>
      </c>
      <c r="G268" s="5">
        <v>0.46527777777777779</v>
      </c>
      <c r="H268" s="5">
        <v>0.4861111111111111</v>
      </c>
      <c r="I268" s="5">
        <v>0.4861111111111111</v>
      </c>
      <c r="J268" s="5">
        <v>0.4861111111111111</v>
      </c>
      <c r="K268" s="4"/>
      <c r="L268" s="4"/>
      <c r="M268" s="12">
        <f t="shared" si="22"/>
        <v>3.4722222222222099E-3</v>
      </c>
      <c r="N268" s="13">
        <f t="shared" si="20"/>
        <v>2.0833333333333315E-2</v>
      </c>
      <c r="O268" s="11">
        <f t="shared" si="23"/>
        <v>0</v>
      </c>
      <c r="P268" s="11">
        <f t="shared" si="21"/>
        <v>7</v>
      </c>
      <c r="Q268" s="4">
        <v>326378</v>
      </c>
      <c r="R268" s="4">
        <v>326378</v>
      </c>
      <c r="S268" s="4">
        <v>326385</v>
      </c>
      <c r="T268" s="4">
        <v>326385</v>
      </c>
    </row>
    <row r="269" spans="1:20" x14ac:dyDescent="0.25">
      <c r="A269" s="16">
        <v>46028</v>
      </c>
      <c r="B269" s="17" t="s">
        <v>46</v>
      </c>
      <c r="C269" s="4">
        <v>3</v>
      </c>
      <c r="D269" s="4">
        <v>9</v>
      </c>
      <c r="E269" s="5">
        <v>0.4861111111111111</v>
      </c>
      <c r="F269" s="5">
        <v>0.4861111111111111</v>
      </c>
      <c r="G269" s="5">
        <v>0.48819444444444443</v>
      </c>
      <c r="H269" s="5">
        <v>0.50347222222222221</v>
      </c>
      <c r="I269" s="5">
        <v>0.50347222222222221</v>
      </c>
      <c r="J269" s="5">
        <v>0.51041666666666663</v>
      </c>
      <c r="K269" s="4"/>
      <c r="L269" s="4"/>
      <c r="M269" s="12">
        <f t="shared" si="22"/>
        <v>2.0833333333333259E-3</v>
      </c>
      <c r="N269" s="13">
        <f t="shared" si="20"/>
        <v>1.5277777777777779E-2</v>
      </c>
      <c r="O269" s="11">
        <f t="shared" si="23"/>
        <v>0</v>
      </c>
      <c r="P269" s="11">
        <f t="shared" si="21"/>
        <v>4</v>
      </c>
      <c r="Q269" s="4">
        <v>326385</v>
      </c>
      <c r="R269" s="4">
        <v>326385</v>
      </c>
      <c r="S269" s="4">
        <v>326389</v>
      </c>
      <c r="T269" s="4">
        <v>326389</v>
      </c>
    </row>
    <row r="270" spans="1:20" x14ac:dyDescent="0.25">
      <c r="A270" s="16">
        <v>46028</v>
      </c>
      <c r="B270" s="17" t="s">
        <v>46</v>
      </c>
      <c r="C270" s="4">
        <v>3</v>
      </c>
      <c r="D270" s="4">
        <v>9</v>
      </c>
      <c r="E270" s="5">
        <v>0.65625</v>
      </c>
      <c r="F270" s="5">
        <v>0.66666666666666663</v>
      </c>
      <c r="G270" s="5">
        <v>0.66874999999999996</v>
      </c>
      <c r="H270" s="5">
        <v>0.68402777777777779</v>
      </c>
      <c r="I270" s="5">
        <v>0.68402777777777779</v>
      </c>
      <c r="J270" s="5">
        <v>0.68402777777777779</v>
      </c>
      <c r="K270" s="4"/>
      <c r="L270" s="4"/>
      <c r="M270" s="12">
        <f t="shared" si="22"/>
        <v>2.0833333333333259E-3</v>
      </c>
      <c r="N270" s="13">
        <f t="shared" si="20"/>
        <v>1.5277777777777835E-2</v>
      </c>
      <c r="O270" s="11">
        <f t="shared" si="23"/>
        <v>0</v>
      </c>
      <c r="P270" s="11">
        <f t="shared" si="21"/>
        <v>3</v>
      </c>
      <c r="Q270" s="4">
        <v>326430</v>
      </c>
      <c r="R270" s="4">
        <v>326430</v>
      </c>
      <c r="S270" s="4">
        <v>326433</v>
      </c>
      <c r="T270" s="4">
        <v>326433</v>
      </c>
    </row>
    <row r="271" spans="1:20" x14ac:dyDescent="0.25">
      <c r="A271" s="16">
        <v>46028</v>
      </c>
      <c r="B271" s="17" t="s">
        <v>46</v>
      </c>
      <c r="C271" s="4">
        <v>1</v>
      </c>
      <c r="D271" s="4">
        <v>9</v>
      </c>
      <c r="E271" s="5">
        <v>0.68402777777777779</v>
      </c>
      <c r="F271" s="5">
        <v>0.68402777777777779</v>
      </c>
      <c r="G271" s="5">
        <v>0.6875</v>
      </c>
      <c r="H271" s="5">
        <v>0.70833333333333337</v>
      </c>
      <c r="I271" s="5">
        <v>0.70833333333333337</v>
      </c>
      <c r="J271" s="5">
        <v>0.70833333333333337</v>
      </c>
      <c r="K271" s="4"/>
      <c r="L271" s="4"/>
      <c r="M271" s="12">
        <f t="shared" si="22"/>
        <v>3.4722222222222099E-3</v>
      </c>
      <c r="N271" s="13">
        <f t="shared" si="20"/>
        <v>2.083333333333337E-2</v>
      </c>
      <c r="O271" s="11">
        <f t="shared" si="23"/>
        <v>0</v>
      </c>
      <c r="P271" s="11">
        <f t="shared" si="21"/>
        <v>8</v>
      </c>
      <c r="Q271" s="4">
        <v>326433</v>
      </c>
      <c r="R271" s="4">
        <v>326433</v>
      </c>
      <c r="S271" s="4">
        <v>326441</v>
      </c>
      <c r="T271" s="4">
        <v>326441</v>
      </c>
    </row>
    <row r="272" spans="1:20" x14ac:dyDescent="0.25">
      <c r="A272" s="16">
        <v>46028</v>
      </c>
      <c r="B272" s="17" t="s">
        <v>46</v>
      </c>
      <c r="C272" s="4">
        <v>1</v>
      </c>
      <c r="D272" s="4">
        <v>9</v>
      </c>
      <c r="E272" s="5">
        <v>0.72569444444444442</v>
      </c>
      <c r="F272" s="5">
        <v>0.72569444444444442</v>
      </c>
      <c r="G272" s="5">
        <v>0.72916666666666663</v>
      </c>
      <c r="H272" s="5">
        <v>0.75</v>
      </c>
      <c r="I272" s="5">
        <v>0.75</v>
      </c>
      <c r="J272" s="5">
        <v>0.75</v>
      </c>
      <c r="K272" s="4"/>
      <c r="L272" s="4"/>
      <c r="M272" s="12">
        <f t="shared" si="22"/>
        <v>3.4722222222222099E-3</v>
      </c>
      <c r="N272" s="13">
        <f t="shared" si="20"/>
        <v>2.083333333333337E-2</v>
      </c>
      <c r="O272" s="11">
        <f t="shared" si="23"/>
        <v>0</v>
      </c>
      <c r="P272" s="11">
        <f t="shared" si="21"/>
        <v>7</v>
      </c>
      <c r="Q272" s="4">
        <v>326451</v>
      </c>
      <c r="R272" s="4">
        <v>326451</v>
      </c>
      <c r="S272" s="4">
        <v>326458</v>
      </c>
      <c r="T272" s="4">
        <v>326458</v>
      </c>
    </row>
    <row r="273" spans="1:20" x14ac:dyDescent="0.25">
      <c r="A273" s="16">
        <v>46028</v>
      </c>
      <c r="B273" s="17" t="s">
        <v>46</v>
      </c>
      <c r="C273" s="4">
        <v>3</v>
      </c>
      <c r="D273" s="4">
        <v>9</v>
      </c>
      <c r="E273" s="5">
        <v>0.75</v>
      </c>
      <c r="F273" s="5">
        <v>0.75</v>
      </c>
      <c r="G273" s="5">
        <v>0.75902777777777775</v>
      </c>
      <c r="H273" s="5">
        <v>0.77430555555555558</v>
      </c>
      <c r="I273" s="5">
        <v>0.77430555555555558</v>
      </c>
      <c r="J273" s="5">
        <v>0.77430555555555558</v>
      </c>
      <c r="K273" s="4"/>
      <c r="L273" s="4"/>
      <c r="M273" s="12">
        <f t="shared" si="22"/>
        <v>9.0277777777777457E-3</v>
      </c>
      <c r="N273" s="13">
        <f t="shared" si="20"/>
        <v>1.5277777777777835E-2</v>
      </c>
      <c r="O273" s="11">
        <f t="shared" si="23"/>
        <v>0</v>
      </c>
      <c r="P273" s="11">
        <f t="shared" si="21"/>
        <v>4</v>
      </c>
      <c r="Q273" s="4">
        <v>326458</v>
      </c>
      <c r="R273" s="4">
        <v>326458</v>
      </c>
      <c r="S273" s="4">
        <v>326462</v>
      </c>
      <c r="T273" s="4">
        <v>326462</v>
      </c>
    </row>
    <row r="274" spans="1:20" x14ac:dyDescent="0.25">
      <c r="A274" s="16">
        <v>46028</v>
      </c>
      <c r="B274" s="17" t="s">
        <v>46</v>
      </c>
      <c r="C274" s="4">
        <v>1</v>
      </c>
      <c r="D274" s="4">
        <v>9</v>
      </c>
      <c r="E274" s="5">
        <v>0.77430555555555558</v>
      </c>
      <c r="F274" s="5">
        <v>0.77430555555555558</v>
      </c>
      <c r="G274" s="5">
        <v>0.77777777777777779</v>
      </c>
      <c r="H274" s="5">
        <v>0.79861111111111116</v>
      </c>
      <c r="I274" s="5">
        <v>0.79861111111111116</v>
      </c>
      <c r="J274" s="5">
        <v>0.79861111111111116</v>
      </c>
      <c r="K274" s="4"/>
      <c r="L274" s="4"/>
      <c r="M274" s="12">
        <f t="shared" si="22"/>
        <v>3.4722222222222099E-3</v>
      </c>
      <c r="N274" s="13">
        <f t="shared" si="20"/>
        <v>2.083333333333337E-2</v>
      </c>
      <c r="O274" s="11">
        <f t="shared" si="23"/>
        <v>0</v>
      </c>
      <c r="P274" s="11">
        <f t="shared" si="21"/>
        <v>7</v>
      </c>
      <c r="Q274" s="4">
        <v>326462</v>
      </c>
      <c r="R274" s="4">
        <v>326462</v>
      </c>
      <c r="S274" s="4">
        <v>326469</v>
      </c>
      <c r="T274" s="4">
        <v>326469</v>
      </c>
    </row>
    <row r="275" spans="1:20" x14ac:dyDescent="0.25">
      <c r="A275" s="16">
        <v>46028</v>
      </c>
      <c r="B275" s="17" t="s">
        <v>46</v>
      </c>
      <c r="C275" s="4">
        <v>3</v>
      </c>
      <c r="D275" s="4">
        <v>9</v>
      </c>
      <c r="E275" s="5">
        <v>0.79861111111111116</v>
      </c>
      <c r="F275" s="5">
        <v>0.79861111111111116</v>
      </c>
      <c r="G275" s="5">
        <v>0.80069444444444449</v>
      </c>
      <c r="H275" s="5">
        <v>0.81597222222222221</v>
      </c>
      <c r="I275" s="5">
        <v>0.81597222222222221</v>
      </c>
      <c r="J275" s="5">
        <v>0.82986111111111116</v>
      </c>
      <c r="K275" s="4"/>
      <c r="L275" s="4"/>
      <c r="M275" s="12">
        <f t="shared" si="22"/>
        <v>2.0833333333333259E-3</v>
      </c>
      <c r="N275" s="13">
        <f t="shared" si="20"/>
        <v>1.5277777777777724E-2</v>
      </c>
      <c r="O275" s="11">
        <f t="shared" si="23"/>
        <v>0</v>
      </c>
      <c r="P275" s="11">
        <f t="shared" si="21"/>
        <v>5</v>
      </c>
      <c r="Q275" s="4">
        <v>326469</v>
      </c>
      <c r="R275" s="4">
        <v>326469</v>
      </c>
      <c r="S275" s="4">
        <v>326474</v>
      </c>
      <c r="T275" s="4">
        <v>326474</v>
      </c>
    </row>
    <row r="276" spans="1:20" x14ac:dyDescent="0.25">
      <c r="A276" s="16">
        <v>46028</v>
      </c>
      <c r="B276" s="17" t="s">
        <v>46</v>
      </c>
      <c r="C276" s="4">
        <v>4</v>
      </c>
      <c r="D276" s="4">
        <v>7</v>
      </c>
      <c r="E276" s="5">
        <v>0.70833333333333337</v>
      </c>
      <c r="F276" s="5">
        <v>0.70833333333333337</v>
      </c>
      <c r="G276" s="5">
        <v>0.7104166666666667</v>
      </c>
      <c r="H276" s="5">
        <v>0.72638888888888886</v>
      </c>
      <c r="I276" s="5">
        <v>0.72638888888888886</v>
      </c>
      <c r="J276" s="5">
        <v>0.72638888888888886</v>
      </c>
      <c r="K276" s="4"/>
      <c r="L276" s="4"/>
      <c r="M276" s="12">
        <f t="shared" si="22"/>
        <v>2.0833333333333259E-3</v>
      </c>
      <c r="N276" s="13">
        <f t="shared" si="20"/>
        <v>1.5972222222222165E-2</v>
      </c>
      <c r="O276" s="11">
        <f t="shared" si="23"/>
        <v>0</v>
      </c>
      <c r="P276" s="11">
        <f t="shared" si="21"/>
        <v>5</v>
      </c>
      <c r="Q276" s="4">
        <v>294814</v>
      </c>
      <c r="R276" s="4">
        <v>294814</v>
      </c>
      <c r="S276" s="4">
        <v>294819</v>
      </c>
      <c r="T276" s="4">
        <v>294819</v>
      </c>
    </row>
    <row r="277" spans="1:20" x14ac:dyDescent="0.25">
      <c r="A277" s="16">
        <v>46028</v>
      </c>
      <c r="B277" s="17" t="s">
        <v>46</v>
      </c>
      <c r="C277" s="4">
        <v>2</v>
      </c>
      <c r="D277" s="4">
        <v>7</v>
      </c>
      <c r="E277" s="5">
        <v>0.72638888888888886</v>
      </c>
      <c r="F277" s="5">
        <v>0.72638888888888886</v>
      </c>
      <c r="G277" s="5">
        <v>0.72916666666666663</v>
      </c>
      <c r="H277" s="5">
        <v>0.75</v>
      </c>
      <c r="I277" s="5">
        <v>0.75</v>
      </c>
      <c r="J277" s="5">
        <v>0.75</v>
      </c>
      <c r="K277" s="4"/>
      <c r="L277" s="4"/>
      <c r="M277" s="12">
        <f t="shared" si="22"/>
        <v>2.7777777777777679E-3</v>
      </c>
      <c r="N277" s="13">
        <f t="shared" si="20"/>
        <v>2.083333333333337E-2</v>
      </c>
      <c r="O277" s="11">
        <f t="shared" si="23"/>
        <v>0</v>
      </c>
      <c r="P277" s="11">
        <f t="shared" si="21"/>
        <v>6</v>
      </c>
      <c r="Q277" s="4">
        <v>294819</v>
      </c>
      <c r="R277" s="4">
        <v>294819</v>
      </c>
      <c r="S277" s="4">
        <v>294825</v>
      </c>
      <c r="T277" s="4">
        <v>294825</v>
      </c>
    </row>
    <row r="278" spans="1:20" x14ac:dyDescent="0.25">
      <c r="A278" s="16">
        <v>46028</v>
      </c>
      <c r="B278" s="17" t="s">
        <v>46</v>
      </c>
      <c r="C278" s="4">
        <v>4</v>
      </c>
      <c r="D278" s="4">
        <v>7</v>
      </c>
      <c r="E278" s="5">
        <v>0.75</v>
      </c>
      <c r="F278" s="5">
        <v>0.75</v>
      </c>
      <c r="G278" s="5">
        <v>0.75902777777777775</v>
      </c>
      <c r="H278" s="5">
        <v>0.77500000000000002</v>
      </c>
      <c r="I278" s="5">
        <v>0.77500000000000002</v>
      </c>
      <c r="J278" s="5">
        <v>0.77500000000000002</v>
      </c>
      <c r="K278" s="4"/>
      <c r="L278" s="4"/>
      <c r="M278" s="12">
        <f t="shared" si="22"/>
        <v>9.0277777777777457E-3</v>
      </c>
      <c r="N278" s="13">
        <f t="shared" si="20"/>
        <v>1.5972222222222276E-2</v>
      </c>
      <c r="O278" s="11">
        <f t="shared" si="23"/>
        <v>0</v>
      </c>
      <c r="P278" s="11">
        <f t="shared" si="21"/>
        <v>5</v>
      </c>
      <c r="Q278" s="4">
        <v>294825</v>
      </c>
      <c r="R278" s="4">
        <v>294825</v>
      </c>
      <c r="S278" s="4">
        <v>294830</v>
      </c>
      <c r="T278" s="4">
        <v>294830</v>
      </c>
    </row>
    <row r="279" spans="1:20" x14ac:dyDescent="0.25">
      <c r="A279" s="16">
        <v>46028</v>
      </c>
      <c r="B279" s="17" t="s">
        <v>46</v>
      </c>
      <c r="C279" s="4">
        <v>2</v>
      </c>
      <c r="D279" s="4">
        <v>7</v>
      </c>
      <c r="E279" s="5">
        <v>0.77500000000000002</v>
      </c>
      <c r="F279" s="5">
        <v>0.77500000000000002</v>
      </c>
      <c r="G279" s="5">
        <v>0.77777777777777779</v>
      </c>
      <c r="H279" s="5">
        <v>0.79861111111111116</v>
      </c>
      <c r="I279" s="5">
        <v>0.79861111111111116</v>
      </c>
      <c r="J279" s="5">
        <v>0.79861111111111116</v>
      </c>
      <c r="K279" s="4"/>
      <c r="L279" s="4"/>
      <c r="M279" s="12">
        <f t="shared" si="22"/>
        <v>2.7777777777777679E-3</v>
      </c>
      <c r="N279" s="13">
        <f t="shared" si="20"/>
        <v>2.083333333333337E-2</v>
      </c>
      <c r="O279" s="11">
        <f t="shared" si="23"/>
        <v>0</v>
      </c>
      <c r="P279" s="11">
        <f t="shared" si="21"/>
        <v>5</v>
      </c>
      <c r="Q279" s="4">
        <v>294830</v>
      </c>
      <c r="R279" s="4">
        <v>294830</v>
      </c>
      <c r="S279" s="4">
        <v>294835</v>
      </c>
      <c r="T279" s="4">
        <v>294835</v>
      </c>
    </row>
    <row r="280" spans="1:20" x14ac:dyDescent="0.25">
      <c r="A280" s="16">
        <v>46028</v>
      </c>
      <c r="B280" s="17" t="s">
        <v>46</v>
      </c>
      <c r="C280" s="4">
        <v>4</v>
      </c>
      <c r="D280" s="4">
        <v>7</v>
      </c>
      <c r="E280" s="5">
        <v>0.79861111111111116</v>
      </c>
      <c r="F280" s="5">
        <v>0.79861111111111116</v>
      </c>
      <c r="G280" s="5">
        <v>0.80069444444444449</v>
      </c>
      <c r="H280" s="5">
        <v>0.81666666666666665</v>
      </c>
      <c r="I280" s="5">
        <v>0.81666666666666665</v>
      </c>
      <c r="J280" s="5">
        <v>0.82291666666666663</v>
      </c>
      <c r="K280" s="4"/>
      <c r="L280" s="4"/>
      <c r="M280" s="12">
        <f t="shared" si="22"/>
        <v>2.0833333333333259E-3</v>
      </c>
      <c r="N280" s="13">
        <f t="shared" si="20"/>
        <v>1.5972222222222165E-2</v>
      </c>
      <c r="O280" s="11">
        <f t="shared" si="23"/>
        <v>0</v>
      </c>
      <c r="P280" s="11">
        <f t="shared" si="21"/>
        <v>4</v>
      </c>
      <c r="Q280" s="4">
        <v>294835</v>
      </c>
      <c r="R280" s="4">
        <v>294835</v>
      </c>
      <c r="S280" s="4">
        <v>294839</v>
      </c>
      <c r="T280" s="4">
        <v>294839</v>
      </c>
    </row>
    <row r="281" spans="1:20" x14ac:dyDescent="0.25">
      <c r="A281" s="16">
        <v>46028</v>
      </c>
      <c r="B281" s="17" t="s">
        <v>46</v>
      </c>
      <c r="C281" s="4" t="s">
        <v>35</v>
      </c>
      <c r="D281" s="4">
        <v>9002</v>
      </c>
      <c r="E281" s="5">
        <v>0.25</v>
      </c>
      <c r="F281" s="5">
        <v>0.25</v>
      </c>
      <c r="G281" s="5">
        <v>0.2638888888888889</v>
      </c>
      <c r="H281" s="5">
        <v>0.3125</v>
      </c>
      <c r="I281" s="5">
        <v>0.3125</v>
      </c>
      <c r="J281" s="5">
        <v>0.3125</v>
      </c>
      <c r="K281" s="4"/>
      <c r="L281" s="4"/>
      <c r="M281" s="12">
        <f t="shared" si="22"/>
        <v>1.3888888888888895E-2</v>
      </c>
      <c r="N281" s="13">
        <f t="shared" si="20"/>
        <v>4.8611111111111105E-2</v>
      </c>
      <c r="O281" s="11">
        <f t="shared" si="23"/>
        <v>0</v>
      </c>
      <c r="P281" s="11">
        <f t="shared" si="21"/>
        <v>13</v>
      </c>
      <c r="Q281" s="4">
        <v>49648</v>
      </c>
      <c r="R281" s="4">
        <v>49648</v>
      </c>
      <c r="S281" s="4">
        <v>49661</v>
      </c>
      <c r="T281" s="4">
        <v>49661</v>
      </c>
    </row>
    <row r="282" spans="1:20" x14ac:dyDescent="0.25">
      <c r="A282" s="16">
        <v>46028</v>
      </c>
      <c r="B282" s="17" t="s">
        <v>46</v>
      </c>
      <c r="C282" s="4">
        <v>4</v>
      </c>
      <c r="D282" s="4">
        <v>7</v>
      </c>
      <c r="E282" s="5">
        <v>0.65277777777777779</v>
      </c>
      <c r="F282" s="5">
        <v>0.65277777777777779</v>
      </c>
      <c r="G282" s="5">
        <v>0.66874999999999996</v>
      </c>
      <c r="H282" s="5">
        <v>0.68402777777777779</v>
      </c>
      <c r="I282" s="5">
        <v>0.68402777777777779</v>
      </c>
      <c r="J282" s="5">
        <v>0.68402777777777779</v>
      </c>
      <c r="K282" s="4"/>
      <c r="L282" s="4"/>
      <c r="M282" s="12">
        <f t="shared" si="22"/>
        <v>1.5972222222222165E-2</v>
      </c>
      <c r="N282" s="13">
        <f t="shared" si="20"/>
        <v>1.5277777777777835E-2</v>
      </c>
      <c r="O282" s="11">
        <f t="shared" si="23"/>
        <v>0</v>
      </c>
      <c r="P282" s="11">
        <f t="shared" si="21"/>
        <v>5</v>
      </c>
      <c r="Q282" s="4">
        <v>294803</v>
      </c>
      <c r="R282" s="4">
        <v>294803</v>
      </c>
      <c r="S282" s="4">
        <v>294808</v>
      </c>
      <c r="T282" s="4">
        <v>294808</v>
      </c>
    </row>
    <row r="283" spans="1:20" x14ac:dyDescent="0.25">
      <c r="A283" s="16">
        <v>46028</v>
      </c>
      <c r="B283" s="17" t="s">
        <v>46</v>
      </c>
      <c r="C283" s="4" t="s">
        <v>26</v>
      </c>
      <c r="D283" s="4"/>
      <c r="E283" s="5">
        <v>0.68402777777777779</v>
      </c>
      <c r="F283" s="5">
        <v>0.68402777777777779</v>
      </c>
      <c r="G283" s="5">
        <v>0.6875</v>
      </c>
      <c r="H283" s="5">
        <v>0.8125</v>
      </c>
      <c r="I283" s="5">
        <v>0.8125</v>
      </c>
      <c r="J283" s="5">
        <v>0.82986111111111116</v>
      </c>
      <c r="K283" s="4"/>
      <c r="L283" s="4"/>
      <c r="M283" s="12">
        <f t="shared" si="22"/>
        <v>3.4722222222222099E-3</v>
      </c>
      <c r="N283" s="13">
        <f t="shared" si="20"/>
        <v>0.125</v>
      </c>
      <c r="O283" s="11">
        <f t="shared" si="23"/>
        <v>1</v>
      </c>
      <c r="P283" s="11">
        <f t="shared" si="21"/>
        <v>55</v>
      </c>
      <c r="Q283" s="4">
        <v>146050</v>
      </c>
      <c r="R283" s="4">
        <v>146050</v>
      </c>
      <c r="S283" s="4">
        <v>146105</v>
      </c>
      <c r="T283" s="4">
        <v>146106</v>
      </c>
    </row>
    <row r="284" spans="1:20" x14ac:dyDescent="0.25">
      <c r="A284" s="16"/>
      <c r="B284" s="17"/>
      <c r="C284" s="4"/>
      <c r="D284" s="4"/>
      <c r="E284" s="5"/>
      <c r="F284" s="5"/>
      <c r="G284" s="5"/>
      <c r="H284" s="5"/>
      <c r="I284" s="5"/>
      <c r="J284" s="5"/>
      <c r="K284" s="4"/>
      <c r="L284" s="4"/>
      <c r="M284" s="12">
        <f t="shared" si="22"/>
        <v>0</v>
      </c>
      <c r="N284" s="13">
        <f t="shared" si="20"/>
        <v>0</v>
      </c>
      <c r="O284" s="11">
        <f t="shared" si="23"/>
        <v>0</v>
      </c>
      <c r="P284" s="11">
        <f t="shared" si="21"/>
        <v>0</v>
      </c>
      <c r="Q284" s="4"/>
      <c r="R284" s="4"/>
      <c r="S284" s="4"/>
      <c r="T284" s="4"/>
    </row>
    <row r="285" spans="1:20" x14ac:dyDescent="0.25">
      <c r="A285" s="3"/>
      <c r="B285" s="4"/>
      <c r="C285" s="4"/>
      <c r="D285" s="4"/>
      <c r="E285" s="5"/>
      <c r="F285" s="5"/>
      <c r="G285" s="5"/>
      <c r="H285" s="5"/>
      <c r="I285" s="5"/>
      <c r="J285" s="5"/>
      <c r="K285" s="4"/>
      <c r="L285" s="4"/>
      <c r="M285" s="12">
        <f t="shared" si="22"/>
        <v>0</v>
      </c>
      <c r="N285" s="13">
        <f t="shared" si="20"/>
        <v>0</v>
      </c>
      <c r="O285" s="11">
        <f t="shared" si="23"/>
        <v>0</v>
      </c>
      <c r="P285" s="11">
        <f t="shared" si="21"/>
        <v>0</v>
      </c>
      <c r="Q285" s="4"/>
      <c r="R285" s="4"/>
      <c r="S285" s="4"/>
      <c r="T285" s="4"/>
    </row>
    <row r="286" spans="1:20" x14ac:dyDescent="0.25">
      <c r="A286" s="27"/>
      <c r="B286" s="28"/>
      <c r="C286" s="28"/>
      <c r="D286" s="29"/>
      <c r="E286" s="28"/>
      <c r="F286" s="28"/>
      <c r="G286" s="28"/>
      <c r="H286" s="28"/>
      <c r="I286" s="28"/>
      <c r="J286" s="28"/>
      <c r="K286" s="28"/>
      <c r="L286" s="7" t="s">
        <v>41</v>
      </c>
      <c r="M286" s="14">
        <f>SUM(M235:M285)</f>
        <v>0.24513888888888891</v>
      </c>
      <c r="N286" s="14">
        <f>SUM(N235:N285)</f>
        <v>1.354166666666667</v>
      </c>
      <c r="O286" s="35">
        <f>SUM(O235:O285)</f>
        <v>1</v>
      </c>
      <c r="P286" s="35">
        <f>SUM(P235:P285)</f>
        <v>482</v>
      </c>
      <c r="Q286" s="28"/>
      <c r="R286" s="28"/>
      <c r="S286" s="28"/>
      <c r="T286" s="28"/>
    </row>
    <row r="287" spans="1:20" x14ac:dyDescent="0.25">
      <c r="A287" s="16">
        <v>46029</v>
      </c>
      <c r="B287" s="17" t="s">
        <v>48</v>
      </c>
      <c r="C287" s="17">
        <v>1</v>
      </c>
      <c r="D287" s="17">
        <v>10</v>
      </c>
      <c r="E287" s="18">
        <v>0.27777777777777779</v>
      </c>
      <c r="F287" s="18">
        <v>0.28819444444444442</v>
      </c>
      <c r="G287" s="18">
        <v>0.29166666666666669</v>
      </c>
      <c r="H287" s="18">
        <v>0.3125</v>
      </c>
      <c r="I287" s="18">
        <v>0.3125</v>
      </c>
      <c r="J287" s="18">
        <v>0.3125</v>
      </c>
      <c r="K287" s="17"/>
      <c r="L287" s="17"/>
      <c r="M287" s="19">
        <f>G287-F287+I287-H287</f>
        <v>3.4722222222222654E-3</v>
      </c>
      <c r="N287" s="20">
        <f t="shared" ref="N287:N341" si="24">H287-G287-(L287-K287)</f>
        <v>2.0833333333333315E-2</v>
      </c>
      <c r="O287" s="34">
        <f>R287-Q287+T287-S287</f>
        <v>0</v>
      </c>
      <c r="P287" s="34">
        <f t="shared" ref="P287:P341" si="25">S287-R287</f>
        <v>9</v>
      </c>
      <c r="Q287" s="17">
        <v>227058</v>
      </c>
      <c r="R287" s="17">
        <v>227058</v>
      </c>
      <c r="S287" s="17">
        <v>227067</v>
      </c>
      <c r="T287" s="17">
        <v>227067</v>
      </c>
    </row>
    <row r="288" spans="1:20" x14ac:dyDescent="0.25">
      <c r="A288" s="16">
        <v>46029</v>
      </c>
      <c r="B288" s="17" t="s">
        <v>48</v>
      </c>
      <c r="C288" s="4">
        <v>3</v>
      </c>
      <c r="D288" s="17">
        <v>10</v>
      </c>
      <c r="E288" s="5">
        <v>0.3125</v>
      </c>
      <c r="F288" s="5">
        <v>0.3125</v>
      </c>
      <c r="G288" s="5">
        <v>0.31458333333333333</v>
      </c>
      <c r="H288" s="5">
        <v>0.3298611111111111</v>
      </c>
      <c r="I288" s="5">
        <v>0.3298611111111111</v>
      </c>
      <c r="J288" s="5">
        <v>0.3298611111111111</v>
      </c>
      <c r="K288" s="4"/>
      <c r="L288" s="4"/>
      <c r="M288" s="12">
        <f t="shared" ref="M288:M341" si="26">G288-F288+I288-H288</f>
        <v>2.0833333333333259E-3</v>
      </c>
      <c r="N288" s="13">
        <f t="shared" si="24"/>
        <v>1.5277777777777779E-2</v>
      </c>
      <c r="O288" s="11">
        <f t="shared" ref="O288:O341" si="27">R288-Q288+T288-S288</f>
        <v>0</v>
      </c>
      <c r="P288" s="11">
        <f t="shared" si="25"/>
        <v>4</v>
      </c>
      <c r="Q288" s="4">
        <v>227067</v>
      </c>
      <c r="R288" s="4">
        <v>227067</v>
      </c>
      <c r="S288" s="4">
        <v>227071</v>
      </c>
      <c r="T288" s="4">
        <v>227071</v>
      </c>
    </row>
    <row r="289" spans="1:20" x14ac:dyDescent="0.25">
      <c r="A289" s="16">
        <v>46029</v>
      </c>
      <c r="B289" s="17" t="s">
        <v>48</v>
      </c>
      <c r="C289" s="4">
        <v>1</v>
      </c>
      <c r="D289" s="17">
        <v>10</v>
      </c>
      <c r="E289" s="5">
        <v>0.3298611111111111</v>
      </c>
      <c r="F289" s="5">
        <v>0.3298611111111111</v>
      </c>
      <c r="G289" s="5">
        <v>0.33333333333333331</v>
      </c>
      <c r="H289" s="5">
        <v>0.35416666666666669</v>
      </c>
      <c r="I289" s="5">
        <v>0.35416666666666669</v>
      </c>
      <c r="J289" s="5">
        <v>0.35416666666666669</v>
      </c>
      <c r="K289" s="4"/>
      <c r="L289" s="4"/>
      <c r="M289" s="12">
        <f t="shared" si="26"/>
        <v>3.4722222222222099E-3</v>
      </c>
      <c r="N289" s="13">
        <f t="shared" si="24"/>
        <v>2.083333333333337E-2</v>
      </c>
      <c r="O289" s="11">
        <f t="shared" si="27"/>
        <v>0</v>
      </c>
      <c r="P289" s="11">
        <f t="shared" si="25"/>
        <v>7</v>
      </c>
      <c r="Q289" s="4">
        <v>227071</v>
      </c>
      <c r="R289" s="4">
        <v>227071</v>
      </c>
      <c r="S289" s="4">
        <v>227078</v>
      </c>
      <c r="T289" s="4">
        <v>227078</v>
      </c>
    </row>
    <row r="290" spans="1:20" x14ac:dyDescent="0.25">
      <c r="A290" s="16">
        <v>46029</v>
      </c>
      <c r="B290" s="17" t="s">
        <v>48</v>
      </c>
      <c r="C290" s="6">
        <v>3</v>
      </c>
      <c r="D290" s="17">
        <v>10</v>
      </c>
      <c r="E290" s="5">
        <v>0.35416666666666669</v>
      </c>
      <c r="F290" s="5">
        <v>0.35416666666666669</v>
      </c>
      <c r="G290" s="5">
        <v>0.35625000000000001</v>
      </c>
      <c r="H290" s="5">
        <v>0.37152777777777779</v>
      </c>
      <c r="I290" s="5">
        <v>0.37152777777777779</v>
      </c>
      <c r="J290" s="5">
        <v>0.37152777777777779</v>
      </c>
      <c r="K290" s="4"/>
      <c r="L290" s="4"/>
      <c r="M290" s="12">
        <f t="shared" si="26"/>
        <v>2.0833333333333259E-3</v>
      </c>
      <c r="N290" s="13">
        <f t="shared" si="24"/>
        <v>1.5277777777777779E-2</v>
      </c>
      <c r="O290" s="11">
        <f t="shared" si="27"/>
        <v>0</v>
      </c>
      <c r="P290" s="11">
        <f t="shared" si="25"/>
        <v>4</v>
      </c>
      <c r="Q290" s="4">
        <v>227078</v>
      </c>
      <c r="R290" s="4">
        <v>227078</v>
      </c>
      <c r="S290" s="4">
        <v>227082</v>
      </c>
      <c r="T290" s="4">
        <v>227082</v>
      </c>
    </row>
    <row r="291" spans="1:20" x14ac:dyDescent="0.25">
      <c r="A291" s="16">
        <v>46029</v>
      </c>
      <c r="B291" s="17" t="s">
        <v>48</v>
      </c>
      <c r="C291" s="6">
        <v>2</v>
      </c>
      <c r="D291" s="4">
        <v>7</v>
      </c>
      <c r="E291" s="5">
        <v>0.41388888888888886</v>
      </c>
      <c r="F291" s="5">
        <v>0.41388888888888886</v>
      </c>
      <c r="G291" s="5">
        <v>0.4236111111111111</v>
      </c>
      <c r="H291" s="5">
        <v>0.44444444444444442</v>
      </c>
      <c r="I291" s="5">
        <v>0.44444444444444442</v>
      </c>
      <c r="J291" s="5">
        <v>0.44444444444444442</v>
      </c>
      <c r="K291" s="4"/>
      <c r="L291" s="4"/>
      <c r="M291" s="12">
        <f t="shared" si="26"/>
        <v>9.7222222222222432E-3</v>
      </c>
      <c r="N291" s="13">
        <f t="shared" si="24"/>
        <v>2.0833333333333315E-2</v>
      </c>
      <c r="O291" s="11">
        <f t="shared" si="27"/>
        <v>0</v>
      </c>
      <c r="P291" s="11">
        <f t="shared" si="25"/>
        <v>5</v>
      </c>
      <c r="Q291" s="4">
        <v>294873</v>
      </c>
      <c r="R291" s="4">
        <v>294873</v>
      </c>
      <c r="S291" s="4">
        <v>294878</v>
      </c>
      <c r="T291" s="4">
        <v>294878</v>
      </c>
    </row>
    <row r="292" spans="1:20" x14ac:dyDescent="0.25">
      <c r="A292" s="16">
        <v>46029</v>
      </c>
      <c r="B292" s="17" t="s">
        <v>48</v>
      </c>
      <c r="C292" s="4">
        <v>4</v>
      </c>
      <c r="D292" s="4">
        <v>7</v>
      </c>
      <c r="E292" s="5">
        <v>0.44444444444444442</v>
      </c>
      <c r="F292" s="5">
        <v>0.44444444444444442</v>
      </c>
      <c r="G292" s="5">
        <v>0.4465277777777778</v>
      </c>
      <c r="H292" s="5">
        <v>0.46250000000000002</v>
      </c>
      <c r="I292" s="5">
        <v>0.46250000000000002</v>
      </c>
      <c r="J292" s="5">
        <v>0.46250000000000002</v>
      </c>
      <c r="K292" s="4"/>
      <c r="L292" s="4"/>
      <c r="M292" s="12">
        <f t="shared" si="26"/>
        <v>2.0833333333333814E-3</v>
      </c>
      <c r="N292" s="13">
        <f t="shared" si="24"/>
        <v>1.5972222222222221E-2</v>
      </c>
      <c r="O292" s="11">
        <f t="shared" si="27"/>
        <v>0</v>
      </c>
      <c r="P292" s="11">
        <f t="shared" si="25"/>
        <v>6</v>
      </c>
      <c r="Q292" s="4">
        <v>294878</v>
      </c>
      <c r="R292" s="4">
        <v>294878</v>
      </c>
      <c r="S292" s="4">
        <v>294884</v>
      </c>
      <c r="T292" s="4">
        <v>294884</v>
      </c>
    </row>
    <row r="293" spans="1:20" x14ac:dyDescent="0.25">
      <c r="A293" s="16">
        <v>46029</v>
      </c>
      <c r="B293" s="17" t="s">
        <v>48</v>
      </c>
      <c r="C293" s="4">
        <v>2</v>
      </c>
      <c r="D293" s="4">
        <v>7</v>
      </c>
      <c r="E293" s="5">
        <v>0.46250000000000002</v>
      </c>
      <c r="F293" s="5">
        <v>0.46250000000000002</v>
      </c>
      <c r="G293" s="5">
        <v>0.46527777777777779</v>
      </c>
      <c r="H293" s="5">
        <v>0.4861111111111111</v>
      </c>
      <c r="I293" s="5">
        <v>0.4861111111111111</v>
      </c>
      <c r="J293" s="5">
        <v>0.4861111111111111</v>
      </c>
      <c r="K293" s="4"/>
      <c r="L293" s="4"/>
      <c r="M293" s="12">
        <f t="shared" si="26"/>
        <v>2.7777777777777679E-3</v>
      </c>
      <c r="N293" s="13">
        <f t="shared" si="24"/>
        <v>2.0833333333333315E-2</v>
      </c>
      <c r="O293" s="11">
        <f t="shared" si="27"/>
        <v>0</v>
      </c>
      <c r="P293" s="11">
        <f t="shared" si="25"/>
        <v>10</v>
      </c>
      <c r="Q293" s="4">
        <v>294884</v>
      </c>
      <c r="R293" s="4">
        <v>294884</v>
      </c>
      <c r="S293" s="4">
        <v>294894</v>
      </c>
      <c r="T293" s="4">
        <v>294894</v>
      </c>
    </row>
    <row r="294" spans="1:20" x14ac:dyDescent="0.25">
      <c r="A294" s="16">
        <v>46029</v>
      </c>
      <c r="B294" s="17" t="s">
        <v>48</v>
      </c>
      <c r="C294" s="4">
        <v>4</v>
      </c>
      <c r="D294" s="4">
        <v>7</v>
      </c>
      <c r="E294" s="5">
        <v>0.4861111111111111</v>
      </c>
      <c r="F294" s="5">
        <v>0.4861111111111111</v>
      </c>
      <c r="G294" s="5">
        <v>0.48819444444444443</v>
      </c>
      <c r="H294" s="5">
        <v>0.50416666666666665</v>
      </c>
      <c r="I294" s="5">
        <v>0.50416666666666665</v>
      </c>
      <c r="J294" s="5">
        <v>0.50416666666666665</v>
      </c>
      <c r="K294" s="4"/>
      <c r="L294" s="4"/>
      <c r="M294" s="12">
        <f t="shared" si="26"/>
        <v>2.0833333333333259E-3</v>
      </c>
      <c r="N294" s="13">
        <f t="shared" si="24"/>
        <v>1.5972222222222221E-2</v>
      </c>
      <c r="O294" s="11">
        <f t="shared" si="27"/>
        <v>0</v>
      </c>
      <c r="P294" s="11">
        <f t="shared" si="25"/>
        <v>5</v>
      </c>
      <c r="Q294" s="4">
        <v>294894</v>
      </c>
      <c r="R294" s="4">
        <v>294894</v>
      </c>
      <c r="S294" s="4">
        <v>294899</v>
      </c>
      <c r="T294" s="4">
        <v>294899</v>
      </c>
    </row>
    <row r="295" spans="1:20" x14ac:dyDescent="0.25">
      <c r="A295" s="16">
        <v>46029</v>
      </c>
      <c r="B295" s="17" t="s">
        <v>48</v>
      </c>
      <c r="C295" s="4">
        <v>2</v>
      </c>
      <c r="D295" s="4">
        <v>7</v>
      </c>
      <c r="E295" s="5">
        <v>0.50416666666666665</v>
      </c>
      <c r="F295" s="5">
        <v>0.50416666666666665</v>
      </c>
      <c r="G295" s="5">
        <v>0.51388888888888884</v>
      </c>
      <c r="H295" s="5">
        <v>0.53472222222222221</v>
      </c>
      <c r="I295" s="5">
        <v>0.53472222222222221</v>
      </c>
      <c r="J295" s="5">
        <v>0.53472222222222221</v>
      </c>
      <c r="K295" s="4"/>
      <c r="L295" s="4"/>
      <c r="M295" s="12">
        <f t="shared" si="26"/>
        <v>9.7222222222221877E-3</v>
      </c>
      <c r="N295" s="13">
        <f t="shared" si="24"/>
        <v>2.083333333333337E-2</v>
      </c>
      <c r="O295" s="11">
        <f t="shared" si="27"/>
        <v>0</v>
      </c>
      <c r="P295" s="11">
        <f t="shared" si="25"/>
        <v>5</v>
      </c>
      <c r="Q295" s="4">
        <v>294899</v>
      </c>
      <c r="R295" s="4">
        <v>294899</v>
      </c>
      <c r="S295" s="4">
        <v>294904</v>
      </c>
      <c r="T295" s="4">
        <v>294904</v>
      </c>
    </row>
    <row r="296" spans="1:20" x14ac:dyDescent="0.25">
      <c r="A296" s="16">
        <v>46029</v>
      </c>
      <c r="B296" s="17" t="s">
        <v>48</v>
      </c>
      <c r="C296" s="4">
        <v>4</v>
      </c>
      <c r="D296" s="4">
        <v>7</v>
      </c>
      <c r="E296" s="5">
        <v>0.53472222222222221</v>
      </c>
      <c r="F296" s="5">
        <v>0.53472222222222221</v>
      </c>
      <c r="G296" s="5">
        <v>0.53680555555555554</v>
      </c>
      <c r="H296" s="5">
        <v>0.55277777777777781</v>
      </c>
      <c r="I296" s="5">
        <v>0.55277777777777781</v>
      </c>
      <c r="J296" s="5">
        <v>0.55277777777777781</v>
      </c>
      <c r="K296" s="4"/>
      <c r="L296" s="4"/>
      <c r="M296" s="12">
        <f t="shared" si="26"/>
        <v>2.0833333333333259E-3</v>
      </c>
      <c r="N296" s="13">
        <f t="shared" si="24"/>
        <v>1.5972222222222276E-2</v>
      </c>
      <c r="O296" s="11">
        <f t="shared" si="27"/>
        <v>0</v>
      </c>
      <c r="P296" s="11">
        <f t="shared" si="25"/>
        <v>5</v>
      </c>
      <c r="Q296" s="4">
        <v>294904</v>
      </c>
      <c r="R296" s="4">
        <v>294904</v>
      </c>
      <c r="S296" s="4">
        <v>294909</v>
      </c>
      <c r="T296" s="4">
        <v>294909</v>
      </c>
    </row>
    <row r="297" spans="1:20" x14ac:dyDescent="0.25">
      <c r="A297" s="16">
        <v>46029</v>
      </c>
      <c r="B297" s="17" t="s">
        <v>48</v>
      </c>
      <c r="C297" s="4">
        <v>2</v>
      </c>
      <c r="D297" s="4">
        <v>7</v>
      </c>
      <c r="E297" s="5">
        <v>0.55277777777777781</v>
      </c>
      <c r="F297" s="5">
        <v>0.55277777777777781</v>
      </c>
      <c r="G297" s="5">
        <v>0.55555555555555558</v>
      </c>
      <c r="H297" s="5">
        <v>0.57638888888888884</v>
      </c>
      <c r="I297" s="5">
        <v>0.57638888888888884</v>
      </c>
      <c r="J297" s="5">
        <v>0.57638888888888884</v>
      </c>
      <c r="K297" s="4"/>
      <c r="L297" s="4"/>
      <c r="M297" s="12">
        <f t="shared" si="26"/>
        <v>2.7777777777777679E-3</v>
      </c>
      <c r="N297" s="13">
        <f t="shared" si="24"/>
        <v>2.0833333333333259E-2</v>
      </c>
      <c r="O297" s="11">
        <f t="shared" si="27"/>
        <v>0</v>
      </c>
      <c r="P297" s="11">
        <f t="shared" si="25"/>
        <v>6</v>
      </c>
      <c r="Q297" s="4">
        <v>294909</v>
      </c>
      <c r="R297" s="4">
        <v>294909</v>
      </c>
      <c r="S297" s="4">
        <v>294915</v>
      </c>
      <c r="T297" s="4">
        <v>294915</v>
      </c>
    </row>
    <row r="298" spans="1:20" x14ac:dyDescent="0.25">
      <c r="A298" s="16">
        <v>46029</v>
      </c>
      <c r="B298" s="17" t="s">
        <v>48</v>
      </c>
      <c r="C298" s="4">
        <v>4</v>
      </c>
      <c r="D298" s="4">
        <v>7</v>
      </c>
      <c r="E298" s="5">
        <v>0.57638888888888884</v>
      </c>
      <c r="F298" s="5">
        <v>0.57638888888888884</v>
      </c>
      <c r="G298" s="5">
        <v>0.57847222222222228</v>
      </c>
      <c r="H298" s="5">
        <v>0.59444444444444444</v>
      </c>
      <c r="I298" s="5">
        <v>0.59444444444444444</v>
      </c>
      <c r="J298" s="5">
        <v>0.59444444444444444</v>
      </c>
      <c r="K298" s="4"/>
      <c r="L298" s="4"/>
      <c r="M298" s="12">
        <f t="shared" si="26"/>
        <v>2.083333333333437E-3</v>
      </c>
      <c r="N298" s="13">
        <f t="shared" si="24"/>
        <v>1.5972222222222165E-2</v>
      </c>
      <c r="O298" s="11">
        <f t="shared" si="27"/>
        <v>0</v>
      </c>
      <c r="P298" s="11">
        <f t="shared" si="25"/>
        <v>5</v>
      </c>
      <c r="Q298" s="4">
        <v>294915</v>
      </c>
      <c r="R298" s="4">
        <v>294915</v>
      </c>
      <c r="S298" s="4">
        <v>294920</v>
      </c>
      <c r="T298" s="4">
        <v>294920</v>
      </c>
    </row>
    <row r="299" spans="1:20" x14ac:dyDescent="0.25">
      <c r="A299" s="16">
        <v>46029</v>
      </c>
      <c r="B299" s="17" t="s">
        <v>48</v>
      </c>
      <c r="C299" s="4">
        <v>2</v>
      </c>
      <c r="D299" s="4">
        <v>7</v>
      </c>
      <c r="E299" s="5">
        <v>0.59444444444444444</v>
      </c>
      <c r="F299" s="5">
        <v>0.59444444444444444</v>
      </c>
      <c r="G299" s="5">
        <v>0.59722222222222221</v>
      </c>
      <c r="H299" s="5">
        <v>0.61805555555555558</v>
      </c>
      <c r="I299" s="5">
        <v>0.61805555555555558</v>
      </c>
      <c r="J299" s="5">
        <v>0.61805555555555558</v>
      </c>
      <c r="K299" s="4"/>
      <c r="L299" s="4"/>
      <c r="M299" s="12">
        <f t="shared" si="26"/>
        <v>2.7777777777777679E-3</v>
      </c>
      <c r="N299" s="13">
        <f t="shared" si="24"/>
        <v>2.083333333333337E-2</v>
      </c>
      <c r="O299" s="11">
        <f t="shared" si="27"/>
        <v>0</v>
      </c>
      <c r="P299" s="11">
        <f t="shared" si="25"/>
        <v>5</v>
      </c>
      <c r="Q299" s="4">
        <v>294920</v>
      </c>
      <c r="R299" s="4">
        <v>294920</v>
      </c>
      <c r="S299" s="4">
        <v>294925</v>
      </c>
      <c r="T299" s="4">
        <v>294925</v>
      </c>
    </row>
    <row r="300" spans="1:20" x14ac:dyDescent="0.25">
      <c r="A300" s="16">
        <v>46029</v>
      </c>
      <c r="B300" s="17" t="s">
        <v>48</v>
      </c>
      <c r="C300" s="4">
        <v>4</v>
      </c>
      <c r="D300" s="4">
        <v>7</v>
      </c>
      <c r="E300" s="5">
        <v>0.61805555555555558</v>
      </c>
      <c r="F300" s="5">
        <v>0.61805555555555558</v>
      </c>
      <c r="G300" s="5">
        <v>0.62013888888888891</v>
      </c>
      <c r="H300" s="5">
        <v>0.63611111111111107</v>
      </c>
      <c r="I300" s="5">
        <v>0.63611111111111107</v>
      </c>
      <c r="J300" s="5">
        <v>0.63611111111111107</v>
      </c>
      <c r="K300" s="4"/>
      <c r="L300" s="4"/>
      <c r="M300" s="12">
        <f t="shared" si="26"/>
        <v>2.0833333333333259E-3</v>
      </c>
      <c r="N300" s="13">
        <f t="shared" si="24"/>
        <v>1.5972222222222165E-2</v>
      </c>
      <c r="O300" s="11">
        <f t="shared" si="27"/>
        <v>0</v>
      </c>
      <c r="P300" s="11">
        <f t="shared" si="25"/>
        <v>5</v>
      </c>
      <c r="Q300" s="4">
        <v>294925</v>
      </c>
      <c r="R300" s="4">
        <v>294925</v>
      </c>
      <c r="S300" s="4">
        <v>294930</v>
      </c>
      <c r="T300" s="4">
        <v>294930</v>
      </c>
    </row>
    <row r="301" spans="1:20" x14ac:dyDescent="0.25">
      <c r="A301" s="16">
        <v>46029</v>
      </c>
      <c r="B301" s="17" t="s">
        <v>48</v>
      </c>
      <c r="C301" s="4">
        <v>2</v>
      </c>
      <c r="D301" s="4">
        <v>7</v>
      </c>
      <c r="E301" s="5">
        <v>0.63611111111111107</v>
      </c>
      <c r="F301" s="5">
        <v>0.63611111111111107</v>
      </c>
      <c r="G301" s="5">
        <v>0.64583333333333337</v>
      </c>
      <c r="H301" s="5">
        <v>0.66666666666666663</v>
      </c>
      <c r="I301" s="5">
        <v>0.66666666666666663</v>
      </c>
      <c r="J301" s="5">
        <v>0.67361111111111116</v>
      </c>
      <c r="K301" s="4"/>
      <c r="L301" s="4"/>
      <c r="M301" s="12">
        <f t="shared" si="26"/>
        <v>9.7222222222222987E-3</v>
      </c>
      <c r="N301" s="13">
        <f t="shared" si="24"/>
        <v>2.0833333333333259E-2</v>
      </c>
      <c r="O301" s="11">
        <f t="shared" si="27"/>
        <v>0</v>
      </c>
      <c r="P301" s="11">
        <f t="shared" si="25"/>
        <v>5</v>
      </c>
      <c r="Q301" s="4">
        <v>294930</v>
      </c>
      <c r="R301" s="4">
        <v>294930</v>
      </c>
      <c r="S301" s="4">
        <v>294935</v>
      </c>
      <c r="T301" s="4">
        <v>294935</v>
      </c>
    </row>
    <row r="302" spans="1:20" x14ac:dyDescent="0.25">
      <c r="A302" s="16">
        <v>46029</v>
      </c>
      <c r="B302" s="17" t="s">
        <v>48</v>
      </c>
      <c r="C302" s="4">
        <v>2</v>
      </c>
      <c r="D302" s="4">
        <v>7</v>
      </c>
      <c r="E302" s="5">
        <v>0.28472222222222221</v>
      </c>
      <c r="F302" s="5">
        <v>0.28888888888888886</v>
      </c>
      <c r="G302" s="5">
        <v>0.29375000000000001</v>
      </c>
      <c r="H302" s="5">
        <v>0.31111111111111112</v>
      </c>
      <c r="I302" s="5">
        <v>0.31111111111111112</v>
      </c>
      <c r="J302" s="5">
        <v>0.31111111111111112</v>
      </c>
      <c r="K302" s="4"/>
      <c r="L302" s="4"/>
      <c r="M302" s="12">
        <f t="shared" si="26"/>
        <v>4.8611111111111494E-3</v>
      </c>
      <c r="N302" s="13">
        <f t="shared" si="24"/>
        <v>1.7361111111111105E-2</v>
      </c>
      <c r="O302" s="11">
        <f t="shared" si="27"/>
        <v>1</v>
      </c>
      <c r="P302" s="11">
        <f t="shared" si="25"/>
        <v>6</v>
      </c>
      <c r="Q302" s="4">
        <v>294839</v>
      </c>
      <c r="R302" s="4">
        <v>294840</v>
      </c>
      <c r="S302" s="4">
        <v>294846</v>
      </c>
      <c r="T302" s="4">
        <v>294846</v>
      </c>
    </row>
    <row r="303" spans="1:20" x14ac:dyDescent="0.25">
      <c r="A303" s="16">
        <v>46029</v>
      </c>
      <c r="B303" s="17" t="s">
        <v>48</v>
      </c>
      <c r="C303" s="4">
        <v>4</v>
      </c>
      <c r="D303" s="4">
        <v>7</v>
      </c>
      <c r="E303" s="5">
        <v>0.31111111111111112</v>
      </c>
      <c r="F303" s="5">
        <v>0.31458333333333333</v>
      </c>
      <c r="G303" s="5">
        <v>0.31458333333333333</v>
      </c>
      <c r="H303" s="5">
        <v>0.33333333333333331</v>
      </c>
      <c r="I303" s="5">
        <v>0.33333333333333331</v>
      </c>
      <c r="J303" s="5">
        <v>0.33333333333333331</v>
      </c>
      <c r="K303" s="4"/>
      <c r="L303" s="4"/>
      <c r="M303" s="12">
        <f t="shared" si="26"/>
        <v>0</v>
      </c>
      <c r="N303" s="13">
        <f t="shared" si="24"/>
        <v>1.8749999999999989E-2</v>
      </c>
      <c r="O303" s="11">
        <f t="shared" si="27"/>
        <v>0</v>
      </c>
      <c r="P303" s="11">
        <f t="shared" si="25"/>
        <v>5</v>
      </c>
      <c r="Q303" s="4">
        <v>294846</v>
      </c>
      <c r="R303" s="4">
        <v>294846</v>
      </c>
      <c r="S303" s="4">
        <v>294851</v>
      </c>
      <c r="T303" s="4">
        <v>294851</v>
      </c>
    </row>
    <row r="304" spans="1:20" x14ac:dyDescent="0.25">
      <c r="A304" s="16">
        <v>46029</v>
      </c>
      <c r="B304" s="17" t="s">
        <v>48</v>
      </c>
      <c r="C304" s="4">
        <v>2</v>
      </c>
      <c r="D304" s="4">
        <v>7</v>
      </c>
      <c r="E304" s="5">
        <v>0.33333333333333331</v>
      </c>
      <c r="F304" s="5">
        <v>0.33333333333333331</v>
      </c>
      <c r="G304" s="5">
        <v>0.33333333333333331</v>
      </c>
      <c r="H304" s="5">
        <v>0.35416666666666669</v>
      </c>
      <c r="I304" s="5">
        <v>0.35416666666666669</v>
      </c>
      <c r="J304" s="5">
        <v>0.35416666666666669</v>
      </c>
      <c r="K304" s="4"/>
      <c r="L304" s="4"/>
      <c r="M304" s="12">
        <f t="shared" si="26"/>
        <v>0</v>
      </c>
      <c r="N304" s="13">
        <f t="shared" si="24"/>
        <v>2.083333333333337E-2</v>
      </c>
      <c r="O304" s="11">
        <f t="shared" si="27"/>
        <v>0</v>
      </c>
      <c r="P304" s="11">
        <f t="shared" si="25"/>
        <v>6</v>
      </c>
      <c r="Q304" s="4">
        <v>294851</v>
      </c>
      <c r="R304" s="4">
        <v>294851</v>
      </c>
      <c r="S304" s="4">
        <v>294857</v>
      </c>
      <c r="T304" s="4">
        <v>294857</v>
      </c>
    </row>
    <row r="305" spans="1:20" x14ac:dyDescent="0.25">
      <c r="A305" s="16">
        <v>46029</v>
      </c>
      <c r="B305" s="17" t="s">
        <v>48</v>
      </c>
      <c r="C305" s="4">
        <v>4</v>
      </c>
      <c r="D305" s="4">
        <v>7</v>
      </c>
      <c r="E305" s="5">
        <v>0.35416666666666669</v>
      </c>
      <c r="F305" s="5">
        <v>0.35625000000000001</v>
      </c>
      <c r="G305" s="5">
        <v>0.35625000000000001</v>
      </c>
      <c r="H305" s="5">
        <v>0.37430555555555556</v>
      </c>
      <c r="I305" s="5">
        <v>0.37430555555555556</v>
      </c>
      <c r="J305" s="5">
        <v>0.37430555555555556</v>
      </c>
      <c r="K305" s="4"/>
      <c r="L305" s="4"/>
      <c r="M305" s="12">
        <f t="shared" si="26"/>
        <v>0</v>
      </c>
      <c r="N305" s="13">
        <f t="shared" si="24"/>
        <v>1.8055555555555547E-2</v>
      </c>
      <c r="O305" s="11">
        <f t="shared" si="27"/>
        <v>0</v>
      </c>
      <c r="P305" s="11">
        <f t="shared" si="25"/>
        <v>5</v>
      </c>
      <c r="Q305" s="4">
        <v>294857</v>
      </c>
      <c r="R305" s="4">
        <v>294857</v>
      </c>
      <c r="S305" s="4">
        <v>294862</v>
      </c>
      <c r="T305" s="4">
        <v>294862</v>
      </c>
    </row>
    <row r="306" spans="1:20" x14ac:dyDescent="0.25">
      <c r="A306" s="16">
        <v>46029</v>
      </c>
      <c r="B306" s="17" t="s">
        <v>48</v>
      </c>
      <c r="C306" s="4">
        <v>2</v>
      </c>
      <c r="D306" s="4">
        <v>7</v>
      </c>
      <c r="E306" s="5">
        <v>0.37430555555555556</v>
      </c>
      <c r="F306" s="5">
        <v>0.38194444444444442</v>
      </c>
      <c r="G306" s="5">
        <v>0.38194444444444442</v>
      </c>
      <c r="H306" s="5">
        <v>0.40277777777777779</v>
      </c>
      <c r="I306" s="5">
        <v>0.40277777777777779</v>
      </c>
      <c r="J306" s="5">
        <v>0.40277777777777779</v>
      </c>
      <c r="K306" s="4"/>
      <c r="L306" s="4"/>
      <c r="M306" s="12">
        <f t="shared" si="26"/>
        <v>0</v>
      </c>
      <c r="N306" s="13">
        <f t="shared" si="24"/>
        <v>2.083333333333337E-2</v>
      </c>
      <c r="O306" s="11">
        <f t="shared" si="27"/>
        <v>0</v>
      </c>
      <c r="P306" s="11">
        <f t="shared" si="25"/>
        <v>6</v>
      </c>
      <c r="Q306" s="4">
        <v>294862</v>
      </c>
      <c r="R306" s="4">
        <v>294862</v>
      </c>
      <c r="S306" s="4">
        <v>294868</v>
      </c>
      <c r="T306" s="4">
        <v>294868</v>
      </c>
    </row>
    <row r="307" spans="1:20" x14ac:dyDescent="0.25">
      <c r="A307" s="16">
        <v>46029</v>
      </c>
      <c r="B307" s="17" t="s">
        <v>48</v>
      </c>
      <c r="C307" s="4">
        <v>4</v>
      </c>
      <c r="D307" s="4">
        <v>7</v>
      </c>
      <c r="E307" s="5">
        <v>0.40277777777777779</v>
      </c>
      <c r="F307" s="5">
        <v>0.40486111111111112</v>
      </c>
      <c r="G307" s="5">
        <v>0.40486111111111112</v>
      </c>
      <c r="H307" s="5">
        <v>0.42222222222222222</v>
      </c>
      <c r="I307" s="5">
        <v>0.42222222222222222</v>
      </c>
      <c r="J307" s="5">
        <v>0.42222222222222222</v>
      </c>
      <c r="K307" s="4"/>
      <c r="L307" s="4"/>
      <c r="M307" s="12">
        <f t="shared" si="26"/>
        <v>0</v>
      </c>
      <c r="N307" s="13">
        <f t="shared" si="24"/>
        <v>1.7361111111111105E-2</v>
      </c>
      <c r="O307" s="11">
        <f t="shared" si="27"/>
        <v>0</v>
      </c>
      <c r="P307" s="11">
        <f t="shared" si="25"/>
        <v>5</v>
      </c>
      <c r="Q307" s="4">
        <v>294868</v>
      </c>
      <c r="R307" s="4">
        <v>294868</v>
      </c>
      <c r="S307" s="4">
        <v>294873</v>
      </c>
      <c r="T307" s="4">
        <v>294873</v>
      </c>
    </row>
    <row r="308" spans="1:20" x14ac:dyDescent="0.25">
      <c r="A308" s="16">
        <v>46029</v>
      </c>
      <c r="B308" s="17" t="s">
        <v>48</v>
      </c>
      <c r="C308" s="4" t="s">
        <v>26</v>
      </c>
      <c r="D308" s="4">
        <v>15</v>
      </c>
      <c r="E308" s="5">
        <v>0.46388888888888891</v>
      </c>
      <c r="F308" s="5">
        <v>0.46527777777777779</v>
      </c>
      <c r="G308" s="5">
        <v>0.46527777777777779</v>
      </c>
      <c r="H308" s="5">
        <v>0.67847222222222225</v>
      </c>
      <c r="I308" s="5">
        <v>0.67847222222222225</v>
      </c>
      <c r="J308" s="5">
        <v>0.69097222222222221</v>
      </c>
      <c r="K308" s="4"/>
      <c r="L308" s="4"/>
      <c r="M308" s="12">
        <f t="shared" si="26"/>
        <v>0</v>
      </c>
      <c r="N308" s="13">
        <f t="shared" si="24"/>
        <v>0.21319444444444446</v>
      </c>
      <c r="O308" s="11">
        <f t="shared" si="27"/>
        <v>0</v>
      </c>
      <c r="P308" s="11">
        <f t="shared" si="25"/>
        <v>92</v>
      </c>
      <c r="Q308" s="4">
        <v>146181</v>
      </c>
      <c r="R308" s="4">
        <v>146181</v>
      </c>
      <c r="S308" s="4">
        <v>146273</v>
      </c>
      <c r="T308" s="4">
        <v>146273</v>
      </c>
    </row>
    <row r="309" spans="1:20" x14ac:dyDescent="0.25">
      <c r="A309" s="16">
        <v>46029</v>
      </c>
      <c r="B309" s="17" t="s">
        <v>48</v>
      </c>
      <c r="C309" s="4" t="s">
        <v>26</v>
      </c>
      <c r="D309" s="4">
        <v>15</v>
      </c>
      <c r="E309" s="5">
        <v>0.27083333333333331</v>
      </c>
      <c r="F309" s="5">
        <v>0.27083333333333331</v>
      </c>
      <c r="G309" s="5">
        <v>0.2951388888888889</v>
      </c>
      <c r="H309" s="5">
        <v>0.46180555555555558</v>
      </c>
      <c r="I309" s="5">
        <v>0.46180555555555558</v>
      </c>
      <c r="J309" s="5">
        <v>0.46388888888888891</v>
      </c>
      <c r="K309" s="4"/>
      <c r="L309" s="4"/>
      <c r="M309" s="12">
        <f t="shared" si="26"/>
        <v>2.430555555555558E-2</v>
      </c>
      <c r="N309" s="13">
        <f t="shared" si="24"/>
        <v>0.16666666666666669</v>
      </c>
      <c r="O309" s="11">
        <f t="shared" si="27"/>
        <v>0</v>
      </c>
      <c r="P309" s="11">
        <f t="shared" si="25"/>
        <v>75</v>
      </c>
      <c r="Q309" s="4">
        <v>146106</v>
      </c>
      <c r="R309" s="4">
        <v>146106</v>
      </c>
      <c r="S309" s="4">
        <v>146181</v>
      </c>
      <c r="T309" s="4">
        <v>146181</v>
      </c>
    </row>
    <row r="310" spans="1:20" x14ac:dyDescent="0.25">
      <c r="A310" s="16">
        <v>46029</v>
      </c>
      <c r="B310" s="17" t="s">
        <v>48</v>
      </c>
      <c r="C310" s="4">
        <v>1</v>
      </c>
      <c r="D310" s="4">
        <v>10</v>
      </c>
      <c r="E310" s="5">
        <v>0.51041666666666663</v>
      </c>
      <c r="F310" s="5">
        <v>0.51041666666666663</v>
      </c>
      <c r="G310" s="5">
        <v>0.51388888888888884</v>
      </c>
      <c r="H310" s="5">
        <v>0.53472222222222221</v>
      </c>
      <c r="I310" s="5">
        <v>0.53472222222222221</v>
      </c>
      <c r="J310" s="5">
        <v>0.53472222222222221</v>
      </c>
      <c r="K310" s="4"/>
      <c r="L310" s="4"/>
      <c r="M310" s="12">
        <f t="shared" si="26"/>
        <v>3.4722222222222099E-3</v>
      </c>
      <c r="N310" s="13">
        <f t="shared" si="24"/>
        <v>2.083333333333337E-2</v>
      </c>
      <c r="O310" s="11">
        <f t="shared" si="27"/>
        <v>0</v>
      </c>
      <c r="P310" s="11">
        <f t="shared" si="25"/>
        <v>7</v>
      </c>
      <c r="Q310" s="4">
        <v>227114</v>
      </c>
      <c r="R310" s="4">
        <v>227114</v>
      </c>
      <c r="S310" s="4">
        <v>227121</v>
      </c>
      <c r="T310" s="4">
        <v>227121</v>
      </c>
    </row>
    <row r="311" spans="1:20" x14ac:dyDescent="0.25">
      <c r="A311" s="16">
        <v>46029</v>
      </c>
      <c r="B311" s="17" t="s">
        <v>48</v>
      </c>
      <c r="C311" s="4">
        <v>3</v>
      </c>
      <c r="D311" s="4">
        <v>10</v>
      </c>
      <c r="E311" s="5">
        <v>0.53472222222222221</v>
      </c>
      <c r="F311" s="5">
        <v>0.53472222222222221</v>
      </c>
      <c r="G311" s="5">
        <v>0.53680555555555554</v>
      </c>
      <c r="H311" s="5">
        <v>0.55208333333333337</v>
      </c>
      <c r="I311" s="5">
        <v>0.55208333333333337</v>
      </c>
      <c r="J311" s="5">
        <v>0.55208333333333337</v>
      </c>
      <c r="K311" s="4"/>
      <c r="L311" s="4"/>
      <c r="M311" s="12">
        <f t="shared" si="26"/>
        <v>2.0833333333333259E-3</v>
      </c>
      <c r="N311" s="13">
        <f t="shared" si="24"/>
        <v>1.5277777777777835E-2</v>
      </c>
      <c r="O311" s="11">
        <f t="shared" si="27"/>
        <v>0</v>
      </c>
      <c r="P311" s="11">
        <f t="shared" si="25"/>
        <v>4</v>
      </c>
      <c r="Q311" s="4">
        <v>227121</v>
      </c>
      <c r="R311" s="4">
        <v>227121</v>
      </c>
      <c r="S311" s="4">
        <v>227125</v>
      </c>
      <c r="T311" s="4">
        <v>227125</v>
      </c>
    </row>
    <row r="312" spans="1:20" x14ac:dyDescent="0.25">
      <c r="A312" s="16">
        <v>46029</v>
      </c>
      <c r="B312" s="17" t="s">
        <v>48</v>
      </c>
      <c r="C312" s="4">
        <v>1</v>
      </c>
      <c r="D312" s="4">
        <v>10</v>
      </c>
      <c r="E312" s="5">
        <v>0.55208333333333337</v>
      </c>
      <c r="F312" s="5">
        <v>0.55208333333333337</v>
      </c>
      <c r="G312" s="5">
        <v>0.55555555555555558</v>
      </c>
      <c r="H312" s="5">
        <v>0.57638888888888884</v>
      </c>
      <c r="I312" s="5">
        <v>0.57638888888888884</v>
      </c>
      <c r="J312" s="5">
        <v>0.57638888888888884</v>
      </c>
      <c r="K312" s="4"/>
      <c r="L312" s="4"/>
      <c r="M312" s="12">
        <f t="shared" si="26"/>
        <v>3.4722222222222099E-3</v>
      </c>
      <c r="N312" s="13">
        <f t="shared" si="24"/>
        <v>2.0833333333333259E-2</v>
      </c>
      <c r="O312" s="11">
        <f t="shared" si="27"/>
        <v>0</v>
      </c>
      <c r="P312" s="11">
        <f t="shared" si="25"/>
        <v>7</v>
      </c>
      <c r="Q312" s="4">
        <v>227125</v>
      </c>
      <c r="R312" s="4">
        <v>227125</v>
      </c>
      <c r="S312" s="4">
        <v>227132</v>
      </c>
      <c r="T312" s="4">
        <v>227132</v>
      </c>
    </row>
    <row r="313" spans="1:20" x14ac:dyDescent="0.25">
      <c r="A313" s="16">
        <v>46029</v>
      </c>
      <c r="B313" s="17" t="s">
        <v>48</v>
      </c>
      <c r="C313" s="4">
        <v>3</v>
      </c>
      <c r="D313" s="4">
        <v>10</v>
      </c>
      <c r="E313" s="5">
        <v>0.57638888888888884</v>
      </c>
      <c r="F313" s="5">
        <v>0.57638888888888884</v>
      </c>
      <c r="G313" s="5">
        <v>0.57847222222222228</v>
      </c>
      <c r="H313" s="5">
        <v>0.59375</v>
      </c>
      <c r="I313" s="5">
        <v>0.59375</v>
      </c>
      <c r="J313" s="5">
        <v>0.59375</v>
      </c>
      <c r="K313" s="4"/>
      <c r="L313" s="4"/>
      <c r="M313" s="12">
        <f t="shared" si="26"/>
        <v>2.083333333333437E-3</v>
      </c>
      <c r="N313" s="13">
        <f t="shared" si="24"/>
        <v>1.5277777777777724E-2</v>
      </c>
      <c r="O313" s="11">
        <f t="shared" si="27"/>
        <v>0</v>
      </c>
      <c r="P313" s="11">
        <f t="shared" si="25"/>
        <v>4</v>
      </c>
      <c r="Q313" s="4">
        <v>227132</v>
      </c>
      <c r="R313" s="4">
        <v>227132</v>
      </c>
      <c r="S313" s="4">
        <v>227136</v>
      </c>
      <c r="T313" s="4">
        <v>227136</v>
      </c>
    </row>
    <row r="314" spans="1:20" x14ac:dyDescent="0.25">
      <c r="A314" s="16">
        <v>46029</v>
      </c>
      <c r="B314" s="17" t="s">
        <v>48</v>
      </c>
      <c r="C314" s="4">
        <v>1</v>
      </c>
      <c r="D314" s="4">
        <v>10</v>
      </c>
      <c r="E314" s="5">
        <v>0.59375</v>
      </c>
      <c r="F314" s="5">
        <v>0.59375</v>
      </c>
      <c r="G314" s="5">
        <v>0.59722222222222221</v>
      </c>
      <c r="H314" s="5">
        <v>0.61805555555555558</v>
      </c>
      <c r="I314" s="5">
        <v>0.61805555555555558</v>
      </c>
      <c r="J314" s="5">
        <v>0.61805555555555558</v>
      </c>
      <c r="K314" s="4"/>
      <c r="L314" s="4"/>
      <c r="M314" s="12">
        <f t="shared" si="26"/>
        <v>3.4722222222222099E-3</v>
      </c>
      <c r="N314" s="13">
        <f t="shared" si="24"/>
        <v>2.083333333333337E-2</v>
      </c>
      <c r="O314" s="11">
        <f t="shared" si="27"/>
        <v>0</v>
      </c>
      <c r="P314" s="11">
        <f t="shared" si="25"/>
        <v>7</v>
      </c>
      <c r="Q314" s="4">
        <v>227136</v>
      </c>
      <c r="R314" s="4">
        <v>227136</v>
      </c>
      <c r="S314" s="4">
        <v>227143</v>
      </c>
      <c r="T314" s="4">
        <v>227143</v>
      </c>
    </row>
    <row r="315" spans="1:20" x14ac:dyDescent="0.25">
      <c r="A315" s="16">
        <v>46029</v>
      </c>
      <c r="B315" s="17" t="s">
        <v>48</v>
      </c>
      <c r="C315" s="4">
        <v>3</v>
      </c>
      <c r="D315" s="4">
        <v>10</v>
      </c>
      <c r="E315" s="5">
        <v>0.61805555555555558</v>
      </c>
      <c r="F315" s="5">
        <v>0.61805555555555558</v>
      </c>
      <c r="G315" s="5">
        <v>0.62013888888888891</v>
      </c>
      <c r="H315" s="5">
        <v>0.63541666666666663</v>
      </c>
      <c r="I315" s="5">
        <v>0.63541666666666663</v>
      </c>
      <c r="J315" s="5">
        <v>0.63541666666666663</v>
      </c>
      <c r="K315" s="4"/>
      <c r="L315" s="4"/>
      <c r="M315" s="12">
        <f t="shared" si="26"/>
        <v>2.0833333333333259E-3</v>
      </c>
      <c r="N315" s="13">
        <f t="shared" si="24"/>
        <v>1.5277777777777724E-2</v>
      </c>
      <c r="O315" s="11">
        <f t="shared" si="27"/>
        <v>0</v>
      </c>
      <c r="P315" s="11">
        <f t="shared" si="25"/>
        <v>4</v>
      </c>
      <c r="Q315" s="4">
        <v>227143</v>
      </c>
      <c r="R315" s="4">
        <v>227143</v>
      </c>
      <c r="S315" s="4">
        <v>227147</v>
      </c>
      <c r="T315" s="4">
        <v>227147</v>
      </c>
    </row>
    <row r="316" spans="1:20" x14ac:dyDescent="0.25">
      <c r="A316" s="16">
        <v>46029</v>
      </c>
      <c r="B316" s="17" t="s">
        <v>48</v>
      </c>
      <c r="C316" s="4">
        <v>1</v>
      </c>
      <c r="D316" s="4">
        <v>10</v>
      </c>
      <c r="E316" s="5">
        <v>0.63541666666666663</v>
      </c>
      <c r="F316" s="5">
        <v>0.63541666666666663</v>
      </c>
      <c r="G316" s="5">
        <v>0.64583333333333337</v>
      </c>
      <c r="H316" s="5">
        <v>0.66666666666666663</v>
      </c>
      <c r="I316" s="5">
        <v>0.66666666666666663</v>
      </c>
      <c r="J316" s="5">
        <v>0.69791666666666663</v>
      </c>
      <c r="K316" s="4"/>
      <c r="L316" s="4"/>
      <c r="M316" s="12">
        <f t="shared" si="26"/>
        <v>1.0416666666666741E-2</v>
      </c>
      <c r="N316" s="13">
        <f t="shared" si="24"/>
        <v>2.0833333333333259E-2</v>
      </c>
      <c r="O316" s="11">
        <f t="shared" si="27"/>
        <v>0</v>
      </c>
      <c r="P316" s="11">
        <f t="shared" si="25"/>
        <v>17</v>
      </c>
      <c r="Q316" s="4">
        <v>227147</v>
      </c>
      <c r="R316" s="4">
        <v>227147</v>
      </c>
      <c r="S316" s="4">
        <v>227164</v>
      </c>
      <c r="T316" s="4">
        <v>227164</v>
      </c>
    </row>
    <row r="317" spans="1:20" x14ac:dyDescent="0.25">
      <c r="A317" s="16">
        <v>46029</v>
      </c>
      <c r="B317" s="17" t="s">
        <v>48</v>
      </c>
      <c r="C317" s="4">
        <v>1</v>
      </c>
      <c r="D317" s="4">
        <v>10</v>
      </c>
      <c r="E317" s="5">
        <v>0.36458333333333331</v>
      </c>
      <c r="F317" s="5">
        <v>0.37152777777777779</v>
      </c>
      <c r="G317" s="5">
        <v>0.38194444444444442</v>
      </c>
      <c r="H317" s="5">
        <v>0.40277777777777779</v>
      </c>
      <c r="I317" s="5">
        <v>0.40277777777777779</v>
      </c>
      <c r="J317" s="5">
        <v>0.40277777777777779</v>
      </c>
      <c r="K317" s="4"/>
      <c r="L317" s="4"/>
      <c r="M317" s="12">
        <f t="shared" si="26"/>
        <v>1.041666666666663E-2</v>
      </c>
      <c r="N317" s="13">
        <f t="shared" si="24"/>
        <v>2.083333333333337E-2</v>
      </c>
      <c r="O317" s="11">
        <f t="shared" si="27"/>
        <v>0</v>
      </c>
      <c r="P317" s="11">
        <f t="shared" si="25"/>
        <v>7</v>
      </c>
      <c r="Q317" s="4">
        <v>227082</v>
      </c>
      <c r="R317" s="4">
        <v>227082</v>
      </c>
      <c r="S317" s="4">
        <v>227089</v>
      </c>
      <c r="T317" s="4">
        <v>227089</v>
      </c>
    </row>
    <row r="318" spans="1:20" x14ac:dyDescent="0.25">
      <c r="A318" s="16">
        <v>46029</v>
      </c>
      <c r="B318" s="17" t="s">
        <v>48</v>
      </c>
      <c r="C318" s="4">
        <v>3</v>
      </c>
      <c r="D318" s="4">
        <v>10</v>
      </c>
      <c r="E318" s="5">
        <v>0.40277777777777779</v>
      </c>
      <c r="F318" s="5">
        <v>0.40277777777777779</v>
      </c>
      <c r="G318" s="5">
        <v>0.40486111111111112</v>
      </c>
      <c r="H318" s="5">
        <v>0.4201388888888889</v>
      </c>
      <c r="I318" s="5">
        <v>0.4201388888888889</v>
      </c>
      <c r="J318" s="5">
        <v>0.4201388888888889</v>
      </c>
      <c r="K318" s="4"/>
      <c r="L318" s="4"/>
      <c r="M318" s="12">
        <f t="shared" si="26"/>
        <v>2.0833333333333259E-3</v>
      </c>
      <c r="N318" s="13">
        <f t="shared" si="24"/>
        <v>1.5277777777777779E-2</v>
      </c>
      <c r="O318" s="11">
        <f t="shared" si="27"/>
        <v>0</v>
      </c>
      <c r="P318" s="11">
        <f t="shared" si="25"/>
        <v>4</v>
      </c>
      <c r="Q318" s="4">
        <v>227089</v>
      </c>
      <c r="R318" s="4">
        <v>227089</v>
      </c>
      <c r="S318" s="4">
        <v>227093</v>
      </c>
      <c r="T318" s="4">
        <v>227093</v>
      </c>
    </row>
    <row r="319" spans="1:20" x14ac:dyDescent="0.25">
      <c r="A319" s="16">
        <v>46029</v>
      </c>
      <c r="B319" s="17" t="s">
        <v>48</v>
      </c>
      <c r="C319" s="4">
        <v>1</v>
      </c>
      <c r="D319" s="4">
        <v>10</v>
      </c>
      <c r="E319" s="5">
        <v>0.4201388888888889</v>
      </c>
      <c r="F319" s="5">
        <v>0.4201388888888889</v>
      </c>
      <c r="G319" s="5">
        <v>0.4236111111111111</v>
      </c>
      <c r="H319" s="5">
        <v>0.44444444444444442</v>
      </c>
      <c r="I319" s="5">
        <v>0.44444444444444442</v>
      </c>
      <c r="J319" s="5">
        <v>0.44444444444444442</v>
      </c>
      <c r="K319" s="4"/>
      <c r="L319" s="4"/>
      <c r="M319" s="12">
        <f t="shared" si="26"/>
        <v>3.4722222222222099E-3</v>
      </c>
      <c r="N319" s="13">
        <f t="shared" si="24"/>
        <v>2.0833333333333315E-2</v>
      </c>
      <c r="O319" s="11">
        <f t="shared" si="27"/>
        <v>0</v>
      </c>
      <c r="P319" s="11">
        <f t="shared" si="25"/>
        <v>7</v>
      </c>
      <c r="Q319" s="4">
        <v>227093</v>
      </c>
      <c r="R319" s="4">
        <v>227093</v>
      </c>
      <c r="S319" s="4">
        <v>227100</v>
      </c>
      <c r="T319" s="4">
        <v>227100</v>
      </c>
    </row>
    <row r="320" spans="1:20" x14ac:dyDescent="0.25">
      <c r="A320" s="16">
        <v>46029</v>
      </c>
      <c r="B320" s="17" t="s">
        <v>48</v>
      </c>
      <c r="C320" s="4">
        <v>3</v>
      </c>
      <c r="D320" s="4">
        <v>10</v>
      </c>
      <c r="E320" s="5">
        <v>0.44444444444444442</v>
      </c>
      <c r="F320" s="5">
        <v>0.44444444444444442</v>
      </c>
      <c r="G320" s="5">
        <v>0.4465277777777778</v>
      </c>
      <c r="H320" s="5">
        <v>0.46180555555555558</v>
      </c>
      <c r="I320" s="5">
        <v>0.46180555555555558</v>
      </c>
      <c r="J320" s="5">
        <v>0.46180555555555558</v>
      </c>
      <c r="K320" s="4"/>
      <c r="L320" s="4"/>
      <c r="M320" s="12">
        <f t="shared" si="26"/>
        <v>2.0833333333333814E-3</v>
      </c>
      <c r="N320" s="13">
        <f t="shared" si="24"/>
        <v>1.5277777777777779E-2</v>
      </c>
      <c r="O320" s="11">
        <f t="shared" si="27"/>
        <v>0</v>
      </c>
      <c r="P320" s="11">
        <f t="shared" si="25"/>
        <v>3</v>
      </c>
      <c r="Q320" s="4">
        <v>227100</v>
      </c>
      <c r="R320" s="4">
        <v>227100</v>
      </c>
      <c r="S320" s="4">
        <v>227103</v>
      </c>
      <c r="T320" s="4">
        <v>227103</v>
      </c>
    </row>
    <row r="321" spans="1:20" x14ac:dyDescent="0.25">
      <c r="A321" s="16">
        <v>46029</v>
      </c>
      <c r="B321" s="17" t="s">
        <v>48</v>
      </c>
      <c r="C321" s="4">
        <v>1</v>
      </c>
      <c r="D321" s="4">
        <v>10</v>
      </c>
      <c r="E321" s="5">
        <v>0.46180555555555558</v>
      </c>
      <c r="F321" s="5">
        <v>0.46180555555555558</v>
      </c>
      <c r="G321" s="5">
        <v>0.46527777777777779</v>
      </c>
      <c r="H321" s="5">
        <v>0.4861111111111111</v>
      </c>
      <c r="I321" s="5">
        <v>0.4861111111111111</v>
      </c>
      <c r="J321" s="5">
        <v>0.4861111111111111</v>
      </c>
      <c r="K321" s="4"/>
      <c r="L321" s="4"/>
      <c r="M321" s="12">
        <f t="shared" si="26"/>
        <v>3.4722222222222099E-3</v>
      </c>
      <c r="N321" s="13">
        <f t="shared" si="24"/>
        <v>2.0833333333333315E-2</v>
      </c>
      <c r="O321" s="11">
        <f t="shared" si="27"/>
        <v>0</v>
      </c>
      <c r="P321" s="11">
        <f t="shared" si="25"/>
        <v>8</v>
      </c>
      <c r="Q321" s="4">
        <v>227103</v>
      </c>
      <c r="R321" s="4">
        <v>227103</v>
      </c>
      <c r="S321" s="4">
        <v>227111</v>
      </c>
      <c r="T321" s="4">
        <v>227111</v>
      </c>
    </row>
    <row r="322" spans="1:20" x14ac:dyDescent="0.25">
      <c r="A322" s="16">
        <v>46029</v>
      </c>
      <c r="B322" s="17" t="s">
        <v>48</v>
      </c>
      <c r="C322" s="4">
        <v>3</v>
      </c>
      <c r="D322" s="4">
        <v>10</v>
      </c>
      <c r="E322" s="5">
        <v>0.4861111111111111</v>
      </c>
      <c r="F322" s="5">
        <v>0.4861111111111111</v>
      </c>
      <c r="G322" s="5">
        <v>0.48819444444444443</v>
      </c>
      <c r="H322" s="5">
        <v>0.50347222222222221</v>
      </c>
      <c r="I322" s="5">
        <v>0.50347222222222221</v>
      </c>
      <c r="J322" s="5">
        <v>0.51041666666666663</v>
      </c>
      <c r="K322" s="4"/>
      <c r="L322" s="4"/>
      <c r="M322" s="12">
        <f t="shared" si="26"/>
        <v>2.0833333333333259E-3</v>
      </c>
      <c r="N322" s="13">
        <f t="shared" si="24"/>
        <v>1.5277777777777779E-2</v>
      </c>
      <c r="O322" s="11">
        <f t="shared" si="27"/>
        <v>0</v>
      </c>
      <c r="P322" s="11">
        <f t="shared" si="25"/>
        <v>3</v>
      </c>
      <c r="Q322" s="4">
        <v>227111</v>
      </c>
      <c r="R322" s="4">
        <v>227111</v>
      </c>
      <c r="S322" s="4">
        <v>227114</v>
      </c>
      <c r="T322" s="4">
        <v>227114</v>
      </c>
    </row>
    <row r="323" spans="1:20" x14ac:dyDescent="0.25">
      <c r="A323" s="16">
        <v>46029</v>
      </c>
      <c r="B323" s="17" t="s">
        <v>48</v>
      </c>
      <c r="C323" s="4">
        <v>1</v>
      </c>
      <c r="D323" s="4">
        <v>9</v>
      </c>
      <c r="E323" s="5">
        <v>0.68402777777777779</v>
      </c>
      <c r="F323" s="5">
        <v>0.68402777777777779</v>
      </c>
      <c r="G323" s="5">
        <v>0.6875</v>
      </c>
      <c r="H323" s="5">
        <v>0.70833333333333337</v>
      </c>
      <c r="I323" s="5">
        <v>0.70833333333333337</v>
      </c>
      <c r="J323" s="5">
        <v>0.70833333333333337</v>
      </c>
      <c r="K323" s="4"/>
      <c r="L323" s="4"/>
      <c r="M323" s="12">
        <f t="shared" si="26"/>
        <v>3.4722222222222099E-3</v>
      </c>
      <c r="N323" s="13">
        <f t="shared" si="24"/>
        <v>2.083333333333337E-2</v>
      </c>
      <c r="O323" s="11">
        <f t="shared" si="27"/>
        <v>0</v>
      </c>
      <c r="P323" s="11">
        <f t="shared" si="25"/>
        <v>7</v>
      </c>
      <c r="Q323" s="4">
        <v>326489</v>
      </c>
      <c r="R323" s="4">
        <v>326489</v>
      </c>
      <c r="S323" s="4">
        <v>326496</v>
      </c>
      <c r="T323" s="4">
        <v>326496</v>
      </c>
    </row>
    <row r="324" spans="1:20" x14ac:dyDescent="0.25">
      <c r="A324" s="16">
        <v>46029</v>
      </c>
      <c r="B324" s="17" t="s">
        <v>48</v>
      </c>
      <c r="C324" s="4">
        <v>3</v>
      </c>
      <c r="D324" s="4">
        <v>9</v>
      </c>
      <c r="E324" s="5">
        <v>0.70833333333333337</v>
      </c>
      <c r="F324" s="5">
        <v>0.70833333333333337</v>
      </c>
      <c r="G324" s="5">
        <v>0.7104166666666667</v>
      </c>
      <c r="H324" s="5">
        <v>0.72569444444444442</v>
      </c>
      <c r="I324" s="5">
        <v>0.72569444444444442</v>
      </c>
      <c r="J324" s="5">
        <v>0.72569444444444442</v>
      </c>
      <c r="K324" s="4"/>
      <c r="L324" s="4"/>
      <c r="M324" s="12">
        <f t="shared" si="26"/>
        <v>2.0833333333333259E-3</v>
      </c>
      <c r="N324" s="13">
        <f t="shared" si="24"/>
        <v>1.5277777777777724E-2</v>
      </c>
      <c r="O324" s="11">
        <f t="shared" si="27"/>
        <v>0</v>
      </c>
      <c r="P324" s="11">
        <f t="shared" si="25"/>
        <v>4</v>
      </c>
      <c r="Q324" s="4">
        <v>326496</v>
      </c>
      <c r="R324" s="4">
        <v>326496</v>
      </c>
      <c r="S324" s="4">
        <v>326500</v>
      </c>
      <c r="T324" s="4">
        <v>326500</v>
      </c>
    </row>
    <row r="325" spans="1:20" x14ac:dyDescent="0.25">
      <c r="A325" s="16">
        <v>46029</v>
      </c>
      <c r="B325" s="17" t="s">
        <v>48</v>
      </c>
      <c r="C325" s="4">
        <v>1</v>
      </c>
      <c r="D325" s="4">
        <v>9</v>
      </c>
      <c r="E325" s="5">
        <v>0.72569444444444442</v>
      </c>
      <c r="F325" s="5">
        <v>0.72569444444444442</v>
      </c>
      <c r="G325" s="5">
        <v>0.72916666666666663</v>
      </c>
      <c r="H325" s="5">
        <v>0.75</v>
      </c>
      <c r="I325" s="5">
        <v>0.75</v>
      </c>
      <c r="J325" s="5">
        <v>0.75</v>
      </c>
      <c r="K325" s="4"/>
      <c r="L325" s="4"/>
      <c r="M325" s="12">
        <f t="shared" si="26"/>
        <v>3.4722222222222099E-3</v>
      </c>
      <c r="N325" s="13">
        <f t="shared" si="24"/>
        <v>2.083333333333337E-2</v>
      </c>
      <c r="O325" s="11">
        <f t="shared" si="27"/>
        <v>0</v>
      </c>
      <c r="P325" s="11">
        <f t="shared" si="25"/>
        <v>8</v>
      </c>
      <c r="Q325" s="4">
        <v>326500</v>
      </c>
      <c r="R325" s="4">
        <v>326500</v>
      </c>
      <c r="S325" s="4">
        <v>326508</v>
      </c>
      <c r="T325" s="4">
        <v>326508</v>
      </c>
    </row>
    <row r="326" spans="1:20" x14ac:dyDescent="0.25">
      <c r="A326" s="16">
        <v>46029</v>
      </c>
      <c r="B326" s="17" t="s">
        <v>48</v>
      </c>
      <c r="C326" s="4">
        <v>3</v>
      </c>
      <c r="D326" s="4">
        <v>9</v>
      </c>
      <c r="E326" s="5">
        <v>0.75</v>
      </c>
      <c r="F326" s="5">
        <v>0.75</v>
      </c>
      <c r="G326" s="5">
        <v>0.75902777777777775</v>
      </c>
      <c r="H326" s="5">
        <v>0.77430555555555558</v>
      </c>
      <c r="I326" s="5">
        <v>0.77430555555555558</v>
      </c>
      <c r="J326" s="5">
        <v>0.77430555555555558</v>
      </c>
      <c r="K326" s="4"/>
      <c r="L326" s="4"/>
      <c r="M326" s="12">
        <f t="shared" si="26"/>
        <v>9.0277777777777457E-3</v>
      </c>
      <c r="N326" s="13">
        <f t="shared" si="24"/>
        <v>1.5277777777777835E-2</v>
      </c>
      <c r="O326" s="11">
        <f t="shared" si="27"/>
        <v>0</v>
      </c>
      <c r="P326" s="11">
        <f t="shared" si="25"/>
        <v>3</v>
      </c>
      <c r="Q326" s="4">
        <v>326508</v>
      </c>
      <c r="R326" s="4">
        <v>326508</v>
      </c>
      <c r="S326" s="4">
        <v>326511</v>
      </c>
      <c r="T326" s="4">
        <v>326511</v>
      </c>
    </row>
    <row r="327" spans="1:20" x14ac:dyDescent="0.25">
      <c r="A327" s="16">
        <v>46029</v>
      </c>
      <c r="B327" s="17" t="s">
        <v>48</v>
      </c>
      <c r="C327" s="4">
        <v>1</v>
      </c>
      <c r="D327" s="4">
        <v>9</v>
      </c>
      <c r="E327" s="5">
        <v>0.77430555555555558</v>
      </c>
      <c r="F327" s="5">
        <v>0.77430555555555558</v>
      </c>
      <c r="G327" s="5">
        <v>0.77777777777777779</v>
      </c>
      <c r="H327" s="5">
        <v>0.79861111111111116</v>
      </c>
      <c r="I327" s="5">
        <v>0.79861111111111116</v>
      </c>
      <c r="J327" s="5">
        <v>0.79861111111111116</v>
      </c>
      <c r="K327" s="4"/>
      <c r="L327" s="4"/>
      <c r="M327" s="12">
        <f t="shared" si="26"/>
        <v>3.4722222222222099E-3</v>
      </c>
      <c r="N327" s="13">
        <f t="shared" si="24"/>
        <v>2.083333333333337E-2</v>
      </c>
      <c r="O327" s="11">
        <f t="shared" si="27"/>
        <v>0</v>
      </c>
      <c r="P327" s="11">
        <f t="shared" si="25"/>
        <v>7</v>
      </c>
      <c r="Q327" s="4">
        <v>326511</v>
      </c>
      <c r="R327" s="4">
        <v>326511</v>
      </c>
      <c r="S327" s="4">
        <v>326518</v>
      </c>
      <c r="T327" s="4">
        <v>326518</v>
      </c>
    </row>
    <row r="328" spans="1:20" x14ac:dyDescent="0.25">
      <c r="A328" s="16">
        <v>46029</v>
      </c>
      <c r="B328" s="17" t="s">
        <v>48</v>
      </c>
      <c r="C328" s="4">
        <v>3</v>
      </c>
      <c r="D328" s="4">
        <v>9</v>
      </c>
      <c r="E328" s="5">
        <v>0.79861111111111116</v>
      </c>
      <c r="F328" s="5">
        <v>0.79861111111111116</v>
      </c>
      <c r="G328" s="5">
        <v>0.80069444444444449</v>
      </c>
      <c r="H328" s="5">
        <v>0.81597222222222221</v>
      </c>
      <c r="I328" s="5">
        <v>0.81597222222222221</v>
      </c>
      <c r="J328" s="5">
        <v>0.82291666666666663</v>
      </c>
      <c r="K328" s="4"/>
      <c r="L328" s="4"/>
      <c r="M328" s="12">
        <f t="shared" si="26"/>
        <v>2.0833333333333259E-3</v>
      </c>
      <c r="N328" s="13">
        <f t="shared" si="24"/>
        <v>1.5277777777777724E-2</v>
      </c>
      <c r="O328" s="11">
        <f t="shared" si="27"/>
        <v>0</v>
      </c>
      <c r="P328" s="11">
        <f t="shared" si="25"/>
        <v>4</v>
      </c>
      <c r="Q328" s="4">
        <v>326518</v>
      </c>
      <c r="R328" s="4">
        <v>326518</v>
      </c>
      <c r="S328" s="4">
        <v>326522</v>
      </c>
      <c r="T328" s="4">
        <v>326522</v>
      </c>
    </row>
    <row r="329" spans="1:20" x14ac:dyDescent="0.25">
      <c r="A329" s="16">
        <v>46029</v>
      </c>
      <c r="B329" s="17" t="s">
        <v>48</v>
      </c>
      <c r="C329" s="4">
        <v>4</v>
      </c>
      <c r="D329" s="4">
        <v>7</v>
      </c>
      <c r="E329" s="5">
        <v>0.65625</v>
      </c>
      <c r="F329" s="5">
        <v>0.66666666666666663</v>
      </c>
      <c r="G329" s="5">
        <v>0.66874999999999996</v>
      </c>
      <c r="H329" s="5">
        <v>0.68472222222222223</v>
      </c>
      <c r="I329" s="5">
        <v>0.68472222222222223</v>
      </c>
      <c r="J329" s="5">
        <v>0.68472222222222223</v>
      </c>
      <c r="K329" s="4"/>
      <c r="L329" s="4"/>
      <c r="M329" s="12">
        <f t="shared" si="26"/>
        <v>2.0833333333333259E-3</v>
      </c>
      <c r="N329" s="13">
        <f t="shared" si="24"/>
        <v>1.5972222222222276E-2</v>
      </c>
      <c r="O329" s="11">
        <f t="shared" si="27"/>
        <v>0</v>
      </c>
      <c r="P329" s="11">
        <f t="shared" si="25"/>
        <v>5</v>
      </c>
      <c r="Q329" s="4">
        <v>294935</v>
      </c>
      <c r="R329" s="4">
        <v>294935</v>
      </c>
      <c r="S329" s="4">
        <v>294940</v>
      </c>
      <c r="T329" s="4">
        <v>294940</v>
      </c>
    </row>
    <row r="330" spans="1:20" x14ac:dyDescent="0.25">
      <c r="A330" s="16">
        <v>46029</v>
      </c>
      <c r="B330" s="17" t="s">
        <v>48</v>
      </c>
      <c r="C330" s="4">
        <v>2</v>
      </c>
      <c r="D330" s="4">
        <v>7</v>
      </c>
      <c r="E330" s="5">
        <v>0.68472222222222223</v>
      </c>
      <c r="F330" s="5">
        <v>0.68472222222222223</v>
      </c>
      <c r="G330" s="5">
        <v>0.6875</v>
      </c>
      <c r="H330" s="5">
        <v>0.70833333333333337</v>
      </c>
      <c r="I330" s="5">
        <v>0.70833333333333337</v>
      </c>
      <c r="J330" s="5">
        <v>0.70833333333333337</v>
      </c>
      <c r="K330" s="4"/>
      <c r="L330" s="4"/>
      <c r="M330" s="12">
        <f t="shared" si="26"/>
        <v>2.7777777777777679E-3</v>
      </c>
      <c r="N330" s="13">
        <f t="shared" si="24"/>
        <v>2.083333333333337E-2</v>
      </c>
      <c r="O330" s="11">
        <f t="shared" si="27"/>
        <v>0</v>
      </c>
      <c r="P330" s="11">
        <f t="shared" si="25"/>
        <v>6</v>
      </c>
      <c r="Q330" s="4">
        <v>294940</v>
      </c>
      <c r="R330" s="4">
        <v>294940</v>
      </c>
      <c r="S330" s="4">
        <v>294946</v>
      </c>
      <c r="T330" s="4">
        <v>294946</v>
      </c>
    </row>
    <row r="331" spans="1:20" x14ac:dyDescent="0.25">
      <c r="A331" s="16">
        <v>46029</v>
      </c>
      <c r="B331" s="17" t="s">
        <v>48</v>
      </c>
      <c r="C331" s="4">
        <v>4</v>
      </c>
      <c r="D331" s="4">
        <v>7</v>
      </c>
      <c r="E331" s="5">
        <v>0.70833333333333337</v>
      </c>
      <c r="F331" s="5">
        <v>0.70833333333333337</v>
      </c>
      <c r="G331" s="5">
        <v>0.7104166666666667</v>
      </c>
      <c r="H331" s="5">
        <v>0.72638888888888886</v>
      </c>
      <c r="I331" s="5">
        <v>0.72638888888888886</v>
      </c>
      <c r="J331" s="5">
        <v>0.72638888888888886</v>
      </c>
      <c r="K331" s="4"/>
      <c r="L331" s="4"/>
      <c r="M331" s="12">
        <f t="shared" si="26"/>
        <v>2.0833333333333259E-3</v>
      </c>
      <c r="N331" s="13">
        <f t="shared" si="24"/>
        <v>1.5972222222222165E-2</v>
      </c>
      <c r="O331" s="11">
        <f t="shared" si="27"/>
        <v>0</v>
      </c>
      <c r="P331" s="11">
        <f t="shared" si="25"/>
        <v>5</v>
      </c>
      <c r="Q331" s="4">
        <v>294946</v>
      </c>
      <c r="R331" s="4">
        <v>294946</v>
      </c>
      <c r="S331" s="4">
        <v>294951</v>
      </c>
      <c r="T331" s="4">
        <v>294951</v>
      </c>
    </row>
    <row r="332" spans="1:20" x14ac:dyDescent="0.25">
      <c r="A332" s="16">
        <v>46029</v>
      </c>
      <c r="B332" s="17" t="s">
        <v>48</v>
      </c>
      <c r="C332" s="4">
        <v>2</v>
      </c>
      <c r="D332" s="4">
        <v>7</v>
      </c>
      <c r="E332" s="5">
        <v>0.72638888888888886</v>
      </c>
      <c r="F332" s="5">
        <v>0.72638888888888886</v>
      </c>
      <c r="G332" s="5">
        <v>0.72916666666666663</v>
      </c>
      <c r="H332" s="5">
        <v>0.75</v>
      </c>
      <c r="I332" s="5">
        <v>0.75</v>
      </c>
      <c r="J332" s="5">
        <v>0.75</v>
      </c>
      <c r="K332" s="4"/>
      <c r="L332" s="4"/>
      <c r="M332" s="12">
        <f t="shared" si="26"/>
        <v>2.7777777777777679E-3</v>
      </c>
      <c r="N332" s="13">
        <f t="shared" si="24"/>
        <v>2.083333333333337E-2</v>
      </c>
      <c r="O332" s="11">
        <f t="shared" si="27"/>
        <v>0</v>
      </c>
      <c r="P332" s="11">
        <f t="shared" si="25"/>
        <v>6</v>
      </c>
      <c r="Q332" s="4">
        <v>294951</v>
      </c>
      <c r="R332" s="4">
        <v>294951</v>
      </c>
      <c r="S332" s="4">
        <v>294957</v>
      </c>
      <c r="T332" s="4">
        <v>294957</v>
      </c>
    </row>
    <row r="333" spans="1:20" x14ac:dyDescent="0.25">
      <c r="A333" s="16">
        <v>46029</v>
      </c>
      <c r="B333" s="17" t="s">
        <v>48</v>
      </c>
      <c r="C333" s="4">
        <v>2</v>
      </c>
      <c r="D333" s="4">
        <v>7</v>
      </c>
      <c r="E333" s="5">
        <v>0.77500000000000002</v>
      </c>
      <c r="F333" s="5">
        <v>0.77500000000000002</v>
      </c>
      <c r="G333" s="5">
        <v>0.77777777777777779</v>
      </c>
      <c r="H333" s="5">
        <v>0.79861111111111116</v>
      </c>
      <c r="I333" s="5">
        <v>0.79861111111111116</v>
      </c>
      <c r="J333" s="5">
        <v>0.79861111111111116</v>
      </c>
      <c r="K333" s="4"/>
      <c r="L333" s="4"/>
      <c r="M333" s="12">
        <f t="shared" si="26"/>
        <v>2.7777777777777679E-3</v>
      </c>
      <c r="N333" s="13">
        <f t="shared" si="24"/>
        <v>2.083333333333337E-2</v>
      </c>
      <c r="O333" s="11">
        <f t="shared" si="27"/>
        <v>0</v>
      </c>
      <c r="P333" s="11">
        <f t="shared" si="25"/>
        <v>6</v>
      </c>
      <c r="Q333" s="4">
        <v>294967</v>
      </c>
      <c r="R333" s="4">
        <v>294967</v>
      </c>
      <c r="S333" s="4">
        <v>294973</v>
      </c>
      <c r="T333" s="4">
        <v>294973</v>
      </c>
    </row>
    <row r="334" spans="1:20" x14ac:dyDescent="0.25">
      <c r="A334" s="16">
        <v>46029</v>
      </c>
      <c r="B334" s="17" t="s">
        <v>48</v>
      </c>
      <c r="C334" s="4">
        <v>4</v>
      </c>
      <c r="D334" s="4">
        <v>9</v>
      </c>
      <c r="E334" s="5">
        <v>0.79861111111111116</v>
      </c>
      <c r="F334" s="5">
        <v>0.79861111111111116</v>
      </c>
      <c r="G334" s="5">
        <v>0.80069444444444449</v>
      </c>
      <c r="H334" s="5">
        <v>0.81666666666666665</v>
      </c>
      <c r="I334" s="5">
        <v>0.81666666666666665</v>
      </c>
      <c r="J334" s="5">
        <v>0.82986111111111116</v>
      </c>
      <c r="K334" s="4"/>
      <c r="L334" s="4"/>
      <c r="M334" s="12">
        <f t="shared" si="26"/>
        <v>2.0833333333333259E-3</v>
      </c>
      <c r="N334" s="13">
        <f t="shared" si="24"/>
        <v>1.5972222222222165E-2</v>
      </c>
      <c r="O334" s="11">
        <f t="shared" si="27"/>
        <v>0</v>
      </c>
      <c r="P334" s="11">
        <f t="shared" si="25"/>
        <v>6</v>
      </c>
      <c r="Q334" s="4">
        <v>294973</v>
      </c>
      <c r="R334" s="4">
        <v>294973</v>
      </c>
      <c r="S334" s="4">
        <v>294979</v>
      </c>
      <c r="T334" s="4">
        <v>294979</v>
      </c>
    </row>
    <row r="335" spans="1:20" x14ac:dyDescent="0.25">
      <c r="A335" s="16">
        <v>46029</v>
      </c>
      <c r="B335" s="17" t="s">
        <v>48</v>
      </c>
      <c r="C335" s="4" t="s">
        <v>35</v>
      </c>
      <c r="D335" s="4">
        <v>9001</v>
      </c>
      <c r="E335" s="5">
        <v>0.27083333333333331</v>
      </c>
      <c r="F335" s="5">
        <v>0.27083333333333331</v>
      </c>
      <c r="G335" s="5">
        <v>0.27777777777777779</v>
      </c>
      <c r="H335" s="5">
        <v>0.61458333333333337</v>
      </c>
      <c r="I335" s="5">
        <v>0.61458333333333337</v>
      </c>
      <c r="J335" s="5">
        <v>0.61458333333333337</v>
      </c>
      <c r="K335" s="4"/>
      <c r="L335" s="4"/>
      <c r="M335" s="12">
        <f t="shared" si="26"/>
        <v>6.9444444444445308E-3</v>
      </c>
      <c r="N335" s="13">
        <f t="shared" si="24"/>
        <v>0.33680555555555558</v>
      </c>
      <c r="O335" s="11">
        <f t="shared" si="27"/>
        <v>0</v>
      </c>
      <c r="P335" s="11">
        <f t="shared" si="25"/>
        <v>127</v>
      </c>
      <c r="Q335" s="4">
        <v>63185</v>
      </c>
      <c r="R335" s="4">
        <v>63185</v>
      </c>
      <c r="S335" s="4">
        <v>63312</v>
      </c>
      <c r="T335" s="4">
        <v>63312</v>
      </c>
    </row>
    <row r="336" spans="1:20" x14ac:dyDescent="0.25">
      <c r="A336" s="16">
        <v>46029</v>
      </c>
      <c r="B336" s="17" t="s">
        <v>48</v>
      </c>
      <c r="C336" s="4" t="s">
        <v>35</v>
      </c>
      <c r="D336" s="4">
        <v>9001</v>
      </c>
      <c r="E336" s="5">
        <v>0.61458333333333337</v>
      </c>
      <c r="F336" s="5">
        <v>0.61458333333333337</v>
      </c>
      <c r="G336" s="5">
        <v>0.61805555555555558</v>
      </c>
      <c r="H336" s="5">
        <v>0.68055555555555558</v>
      </c>
      <c r="I336" s="5">
        <v>0.68055555555555558</v>
      </c>
      <c r="J336" s="5">
        <v>0.68055555555555558</v>
      </c>
      <c r="K336" s="4"/>
      <c r="L336" s="4"/>
      <c r="M336" s="12">
        <f t="shared" si="26"/>
        <v>3.4722222222222099E-3</v>
      </c>
      <c r="N336" s="13">
        <f t="shared" si="24"/>
        <v>6.25E-2</v>
      </c>
      <c r="O336" s="11">
        <f t="shared" si="27"/>
        <v>0</v>
      </c>
      <c r="P336" s="11">
        <f t="shared" si="25"/>
        <v>13</v>
      </c>
      <c r="Q336" s="4">
        <v>63312</v>
      </c>
      <c r="R336" s="4">
        <v>63312</v>
      </c>
      <c r="S336" s="4">
        <v>63325</v>
      </c>
      <c r="T336" s="4">
        <v>63325</v>
      </c>
    </row>
    <row r="337" spans="1:20" x14ac:dyDescent="0.25">
      <c r="A337" s="16">
        <v>46029</v>
      </c>
      <c r="B337" s="17" t="s">
        <v>48</v>
      </c>
      <c r="C337" s="4" t="s">
        <v>26</v>
      </c>
      <c r="D337" s="4">
        <v>15</v>
      </c>
      <c r="E337" s="5">
        <v>0.68055555555555558</v>
      </c>
      <c r="F337" s="5">
        <v>0.68055555555555558</v>
      </c>
      <c r="G337" s="5">
        <v>0.68055555555555558</v>
      </c>
      <c r="H337" s="5">
        <v>0.8125</v>
      </c>
      <c r="I337" s="5">
        <v>0.8125</v>
      </c>
      <c r="J337" s="5">
        <v>0.82986111111111116</v>
      </c>
      <c r="K337" s="4"/>
      <c r="L337" s="4"/>
      <c r="M337" s="12">
        <f t="shared" si="26"/>
        <v>0</v>
      </c>
      <c r="N337" s="13">
        <f t="shared" si="24"/>
        <v>0.13194444444444442</v>
      </c>
      <c r="O337" s="11">
        <f t="shared" si="27"/>
        <v>1</v>
      </c>
      <c r="P337" s="11">
        <f t="shared" si="25"/>
        <v>55</v>
      </c>
      <c r="Q337" s="4">
        <v>146273</v>
      </c>
      <c r="R337" s="4">
        <v>146273</v>
      </c>
      <c r="S337" s="4">
        <v>146328</v>
      </c>
      <c r="T337" s="4">
        <v>146329</v>
      </c>
    </row>
    <row r="338" spans="1:20" x14ac:dyDescent="0.25">
      <c r="A338" s="16">
        <v>46029</v>
      </c>
      <c r="B338" s="17" t="s">
        <v>48</v>
      </c>
      <c r="C338" s="4">
        <v>2</v>
      </c>
      <c r="D338" s="4">
        <v>9002</v>
      </c>
      <c r="E338" s="5">
        <v>0.45833333333333331</v>
      </c>
      <c r="F338" s="5">
        <v>0.46527777777777779</v>
      </c>
      <c r="G338" s="5">
        <v>0.46527777777777779</v>
      </c>
      <c r="H338" s="5">
        <v>0.4861111111111111</v>
      </c>
      <c r="I338" s="5">
        <v>0.4861111111111111</v>
      </c>
      <c r="J338" s="5">
        <v>0.4861111111111111</v>
      </c>
      <c r="K338" s="4"/>
      <c r="L338" s="4"/>
      <c r="M338" s="12">
        <f t="shared" si="26"/>
        <v>0</v>
      </c>
      <c r="N338" s="13">
        <f t="shared" si="24"/>
        <v>2.0833333333333315E-2</v>
      </c>
      <c r="O338" s="11">
        <f t="shared" si="27"/>
        <v>0</v>
      </c>
      <c r="P338" s="11">
        <f t="shared" si="25"/>
        <v>6</v>
      </c>
      <c r="Q338" s="4">
        <v>49838</v>
      </c>
      <c r="R338" s="4">
        <v>49838</v>
      </c>
      <c r="S338" s="4">
        <v>49844</v>
      </c>
      <c r="T338" s="4">
        <v>49844</v>
      </c>
    </row>
    <row r="339" spans="1:20" x14ac:dyDescent="0.25">
      <c r="A339" s="16"/>
      <c r="B339" s="17"/>
      <c r="C339" s="4"/>
      <c r="D339" s="4"/>
      <c r="E339" s="5"/>
      <c r="F339" s="5"/>
      <c r="G339" s="5"/>
      <c r="H339" s="5"/>
      <c r="I339" s="5"/>
      <c r="J339" s="5"/>
      <c r="K339" s="4"/>
      <c r="L339" s="4"/>
      <c r="M339" s="12">
        <f t="shared" si="26"/>
        <v>0</v>
      </c>
      <c r="N339" s="13">
        <f t="shared" si="24"/>
        <v>0</v>
      </c>
      <c r="O339" s="11">
        <f t="shared" si="27"/>
        <v>0</v>
      </c>
      <c r="P339" s="11">
        <f t="shared" si="25"/>
        <v>0</v>
      </c>
      <c r="Q339" s="4"/>
      <c r="R339" s="4"/>
      <c r="S339" s="4"/>
      <c r="T339" s="4"/>
    </row>
    <row r="340" spans="1:20" x14ac:dyDescent="0.25">
      <c r="A340" s="3"/>
      <c r="B340" s="4"/>
      <c r="C340" s="4"/>
      <c r="D340" s="4"/>
      <c r="E340" s="5"/>
      <c r="F340" s="5"/>
      <c r="G340" s="5"/>
      <c r="H340" s="5"/>
      <c r="I340" s="5"/>
      <c r="J340" s="5"/>
      <c r="K340" s="4"/>
      <c r="L340" s="4"/>
      <c r="M340" s="12">
        <f t="shared" si="26"/>
        <v>0</v>
      </c>
      <c r="N340" s="13">
        <f t="shared" si="24"/>
        <v>0</v>
      </c>
      <c r="O340" s="11">
        <f t="shared" si="27"/>
        <v>0</v>
      </c>
      <c r="P340" s="11">
        <f t="shared" si="25"/>
        <v>0</v>
      </c>
      <c r="Q340" s="4"/>
      <c r="R340" s="4"/>
      <c r="S340" s="4"/>
      <c r="T340" s="4"/>
    </row>
    <row r="341" spans="1:20" x14ac:dyDescent="0.25">
      <c r="A341" s="3"/>
      <c r="B341" s="4"/>
      <c r="C341" s="4"/>
      <c r="D341" s="4"/>
      <c r="E341" s="5"/>
      <c r="F341" s="5"/>
      <c r="G341" s="5"/>
      <c r="H341" s="5"/>
      <c r="I341" s="5"/>
      <c r="J341" s="5"/>
      <c r="K341" s="4"/>
      <c r="L341" s="4"/>
      <c r="M341" s="12">
        <f t="shared" si="26"/>
        <v>0</v>
      </c>
      <c r="N341" s="13">
        <f t="shared" si="24"/>
        <v>0</v>
      </c>
      <c r="O341" s="11">
        <f t="shared" si="27"/>
        <v>0</v>
      </c>
      <c r="P341" s="11">
        <f t="shared" si="25"/>
        <v>0</v>
      </c>
      <c r="Q341" s="4"/>
      <c r="R341" s="4"/>
      <c r="S341" s="4"/>
      <c r="T341" s="4"/>
    </row>
    <row r="342" spans="1:20" x14ac:dyDescent="0.25">
      <c r="A342" s="27"/>
      <c r="B342" s="28"/>
      <c r="C342" s="28"/>
      <c r="D342" s="29"/>
      <c r="E342" s="28"/>
      <c r="F342" s="28"/>
      <c r="G342" s="28"/>
      <c r="H342" s="28"/>
      <c r="I342" s="28"/>
      <c r="J342" s="28"/>
      <c r="K342" s="28"/>
      <c r="L342" s="7" t="s">
        <v>41</v>
      </c>
      <c r="M342" s="14">
        <f>SUM(M287:M341)</f>
        <v>0.18750000000000028</v>
      </c>
      <c r="N342" s="14">
        <f>SUM(N287:N341)</f>
        <v>1.778472222222222</v>
      </c>
      <c r="O342" s="35">
        <f>SUM(O287:O341)</f>
        <v>2</v>
      </c>
      <c r="P342" s="35">
        <f>SUM(P287:P341)</f>
        <v>636</v>
      </c>
      <c r="Q342" s="28"/>
      <c r="R342" s="28"/>
      <c r="S342" s="28"/>
      <c r="T342" s="28"/>
    </row>
    <row r="343" spans="1:20" x14ac:dyDescent="0.25">
      <c r="A343" s="16">
        <v>46030</v>
      </c>
      <c r="B343" s="17" t="s">
        <v>49</v>
      </c>
      <c r="C343" s="4">
        <v>1</v>
      </c>
      <c r="D343" s="4">
        <v>7</v>
      </c>
      <c r="E343" s="5">
        <v>0.27777777777777779</v>
      </c>
      <c r="F343" s="5">
        <v>0.28819444444444442</v>
      </c>
      <c r="G343" s="5">
        <v>0.29166666666666669</v>
      </c>
      <c r="H343" s="5">
        <v>0.3125</v>
      </c>
      <c r="I343" s="5">
        <v>0.3125</v>
      </c>
      <c r="J343" s="5">
        <v>0.3125</v>
      </c>
      <c r="K343" s="17"/>
      <c r="L343" s="17"/>
      <c r="M343" s="19">
        <f>G343-F343+I343-H343</f>
        <v>3.4722222222222654E-3</v>
      </c>
      <c r="N343" s="20">
        <f t="shared" ref="N343:N398" si="28">H343-G343-(L343-K343)</f>
        <v>2.0833333333333315E-2</v>
      </c>
      <c r="O343" s="34">
        <f>R343-Q343+T343-S343</f>
        <v>0</v>
      </c>
      <c r="P343" s="34">
        <f t="shared" ref="P343:P398" si="29">S343-R343</f>
        <v>8</v>
      </c>
      <c r="Q343" s="4">
        <v>294979</v>
      </c>
      <c r="R343" s="4">
        <v>294979</v>
      </c>
      <c r="S343" s="4">
        <v>294987</v>
      </c>
      <c r="T343" s="4">
        <v>294987</v>
      </c>
    </row>
    <row r="344" spans="1:20" x14ac:dyDescent="0.25">
      <c r="A344" s="16">
        <v>46030</v>
      </c>
      <c r="B344" s="17" t="s">
        <v>49</v>
      </c>
      <c r="C344" s="4">
        <v>3</v>
      </c>
      <c r="D344" s="4">
        <v>7</v>
      </c>
      <c r="E344" s="5">
        <v>0.3125</v>
      </c>
      <c r="F344" s="5">
        <v>0.3125</v>
      </c>
      <c r="G344" s="5">
        <v>0.31458333333333333</v>
      </c>
      <c r="H344" s="5">
        <v>0.3298611111111111</v>
      </c>
      <c r="I344" s="5">
        <v>0.3298611111111111</v>
      </c>
      <c r="J344" s="5">
        <v>0.3298611111111111</v>
      </c>
      <c r="K344" s="4"/>
      <c r="L344" s="4"/>
      <c r="M344" s="12">
        <f t="shared" ref="M344:M398" si="30">G344-F344+I344-H344</f>
        <v>2.0833333333333259E-3</v>
      </c>
      <c r="N344" s="13">
        <f t="shared" si="28"/>
        <v>1.5277777777777779E-2</v>
      </c>
      <c r="O344" s="11">
        <f t="shared" ref="O344:O398" si="31">R344-Q344+T344-S344</f>
        <v>0</v>
      </c>
      <c r="P344" s="11">
        <f t="shared" si="29"/>
        <v>4</v>
      </c>
      <c r="Q344" s="4">
        <v>294987</v>
      </c>
      <c r="R344" s="4">
        <v>294987</v>
      </c>
      <c r="S344" s="4">
        <v>294991</v>
      </c>
      <c r="T344" s="4">
        <v>294991</v>
      </c>
    </row>
    <row r="345" spans="1:20" x14ac:dyDescent="0.25">
      <c r="A345" s="16">
        <v>46030</v>
      </c>
      <c r="B345" s="17" t="s">
        <v>49</v>
      </c>
      <c r="C345" s="4">
        <v>1</v>
      </c>
      <c r="D345" s="4">
        <v>7</v>
      </c>
      <c r="E345" s="5">
        <v>0.3298611111111111</v>
      </c>
      <c r="F345" s="5">
        <v>0.3298611111111111</v>
      </c>
      <c r="G345" s="5">
        <v>0.33333333333333331</v>
      </c>
      <c r="H345" s="5">
        <v>0.35416666666666669</v>
      </c>
      <c r="I345" s="5">
        <v>0.35416666666666669</v>
      </c>
      <c r="J345" s="5">
        <v>0.35416666666666669</v>
      </c>
      <c r="K345" s="4"/>
      <c r="L345" s="4"/>
      <c r="M345" s="12">
        <f t="shared" si="30"/>
        <v>3.4722222222222099E-3</v>
      </c>
      <c r="N345" s="13">
        <f t="shared" si="28"/>
        <v>2.083333333333337E-2</v>
      </c>
      <c r="O345" s="11">
        <f t="shared" si="31"/>
        <v>0</v>
      </c>
      <c r="P345" s="11">
        <f t="shared" si="29"/>
        <v>7</v>
      </c>
      <c r="Q345" s="4">
        <v>294991</v>
      </c>
      <c r="R345" s="4">
        <v>294991</v>
      </c>
      <c r="S345" s="4">
        <v>294998</v>
      </c>
      <c r="T345" s="4">
        <v>294998</v>
      </c>
    </row>
    <row r="346" spans="1:20" x14ac:dyDescent="0.25">
      <c r="A346" s="16">
        <v>46030</v>
      </c>
      <c r="B346" s="17" t="s">
        <v>49</v>
      </c>
      <c r="C346" s="4">
        <v>3</v>
      </c>
      <c r="D346" s="4">
        <v>7</v>
      </c>
      <c r="E346" s="5">
        <v>0.35416666666666669</v>
      </c>
      <c r="F346" s="5">
        <v>0.35416666666666669</v>
      </c>
      <c r="G346" s="5">
        <v>0.35625000000000001</v>
      </c>
      <c r="H346" s="5">
        <v>0.37152777777777779</v>
      </c>
      <c r="I346" s="5">
        <v>0.37152777777777779</v>
      </c>
      <c r="J346" s="5">
        <v>0.37152777777777779</v>
      </c>
      <c r="K346" s="4"/>
      <c r="L346" s="4"/>
      <c r="M346" s="12">
        <f t="shared" si="30"/>
        <v>2.0833333333333259E-3</v>
      </c>
      <c r="N346" s="13">
        <f t="shared" si="28"/>
        <v>1.5277777777777779E-2</v>
      </c>
      <c r="O346" s="11">
        <f t="shared" si="31"/>
        <v>0</v>
      </c>
      <c r="P346" s="11">
        <f t="shared" si="29"/>
        <v>4</v>
      </c>
      <c r="Q346" s="4">
        <v>294998</v>
      </c>
      <c r="R346" s="4">
        <v>294998</v>
      </c>
      <c r="S346" s="4">
        <v>295002</v>
      </c>
      <c r="T346" s="4">
        <v>295002</v>
      </c>
    </row>
    <row r="347" spans="1:20" x14ac:dyDescent="0.25">
      <c r="A347" s="16">
        <v>46030</v>
      </c>
      <c r="B347" s="17" t="s">
        <v>49</v>
      </c>
      <c r="C347" s="4">
        <v>2</v>
      </c>
      <c r="D347" s="4">
        <v>10</v>
      </c>
      <c r="E347" s="5">
        <v>0.41388888888888886</v>
      </c>
      <c r="F347" s="5">
        <v>0.41388888888888886</v>
      </c>
      <c r="G347" s="5">
        <v>0.4236111111111111</v>
      </c>
      <c r="H347" s="5">
        <v>0.44444444444444442</v>
      </c>
      <c r="I347" s="5">
        <v>0.44444444444444442</v>
      </c>
      <c r="J347" s="5">
        <v>0.44444444444444442</v>
      </c>
      <c r="K347" s="4"/>
      <c r="L347" s="4"/>
      <c r="M347" s="12">
        <f t="shared" si="30"/>
        <v>9.7222222222222432E-3</v>
      </c>
      <c r="N347" s="13">
        <f t="shared" si="28"/>
        <v>2.0833333333333315E-2</v>
      </c>
      <c r="O347" s="11">
        <f t="shared" si="31"/>
        <v>0</v>
      </c>
      <c r="P347" s="11">
        <f t="shared" si="29"/>
        <v>6</v>
      </c>
      <c r="Q347" s="4">
        <v>227198</v>
      </c>
      <c r="R347" s="4">
        <v>227198</v>
      </c>
      <c r="S347" s="4">
        <v>227204</v>
      </c>
      <c r="T347" s="4">
        <v>227204</v>
      </c>
    </row>
    <row r="348" spans="1:20" x14ac:dyDescent="0.25">
      <c r="A348" s="16">
        <v>46030</v>
      </c>
      <c r="B348" s="17" t="s">
        <v>49</v>
      </c>
      <c r="C348" s="4">
        <v>4</v>
      </c>
      <c r="D348" s="4">
        <v>10</v>
      </c>
      <c r="E348" s="5">
        <v>0.44444444444444442</v>
      </c>
      <c r="F348" s="5">
        <v>0.44444444444444442</v>
      </c>
      <c r="G348" s="5">
        <v>0.4465277777777778</v>
      </c>
      <c r="H348" s="5">
        <v>0.46250000000000002</v>
      </c>
      <c r="I348" s="5">
        <v>0.46250000000000002</v>
      </c>
      <c r="J348" s="5">
        <v>0.46250000000000002</v>
      </c>
      <c r="K348" s="4"/>
      <c r="L348" s="4"/>
      <c r="M348" s="12">
        <f t="shared" si="30"/>
        <v>2.0833333333333814E-3</v>
      </c>
      <c r="N348" s="13">
        <f t="shared" si="28"/>
        <v>1.5972222222222221E-2</v>
      </c>
      <c r="O348" s="11">
        <f t="shared" si="31"/>
        <v>0</v>
      </c>
      <c r="P348" s="11">
        <f t="shared" si="29"/>
        <v>5</v>
      </c>
      <c r="Q348" s="4">
        <v>227204</v>
      </c>
      <c r="R348" s="4">
        <v>227204</v>
      </c>
      <c r="S348" s="4">
        <v>227209</v>
      </c>
      <c r="T348" s="4">
        <v>227209</v>
      </c>
    </row>
    <row r="349" spans="1:20" x14ac:dyDescent="0.25">
      <c r="A349" s="16">
        <v>46030</v>
      </c>
      <c r="B349" s="17" t="s">
        <v>49</v>
      </c>
      <c r="C349" s="4">
        <v>2</v>
      </c>
      <c r="D349" s="4">
        <v>10</v>
      </c>
      <c r="E349" s="5">
        <v>0.46250000000000002</v>
      </c>
      <c r="F349" s="5">
        <v>0.46250000000000002</v>
      </c>
      <c r="G349" s="5">
        <v>0.46527777777777779</v>
      </c>
      <c r="H349" s="5">
        <v>0.4861111111111111</v>
      </c>
      <c r="I349" s="5">
        <v>0.4861111111111111</v>
      </c>
      <c r="J349" s="5">
        <v>0.4861111111111111</v>
      </c>
      <c r="K349" s="4"/>
      <c r="L349" s="4"/>
      <c r="M349" s="12">
        <f t="shared" si="30"/>
        <v>2.7777777777777679E-3</v>
      </c>
      <c r="N349" s="13">
        <f t="shared" si="28"/>
        <v>2.0833333333333315E-2</v>
      </c>
      <c r="O349" s="11">
        <f t="shared" si="31"/>
        <v>0</v>
      </c>
      <c r="P349" s="11">
        <f t="shared" si="29"/>
        <v>6</v>
      </c>
      <c r="Q349" s="4">
        <v>227209</v>
      </c>
      <c r="R349" s="4">
        <v>227209</v>
      </c>
      <c r="S349" s="4">
        <v>227215</v>
      </c>
      <c r="T349" s="4">
        <v>227215</v>
      </c>
    </row>
    <row r="350" spans="1:20" x14ac:dyDescent="0.25">
      <c r="A350" s="16">
        <v>46030</v>
      </c>
      <c r="B350" s="17" t="s">
        <v>49</v>
      </c>
      <c r="C350" s="4">
        <v>4</v>
      </c>
      <c r="D350" s="4">
        <v>10</v>
      </c>
      <c r="E350" s="5">
        <v>0.4861111111111111</v>
      </c>
      <c r="F350" s="5">
        <v>0.4861111111111111</v>
      </c>
      <c r="G350" s="5">
        <v>0.48819444444444443</v>
      </c>
      <c r="H350" s="5">
        <v>0.50416666666666665</v>
      </c>
      <c r="I350" s="5">
        <v>0.50416666666666665</v>
      </c>
      <c r="J350" s="5">
        <v>0.50416666666666665</v>
      </c>
      <c r="K350" s="4"/>
      <c r="L350" s="4"/>
      <c r="M350" s="12">
        <f t="shared" si="30"/>
        <v>2.0833333333333259E-3</v>
      </c>
      <c r="N350" s="13">
        <f t="shared" si="28"/>
        <v>1.5972222222222221E-2</v>
      </c>
      <c r="O350" s="11">
        <f t="shared" si="31"/>
        <v>0</v>
      </c>
      <c r="P350" s="11">
        <f t="shared" si="29"/>
        <v>5</v>
      </c>
      <c r="Q350" s="4">
        <v>227215</v>
      </c>
      <c r="R350" s="4">
        <v>227215</v>
      </c>
      <c r="S350" s="4">
        <v>227220</v>
      </c>
      <c r="T350" s="4">
        <v>227220</v>
      </c>
    </row>
    <row r="351" spans="1:20" x14ac:dyDescent="0.25">
      <c r="A351" s="16">
        <v>46030</v>
      </c>
      <c r="B351" s="17" t="s">
        <v>49</v>
      </c>
      <c r="C351" s="4">
        <v>2</v>
      </c>
      <c r="D351" s="4">
        <v>10</v>
      </c>
      <c r="E351" s="5">
        <v>0.50416666666666665</v>
      </c>
      <c r="F351" s="5">
        <v>0.50416666666666665</v>
      </c>
      <c r="G351" s="5">
        <v>0.51388888888888884</v>
      </c>
      <c r="H351" s="5">
        <v>0.53472222222222221</v>
      </c>
      <c r="I351" s="5">
        <v>0.53472222222222221</v>
      </c>
      <c r="J351" s="5">
        <v>0.53472222222222221</v>
      </c>
      <c r="K351" s="4"/>
      <c r="L351" s="4"/>
      <c r="M351" s="12">
        <f t="shared" si="30"/>
        <v>9.7222222222221877E-3</v>
      </c>
      <c r="N351" s="13">
        <f t="shared" si="28"/>
        <v>2.083333333333337E-2</v>
      </c>
      <c r="O351" s="11">
        <f t="shared" si="31"/>
        <v>0</v>
      </c>
      <c r="P351" s="11">
        <f t="shared" si="29"/>
        <v>6</v>
      </c>
      <c r="Q351" s="4">
        <v>227220</v>
      </c>
      <c r="R351" s="4">
        <v>227220</v>
      </c>
      <c r="S351" s="4">
        <v>227226</v>
      </c>
      <c r="T351" s="4">
        <v>227226</v>
      </c>
    </row>
    <row r="352" spans="1:20" x14ac:dyDescent="0.25">
      <c r="A352" s="16">
        <v>46030</v>
      </c>
      <c r="B352" s="17" t="s">
        <v>49</v>
      </c>
      <c r="C352" s="4">
        <v>4</v>
      </c>
      <c r="D352" s="4">
        <v>10</v>
      </c>
      <c r="E352" s="5">
        <v>0.53472222222222221</v>
      </c>
      <c r="F352" s="5">
        <v>0.53472222222222221</v>
      </c>
      <c r="G352" s="5">
        <v>0.53680555555555554</v>
      </c>
      <c r="H352" s="5">
        <v>0.55277777777777781</v>
      </c>
      <c r="I352" s="5">
        <v>0.55277777777777781</v>
      </c>
      <c r="J352" s="5">
        <v>0.55277777777777781</v>
      </c>
      <c r="K352" s="4"/>
      <c r="L352" s="4"/>
      <c r="M352" s="12">
        <f t="shared" si="30"/>
        <v>2.0833333333333259E-3</v>
      </c>
      <c r="N352" s="13">
        <f t="shared" si="28"/>
        <v>1.5972222222222276E-2</v>
      </c>
      <c r="O352" s="11">
        <f t="shared" si="31"/>
        <v>0</v>
      </c>
      <c r="P352" s="11">
        <f t="shared" si="29"/>
        <v>5</v>
      </c>
      <c r="Q352" s="4">
        <v>227226</v>
      </c>
      <c r="R352" s="4">
        <v>227226</v>
      </c>
      <c r="S352" s="4">
        <v>227231</v>
      </c>
      <c r="T352" s="4">
        <v>227231</v>
      </c>
    </row>
    <row r="353" spans="1:21" x14ac:dyDescent="0.25">
      <c r="A353" s="16">
        <v>46030</v>
      </c>
      <c r="B353" s="17" t="s">
        <v>49</v>
      </c>
      <c r="C353" s="4">
        <v>2</v>
      </c>
      <c r="D353" s="4">
        <v>10</v>
      </c>
      <c r="E353" s="5">
        <v>0.55277777777777781</v>
      </c>
      <c r="F353" s="5">
        <v>0.55277777777777781</v>
      </c>
      <c r="G353" s="5">
        <v>0.55555555555555558</v>
      </c>
      <c r="H353" s="5">
        <v>0.57638888888888884</v>
      </c>
      <c r="I353" s="5">
        <v>0.57638888888888884</v>
      </c>
      <c r="J353" s="5">
        <v>0.57638888888888884</v>
      </c>
      <c r="K353" s="4"/>
      <c r="L353" s="4"/>
      <c r="M353" s="12">
        <f t="shared" si="30"/>
        <v>2.7777777777777679E-3</v>
      </c>
      <c r="N353" s="13">
        <f t="shared" si="28"/>
        <v>2.0833333333333259E-2</v>
      </c>
      <c r="O353" s="11">
        <f t="shared" si="31"/>
        <v>0</v>
      </c>
      <c r="P353" s="11">
        <f t="shared" si="29"/>
        <v>6</v>
      </c>
      <c r="Q353" s="4">
        <v>227231</v>
      </c>
      <c r="R353" s="4">
        <v>227231</v>
      </c>
      <c r="S353" s="4">
        <v>227237</v>
      </c>
      <c r="T353" s="4">
        <v>227237</v>
      </c>
    </row>
    <row r="354" spans="1:21" x14ac:dyDescent="0.25">
      <c r="A354" s="16">
        <v>46030</v>
      </c>
      <c r="B354" s="17" t="s">
        <v>49</v>
      </c>
      <c r="C354" s="4">
        <v>2</v>
      </c>
      <c r="D354" s="4">
        <v>10</v>
      </c>
      <c r="E354" s="5">
        <v>0.59444444444444444</v>
      </c>
      <c r="F354" s="5">
        <v>0.59444444444444444</v>
      </c>
      <c r="G354" s="5">
        <v>0.59722222222222221</v>
      </c>
      <c r="H354" s="5">
        <v>0.61805555555555558</v>
      </c>
      <c r="I354" s="5">
        <v>0.61805555555555558</v>
      </c>
      <c r="J354" s="5">
        <v>0.61805555555555558</v>
      </c>
      <c r="K354" s="4"/>
      <c r="L354" s="4"/>
      <c r="M354" s="12">
        <f t="shared" si="30"/>
        <v>2.7777777777777679E-3</v>
      </c>
      <c r="N354" s="13">
        <f t="shared" si="28"/>
        <v>2.083333333333337E-2</v>
      </c>
      <c r="O354" s="11">
        <f t="shared" si="31"/>
        <v>0</v>
      </c>
      <c r="P354" s="11">
        <f t="shared" si="29"/>
        <v>6</v>
      </c>
      <c r="Q354" s="4">
        <v>227248</v>
      </c>
      <c r="R354" s="4">
        <v>227248</v>
      </c>
      <c r="S354" s="4">
        <v>227254</v>
      </c>
      <c r="T354" s="4">
        <v>227254</v>
      </c>
    </row>
    <row r="355" spans="1:21" x14ac:dyDescent="0.25">
      <c r="A355" s="16">
        <v>46030</v>
      </c>
      <c r="B355" s="17" t="s">
        <v>49</v>
      </c>
      <c r="C355" s="4">
        <v>4</v>
      </c>
      <c r="D355" s="4">
        <v>10</v>
      </c>
      <c r="E355" s="5">
        <v>0.61805555555555558</v>
      </c>
      <c r="F355" s="5">
        <v>0.61805555555555558</v>
      </c>
      <c r="G355" s="5">
        <v>0.62013888888888891</v>
      </c>
      <c r="H355" s="5">
        <v>0.63611111111111107</v>
      </c>
      <c r="I355" s="5">
        <v>0.63611111111111107</v>
      </c>
      <c r="J355" s="5">
        <v>0.63611111111111107</v>
      </c>
      <c r="K355" s="4"/>
      <c r="L355" s="4"/>
      <c r="M355" s="12">
        <f t="shared" si="30"/>
        <v>2.0833333333333259E-3</v>
      </c>
      <c r="N355" s="13">
        <f t="shared" si="28"/>
        <v>1.5972222222222165E-2</v>
      </c>
      <c r="O355" s="11">
        <f t="shared" si="31"/>
        <v>0</v>
      </c>
      <c r="P355" s="11">
        <f t="shared" si="29"/>
        <v>5</v>
      </c>
      <c r="Q355" s="4">
        <v>227254</v>
      </c>
      <c r="R355" s="4">
        <v>227254</v>
      </c>
      <c r="S355" s="4">
        <v>227259</v>
      </c>
      <c r="T355" s="4">
        <v>227259</v>
      </c>
    </row>
    <row r="356" spans="1:21" x14ac:dyDescent="0.25">
      <c r="A356" s="16">
        <v>46030</v>
      </c>
      <c r="B356" s="17" t="s">
        <v>49</v>
      </c>
      <c r="C356" s="4">
        <v>2</v>
      </c>
      <c r="D356" s="4">
        <v>10</v>
      </c>
      <c r="E356" s="5">
        <v>0.63611111111111107</v>
      </c>
      <c r="F356" s="5">
        <v>0.63611111111111107</v>
      </c>
      <c r="G356" s="5">
        <v>0.64583333333333337</v>
      </c>
      <c r="H356" s="5">
        <v>0.66666666666666663</v>
      </c>
      <c r="I356" s="5">
        <v>0.66666666666666663</v>
      </c>
      <c r="J356" s="5">
        <v>0.67361111111111116</v>
      </c>
      <c r="K356" s="4"/>
      <c r="L356" s="4"/>
      <c r="M356" s="12">
        <f t="shared" si="30"/>
        <v>9.7222222222222987E-3</v>
      </c>
      <c r="N356" s="13">
        <f t="shared" si="28"/>
        <v>2.0833333333333259E-2</v>
      </c>
      <c r="O356" s="11">
        <f t="shared" si="31"/>
        <v>0</v>
      </c>
      <c r="P356" s="11">
        <f t="shared" si="29"/>
        <v>6</v>
      </c>
      <c r="Q356" s="4">
        <v>227259</v>
      </c>
      <c r="R356" s="4">
        <v>227259</v>
      </c>
      <c r="S356" s="4">
        <v>227265</v>
      </c>
      <c r="T356" s="4">
        <v>227265</v>
      </c>
    </row>
    <row r="357" spans="1:21" x14ac:dyDescent="0.25">
      <c r="A357" s="16">
        <v>46030</v>
      </c>
      <c r="B357" s="17" t="s">
        <v>49</v>
      </c>
      <c r="C357" s="4">
        <v>2</v>
      </c>
      <c r="D357" s="4">
        <v>10</v>
      </c>
      <c r="E357" s="5">
        <v>0.27777777777777779</v>
      </c>
      <c r="F357" s="5">
        <v>0.28819444444444442</v>
      </c>
      <c r="G357" s="5">
        <v>0.29166666666666669</v>
      </c>
      <c r="H357" s="5">
        <v>0.31319444444444444</v>
      </c>
      <c r="I357" s="5">
        <v>0.31319444444444444</v>
      </c>
      <c r="J357" s="5">
        <v>0.31319444444444444</v>
      </c>
      <c r="K357" s="4"/>
      <c r="L357" s="4"/>
      <c r="M357" s="12">
        <f t="shared" si="30"/>
        <v>3.4722222222222654E-3</v>
      </c>
      <c r="N357" s="13">
        <f t="shared" si="28"/>
        <v>2.1527777777777757E-2</v>
      </c>
      <c r="O357" s="11">
        <f t="shared" si="31"/>
        <v>0</v>
      </c>
      <c r="P357" s="11">
        <f t="shared" si="29"/>
        <v>7</v>
      </c>
      <c r="Q357" s="4">
        <v>227164</v>
      </c>
      <c r="R357" s="4">
        <v>227164</v>
      </c>
      <c r="S357" s="4">
        <v>227171</v>
      </c>
      <c r="T357" s="4">
        <v>227171</v>
      </c>
    </row>
    <row r="358" spans="1:21" x14ac:dyDescent="0.25">
      <c r="A358" s="16">
        <v>46030</v>
      </c>
      <c r="B358" s="17" t="s">
        <v>49</v>
      </c>
      <c r="C358" s="4">
        <v>4</v>
      </c>
      <c r="D358" s="4">
        <v>10</v>
      </c>
      <c r="E358" s="5">
        <v>0.31319444444444444</v>
      </c>
      <c r="F358" s="5">
        <v>0.31319444444444444</v>
      </c>
      <c r="G358" s="5">
        <v>0.31458333333333333</v>
      </c>
      <c r="H358" s="5">
        <v>0.33124999999999999</v>
      </c>
      <c r="I358" s="5">
        <v>0.33124999999999999</v>
      </c>
      <c r="J358" s="5">
        <v>0.33124999999999999</v>
      </c>
      <c r="K358" s="4"/>
      <c r="L358" s="4"/>
      <c r="M358" s="12">
        <f t="shared" si="30"/>
        <v>1.388888888888884E-3</v>
      </c>
      <c r="N358" s="13">
        <f t="shared" si="28"/>
        <v>1.6666666666666663E-2</v>
      </c>
      <c r="O358" s="11">
        <f t="shared" si="31"/>
        <v>0</v>
      </c>
      <c r="P358" s="11">
        <f t="shared" si="29"/>
        <v>5</v>
      </c>
      <c r="Q358" s="4">
        <v>227171</v>
      </c>
      <c r="R358" s="4">
        <v>227171</v>
      </c>
      <c r="S358" s="4">
        <v>227176</v>
      </c>
      <c r="T358" s="4">
        <v>227176</v>
      </c>
    </row>
    <row r="359" spans="1:21" x14ac:dyDescent="0.25">
      <c r="A359" s="16">
        <v>46030</v>
      </c>
      <c r="B359" s="17" t="s">
        <v>49</v>
      </c>
      <c r="C359" s="4">
        <v>2</v>
      </c>
      <c r="D359" s="4">
        <v>10</v>
      </c>
      <c r="E359" s="5">
        <v>0.33124999999999999</v>
      </c>
      <c r="F359" s="5">
        <v>0.33124999999999999</v>
      </c>
      <c r="G359" s="5">
        <v>0.33333333333333331</v>
      </c>
      <c r="H359" s="5">
        <v>0.35486111111111113</v>
      </c>
      <c r="I359" s="5">
        <v>0.35486111111111113</v>
      </c>
      <c r="J359" s="5">
        <v>0.35486111111111113</v>
      </c>
      <c r="K359" s="4"/>
      <c r="L359" s="4"/>
      <c r="M359" s="12">
        <f t="shared" si="30"/>
        <v>2.0833333333333259E-3</v>
      </c>
      <c r="N359" s="13">
        <f t="shared" si="28"/>
        <v>2.1527777777777812E-2</v>
      </c>
      <c r="O359" s="11">
        <f t="shared" si="31"/>
        <v>0</v>
      </c>
      <c r="P359" s="11">
        <f t="shared" si="29"/>
        <v>6</v>
      </c>
      <c r="Q359" s="4">
        <v>227176</v>
      </c>
      <c r="R359" s="4">
        <v>227176</v>
      </c>
      <c r="S359" s="4">
        <v>227182</v>
      </c>
      <c r="T359" s="4">
        <v>227182</v>
      </c>
    </row>
    <row r="360" spans="1:21" x14ac:dyDescent="0.25">
      <c r="A360" s="16">
        <v>46030</v>
      </c>
      <c r="B360" s="17" t="s">
        <v>49</v>
      </c>
      <c r="C360" s="4">
        <v>4</v>
      </c>
      <c r="D360" s="4">
        <v>10</v>
      </c>
      <c r="E360" s="5">
        <v>0.35486111111111113</v>
      </c>
      <c r="F360" s="5">
        <v>0.35486111111111113</v>
      </c>
      <c r="G360" s="5">
        <v>0.35625000000000001</v>
      </c>
      <c r="H360" s="5">
        <v>0.37291666666666667</v>
      </c>
      <c r="I360" s="5">
        <v>0.37291666666666667</v>
      </c>
      <c r="J360" s="5">
        <v>0.37291666666666667</v>
      </c>
      <c r="K360" s="4"/>
      <c r="L360" s="4"/>
      <c r="M360" s="12">
        <f t="shared" si="30"/>
        <v>1.388888888888884E-3</v>
      </c>
      <c r="N360" s="13">
        <f t="shared" si="28"/>
        <v>1.6666666666666663E-2</v>
      </c>
      <c r="O360" s="11">
        <f t="shared" si="31"/>
        <v>0</v>
      </c>
      <c r="P360" s="11">
        <f t="shared" si="29"/>
        <v>5</v>
      </c>
      <c r="Q360" s="4">
        <v>227182</v>
      </c>
      <c r="R360" s="4">
        <v>227182</v>
      </c>
      <c r="S360" s="4">
        <v>227187</v>
      </c>
      <c r="T360" s="4">
        <v>227187</v>
      </c>
    </row>
    <row r="361" spans="1:21" x14ac:dyDescent="0.25">
      <c r="A361" s="16">
        <v>46030</v>
      </c>
      <c r="B361" s="17" t="s">
        <v>49</v>
      </c>
      <c r="C361" s="4">
        <v>2</v>
      </c>
      <c r="D361" s="4">
        <v>10</v>
      </c>
      <c r="E361" s="5">
        <v>0.37291666666666667</v>
      </c>
      <c r="F361" s="5">
        <v>0.37291666666666667</v>
      </c>
      <c r="G361" s="5">
        <v>0.38194444444444442</v>
      </c>
      <c r="H361" s="5">
        <v>0.40347222222222223</v>
      </c>
      <c r="I361" s="5">
        <v>0.40347222222222223</v>
      </c>
      <c r="J361" s="5">
        <v>0.40347222222222223</v>
      </c>
      <c r="K361" s="4"/>
      <c r="L361" s="4"/>
      <c r="M361" s="12">
        <f t="shared" si="30"/>
        <v>9.0277777777777457E-3</v>
      </c>
      <c r="N361" s="13">
        <f t="shared" si="28"/>
        <v>2.1527777777777812E-2</v>
      </c>
      <c r="O361" s="11">
        <f t="shared" si="31"/>
        <v>0</v>
      </c>
      <c r="P361" s="11">
        <f t="shared" si="29"/>
        <v>6</v>
      </c>
      <c r="Q361" s="4">
        <v>227187</v>
      </c>
      <c r="R361" s="4">
        <v>227187</v>
      </c>
      <c r="S361" s="4">
        <v>227193</v>
      </c>
      <c r="T361" s="4">
        <v>227193</v>
      </c>
      <c r="U361" s="1" t="s">
        <v>20</v>
      </c>
    </row>
    <row r="362" spans="1:21" x14ac:dyDescent="0.25">
      <c r="A362" s="16">
        <v>46030</v>
      </c>
      <c r="B362" s="17" t="s">
        <v>49</v>
      </c>
      <c r="C362" s="4">
        <v>4</v>
      </c>
      <c r="D362" s="4">
        <v>10</v>
      </c>
      <c r="E362" s="5">
        <v>0.40347222222222223</v>
      </c>
      <c r="F362" s="5">
        <v>0.40347222222222223</v>
      </c>
      <c r="G362" s="5">
        <v>0.40486111111111112</v>
      </c>
      <c r="H362" s="5">
        <v>0.42152777777777778</v>
      </c>
      <c r="I362" s="5">
        <v>0.42152777777777778</v>
      </c>
      <c r="J362" s="5">
        <v>0.42222222222222222</v>
      </c>
      <c r="K362" s="4"/>
      <c r="L362" s="4"/>
      <c r="M362" s="12">
        <f t="shared" si="30"/>
        <v>1.388888888888884E-3</v>
      </c>
      <c r="N362" s="13">
        <f t="shared" si="28"/>
        <v>1.6666666666666663E-2</v>
      </c>
      <c r="O362" s="11">
        <f t="shared" si="31"/>
        <v>0</v>
      </c>
      <c r="P362" s="11">
        <f t="shared" si="29"/>
        <v>5</v>
      </c>
      <c r="Q362" s="4">
        <v>227193</v>
      </c>
      <c r="R362" s="4">
        <v>227193</v>
      </c>
      <c r="S362" s="4">
        <v>227198</v>
      </c>
      <c r="T362" s="4">
        <v>227198</v>
      </c>
    </row>
    <row r="363" spans="1:21" x14ac:dyDescent="0.25">
      <c r="A363" s="16">
        <v>46030</v>
      </c>
      <c r="B363" s="17" t="s">
        <v>49</v>
      </c>
      <c r="C363" s="4" t="s">
        <v>26</v>
      </c>
      <c r="D363" s="4">
        <v>9</v>
      </c>
      <c r="E363" s="5">
        <v>0.46388888888888891</v>
      </c>
      <c r="F363" s="5">
        <v>0.46388888888888891</v>
      </c>
      <c r="G363" s="5">
        <v>0.46527777777777779</v>
      </c>
      <c r="H363" s="5">
        <v>0.68263888888888891</v>
      </c>
      <c r="I363" s="5">
        <v>0.68263888888888891</v>
      </c>
      <c r="J363" s="5">
        <v>0.68402777777777779</v>
      </c>
      <c r="K363" s="4"/>
      <c r="L363" s="4"/>
      <c r="M363" s="12">
        <f t="shared" si="30"/>
        <v>1.388888888888884E-3</v>
      </c>
      <c r="N363" s="13">
        <f t="shared" si="28"/>
        <v>0.21736111111111112</v>
      </c>
      <c r="O363" s="11">
        <f t="shared" si="31"/>
        <v>0</v>
      </c>
      <c r="P363" s="11">
        <f t="shared" si="29"/>
        <v>91</v>
      </c>
      <c r="Q363" s="4">
        <v>326597</v>
      </c>
      <c r="R363" s="4">
        <v>326597</v>
      </c>
      <c r="S363" s="4">
        <v>326688</v>
      </c>
      <c r="T363" s="4">
        <v>326688</v>
      </c>
    </row>
    <row r="364" spans="1:21" x14ac:dyDescent="0.25">
      <c r="A364" s="16">
        <v>46030</v>
      </c>
      <c r="B364" s="17" t="s">
        <v>49</v>
      </c>
      <c r="C364" s="4" t="s">
        <v>26</v>
      </c>
      <c r="D364" s="4">
        <v>9</v>
      </c>
      <c r="E364" s="5">
        <v>0.27777777777777779</v>
      </c>
      <c r="F364" s="5">
        <v>0.28819444444444442</v>
      </c>
      <c r="G364" s="5">
        <v>0.2951388888888889</v>
      </c>
      <c r="H364" s="5">
        <v>0.46180555555555558</v>
      </c>
      <c r="I364" s="5">
        <v>0.46180555555555558</v>
      </c>
      <c r="J364" s="5">
        <v>0.46180555555555558</v>
      </c>
      <c r="K364" s="4"/>
      <c r="L364" s="4"/>
      <c r="M364" s="12">
        <f t="shared" si="30"/>
        <v>6.9444444444444753E-3</v>
      </c>
      <c r="N364" s="13">
        <f t="shared" si="28"/>
        <v>0.16666666666666669</v>
      </c>
      <c r="O364" s="11">
        <f t="shared" si="31"/>
        <v>0</v>
      </c>
      <c r="P364" s="11">
        <f t="shared" si="29"/>
        <v>75</v>
      </c>
      <c r="Q364" s="4">
        <v>326522</v>
      </c>
      <c r="R364" s="4">
        <v>326522</v>
      </c>
      <c r="S364" s="4">
        <v>326597</v>
      </c>
      <c r="T364" s="4">
        <v>326597</v>
      </c>
    </row>
    <row r="365" spans="1:21" x14ac:dyDescent="0.25">
      <c r="A365" s="16">
        <v>46030</v>
      </c>
      <c r="B365" s="17" t="s">
        <v>49</v>
      </c>
      <c r="C365" s="4">
        <v>1</v>
      </c>
      <c r="D365" s="4">
        <v>7</v>
      </c>
      <c r="E365" s="5">
        <v>0.50347222222222221</v>
      </c>
      <c r="F365" s="5">
        <v>0.50347222222222221</v>
      </c>
      <c r="G365" s="5">
        <v>0.51388888888888884</v>
      </c>
      <c r="H365" s="5">
        <v>0.53472222222222221</v>
      </c>
      <c r="I365" s="5">
        <v>0.53472222222222221</v>
      </c>
      <c r="J365" s="5">
        <v>0.53472222222222221</v>
      </c>
      <c r="K365" s="4"/>
      <c r="L365" s="4"/>
      <c r="M365" s="12">
        <f t="shared" si="30"/>
        <v>1.041666666666663E-2</v>
      </c>
      <c r="N365" s="13">
        <f t="shared" si="28"/>
        <v>2.083333333333337E-2</v>
      </c>
      <c r="O365" s="11">
        <f t="shared" si="31"/>
        <v>0</v>
      </c>
      <c r="P365" s="11">
        <f t="shared" si="29"/>
        <v>7</v>
      </c>
      <c r="Q365" s="4">
        <v>295035</v>
      </c>
      <c r="R365" s="4">
        <v>295035</v>
      </c>
      <c r="S365" s="4">
        <v>295042</v>
      </c>
      <c r="T365" s="4">
        <v>295042</v>
      </c>
    </row>
    <row r="366" spans="1:21" x14ac:dyDescent="0.25">
      <c r="A366" s="16">
        <v>46030</v>
      </c>
      <c r="B366" s="17" t="s">
        <v>49</v>
      </c>
      <c r="C366" s="4">
        <v>3</v>
      </c>
      <c r="D366" s="4">
        <v>7</v>
      </c>
      <c r="E366" s="5">
        <v>0.53472222222222221</v>
      </c>
      <c r="F366" s="5">
        <v>0.53472222222222221</v>
      </c>
      <c r="G366" s="5">
        <v>0.53680555555555554</v>
      </c>
      <c r="H366" s="5">
        <v>0.55208333333333337</v>
      </c>
      <c r="I366" s="5">
        <v>0.55208333333333337</v>
      </c>
      <c r="J366" s="5">
        <v>0.55208333333333337</v>
      </c>
      <c r="K366" s="4"/>
      <c r="L366" s="4"/>
      <c r="M366" s="12">
        <f t="shared" si="30"/>
        <v>2.0833333333333259E-3</v>
      </c>
      <c r="N366" s="13">
        <f t="shared" si="28"/>
        <v>1.5277777777777835E-2</v>
      </c>
      <c r="O366" s="11">
        <f t="shared" si="31"/>
        <v>0</v>
      </c>
      <c r="P366" s="11">
        <f t="shared" si="29"/>
        <v>3</v>
      </c>
      <c r="Q366" s="4">
        <v>295042</v>
      </c>
      <c r="R366" s="4">
        <v>295042</v>
      </c>
      <c r="S366" s="4">
        <v>295045</v>
      </c>
      <c r="T366" s="4">
        <v>295045</v>
      </c>
    </row>
    <row r="367" spans="1:21" x14ac:dyDescent="0.25">
      <c r="A367" s="16">
        <v>46030</v>
      </c>
      <c r="B367" s="17" t="s">
        <v>49</v>
      </c>
      <c r="C367" s="4">
        <v>3</v>
      </c>
      <c r="D367" s="4">
        <v>7</v>
      </c>
      <c r="E367" s="5">
        <v>0.57638888888888884</v>
      </c>
      <c r="F367" s="5">
        <v>0.57638888888888884</v>
      </c>
      <c r="G367" s="5">
        <v>0.57847222222222228</v>
      </c>
      <c r="H367" s="5">
        <v>0.59375</v>
      </c>
      <c r="I367" s="5">
        <v>0.59375</v>
      </c>
      <c r="J367" s="5">
        <v>0.59375</v>
      </c>
      <c r="K367" s="4"/>
      <c r="L367" s="4"/>
      <c r="M367" s="12">
        <f t="shared" si="30"/>
        <v>2.083333333333437E-3</v>
      </c>
      <c r="N367" s="13">
        <f t="shared" si="28"/>
        <v>1.5277777777777724E-2</v>
      </c>
      <c r="O367" s="11">
        <f t="shared" si="31"/>
        <v>0</v>
      </c>
      <c r="P367" s="11">
        <f t="shared" si="29"/>
        <v>4</v>
      </c>
      <c r="Q367" s="4">
        <v>295055</v>
      </c>
      <c r="R367" s="4">
        <v>295055</v>
      </c>
      <c r="S367" s="4">
        <v>295059</v>
      </c>
      <c r="T367" s="4">
        <v>295059</v>
      </c>
    </row>
    <row r="368" spans="1:21" x14ac:dyDescent="0.25">
      <c r="A368" s="16">
        <v>46030</v>
      </c>
      <c r="B368" s="17" t="s">
        <v>49</v>
      </c>
      <c r="C368" s="4">
        <v>1</v>
      </c>
      <c r="D368" s="4">
        <v>7</v>
      </c>
      <c r="E368" s="5">
        <v>0.59375</v>
      </c>
      <c r="F368" s="5">
        <v>0.59375</v>
      </c>
      <c r="G368" s="5">
        <v>0.59722222222222221</v>
      </c>
      <c r="H368" s="5">
        <v>0.61805555555555558</v>
      </c>
      <c r="I368" s="5">
        <v>0.61805555555555558</v>
      </c>
      <c r="J368" s="5">
        <v>0.61805555555555558</v>
      </c>
      <c r="K368" s="4"/>
      <c r="L368" s="4"/>
      <c r="M368" s="12">
        <f t="shared" si="30"/>
        <v>3.4722222222222099E-3</v>
      </c>
      <c r="N368" s="13">
        <f t="shared" si="28"/>
        <v>2.083333333333337E-2</v>
      </c>
      <c r="O368" s="11">
        <f t="shared" si="31"/>
        <v>0</v>
      </c>
      <c r="P368" s="11">
        <f t="shared" si="29"/>
        <v>7</v>
      </c>
      <c r="Q368" s="4">
        <v>295059</v>
      </c>
      <c r="R368" s="4">
        <v>295059</v>
      </c>
      <c r="S368" s="4">
        <v>295066</v>
      </c>
      <c r="T368" s="4">
        <v>295066</v>
      </c>
    </row>
    <row r="369" spans="1:20" x14ac:dyDescent="0.25">
      <c r="A369" s="16">
        <v>46030</v>
      </c>
      <c r="B369" s="17" t="s">
        <v>49</v>
      </c>
      <c r="C369" s="4">
        <v>3</v>
      </c>
      <c r="D369" s="4">
        <v>7</v>
      </c>
      <c r="E369" s="5">
        <v>0.61805555555555558</v>
      </c>
      <c r="F369" s="5">
        <v>0.61805555555555558</v>
      </c>
      <c r="G369" s="5">
        <v>0.62013888888888891</v>
      </c>
      <c r="H369" s="5">
        <v>0.63541666666666663</v>
      </c>
      <c r="I369" s="5">
        <v>0.63541666666666663</v>
      </c>
      <c r="J369" s="5">
        <v>0.63541666666666663</v>
      </c>
      <c r="K369" s="4"/>
      <c r="L369" s="4"/>
      <c r="M369" s="12">
        <f t="shared" si="30"/>
        <v>2.0833333333333259E-3</v>
      </c>
      <c r="N369" s="13">
        <f t="shared" si="28"/>
        <v>1.5277777777777724E-2</v>
      </c>
      <c r="O369" s="11">
        <f t="shared" si="31"/>
        <v>0</v>
      </c>
      <c r="P369" s="11">
        <f t="shared" si="29"/>
        <v>3</v>
      </c>
      <c r="Q369" s="4">
        <v>295066</v>
      </c>
      <c r="R369" s="4">
        <v>295066</v>
      </c>
      <c r="S369" s="4">
        <v>295069</v>
      </c>
      <c r="T369" s="4">
        <v>295069</v>
      </c>
    </row>
    <row r="370" spans="1:20" x14ac:dyDescent="0.25">
      <c r="A370" s="16">
        <v>46030</v>
      </c>
      <c r="B370" s="17" t="s">
        <v>49</v>
      </c>
      <c r="C370" s="4">
        <v>1</v>
      </c>
      <c r="D370" s="4">
        <v>7</v>
      </c>
      <c r="E370" s="5">
        <v>0.63541666666666663</v>
      </c>
      <c r="F370" s="5">
        <v>0.63541666666666663</v>
      </c>
      <c r="G370" s="5">
        <v>0.64583333333333337</v>
      </c>
      <c r="H370" s="5">
        <v>0.66666666666666663</v>
      </c>
      <c r="I370" s="5">
        <v>0.66666666666666663</v>
      </c>
      <c r="J370" s="5">
        <v>0.67361111111111116</v>
      </c>
      <c r="K370" s="4"/>
      <c r="L370" s="4"/>
      <c r="M370" s="12">
        <f t="shared" si="30"/>
        <v>1.0416666666666741E-2</v>
      </c>
      <c r="N370" s="13">
        <f t="shared" si="28"/>
        <v>2.0833333333333259E-2</v>
      </c>
      <c r="O370" s="11">
        <f t="shared" si="31"/>
        <v>0</v>
      </c>
      <c r="P370" s="11">
        <f t="shared" si="29"/>
        <v>7</v>
      </c>
      <c r="Q370" s="4">
        <v>295069</v>
      </c>
      <c r="R370" s="4">
        <v>295069</v>
      </c>
      <c r="S370" s="4">
        <v>295076</v>
      </c>
      <c r="T370" s="4">
        <v>295076</v>
      </c>
    </row>
    <row r="371" spans="1:20" x14ac:dyDescent="0.25">
      <c r="A371" s="16">
        <v>46030</v>
      </c>
      <c r="B371" s="17" t="s">
        <v>49</v>
      </c>
      <c r="C371" s="4">
        <v>1</v>
      </c>
      <c r="D371" s="4">
        <v>7</v>
      </c>
      <c r="E371" s="5">
        <v>0.36458333333333331</v>
      </c>
      <c r="F371" s="5">
        <v>0.37152777777777779</v>
      </c>
      <c r="G371" s="5">
        <v>0.38194444444444442</v>
      </c>
      <c r="H371" s="5">
        <v>0.40277777777777779</v>
      </c>
      <c r="I371" s="5">
        <v>0.40277777777777779</v>
      </c>
      <c r="J371" s="5">
        <v>0.40277777777777779</v>
      </c>
      <c r="K371" s="4"/>
      <c r="L371" s="4"/>
      <c r="M371" s="12">
        <f t="shared" si="30"/>
        <v>1.041666666666663E-2</v>
      </c>
      <c r="N371" s="13">
        <f t="shared" si="28"/>
        <v>2.083333333333337E-2</v>
      </c>
      <c r="O371" s="11">
        <f t="shared" si="31"/>
        <v>0</v>
      </c>
      <c r="P371" s="11">
        <f t="shared" si="29"/>
        <v>7</v>
      </c>
      <c r="Q371" s="4">
        <v>295002</v>
      </c>
      <c r="R371" s="4">
        <v>295002</v>
      </c>
      <c r="S371" s="4">
        <v>295009</v>
      </c>
      <c r="T371" s="4">
        <v>295009</v>
      </c>
    </row>
    <row r="372" spans="1:20" x14ac:dyDescent="0.25">
      <c r="A372" s="16">
        <v>46030</v>
      </c>
      <c r="B372" s="17" t="s">
        <v>49</v>
      </c>
      <c r="C372" s="4">
        <v>3</v>
      </c>
      <c r="D372" s="4">
        <v>7</v>
      </c>
      <c r="E372" s="5">
        <v>0.40277777777777779</v>
      </c>
      <c r="F372" s="5">
        <v>0.40277777777777779</v>
      </c>
      <c r="G372" s="5">
        <v>0.40486111111111112</v>
      </c>
      <c r="H372" s="5">
        <v>0.4201388888888889</v>
      </c>
      <c r="I372" s="5">
        <v>0.4201388888888889</v>
      </c>
      <c r="J372" s="5">
        <v>0.4201388888888889</v>
      </c>
      <c r="K372" s="4"/>
      <c r="L372" s="4"/>
      <c r="M372" s="12">
        <f t="shared" si="30"/>
        <v>2.0833333333333259E-3</v>
      </c>
      <c r="N372" s="13">
        <f t="shared" si="28"/>
        <v>1.5277777777777779E-2</v>
      </c>
      <c r="O372" s="11">
        <f t="shared" si="31"/>
        <v>0</v>
      </c>
      <c r="P372" s="11">
        <f t="shared" si="29"/>
        <v>4</v>
      </c>
      <c r="Q372" s="4">
        <v>295009</v>
      </c>
      <c r="R372" s="4">
        <v>295009</v>
      </c>
      <c r="S372" s="4">
        <v>295013</v>
      </c>
      <c r="T372" s="4">
        <v>295013</v>
      </c>
    </row>
    <row r="373" spans="1:20" x14ac:dyDescent="0.25">
      <c r="A373" s="16">
        <v>46030</v>
      </c>
      <c r="B373" s="17" t="s">
        <v>49</v>
      </c>
      <c r="C373" s="4">
        <v>1</v>
      </c>
      <c r="D373" s="4">
        <v>7</v>
      </c>
      <c r="E373" s="5">
        <v>0.4201388888888889</v>
      </c>
      <c r="F373" s="5">
        <v>0.4201388888888889</v>
      </c>
      <c r="G373" s="5">
        <v>0.4236111111111111</v>
      </c>
      <c r="H373" s="5">
        <v>0.44444444444444442</v>
      </c>
      <c r="I373" s="5">
        <v>0.44444444444444442</v>
      </c>
      <c r="J373" s="5">
        <v>0.44444444444444442</v>
      </c>
      <c r="K373" s="4"/>
      <c r="L373" s="4"/>
      <c r="M373" s="12">
        <f t="shared" si="30"/>
        <v>3.4722222222222099E-3</v>
      </c>
      <c r="N373" s="13">
        <f t="shared" si="28"/>
        <v>2.0833333333333315E-2</v>
      </c>
      <c r="O373" s="11">
        <f t="shared" si="31"/>
        <v>0</v>
      </c>
      <c r="P373" s="11">
        <f t="shared" si="29"/>
        <v>7</v>
      </c>
      <c r="Q373" s="4">
        <v>295013</v>
      </c>
      <c r="R373" s="4">
        <v>295013</v>
      </c>
      <c r="S373" s="4">
        <v>295020</v>
      </c>
      <c r="T373" s="4">
        <v>295020</v>
      </c>
    </row>
    <row r="374" spans="1:20" x14ac:dyDescent="0.25">
      <c r="A374" s="16">
        <v>46030</v>
      </c>
      <c r="B374" s="17" t="s">
        <v>49</v>
      </c>
      <c r="C374" s="4">
        <v>3</v>
      </c>
      <c r="D374" s="4">
        <v>7</v>
      </c>
      <c r="E374" s="5">
        <v>0.44444444444444442</v>
      </c>
      <c r="F374" s="5">
        <v>0.44444444444444442</v>
      </c>
      <c r="G374" s="5">
        <v>0.4465277777777778</v>
      </c>
      <c r="H374" s="5">
        <v>0.46180555555555558</v>
      </c>
      <c r="I374" s="5">
        <v>0.46180555555555558</v>
      </c>
      <c r="J374" s="5">
        <v>0.46180555555555558</v>
      </c>
      <c r="K374" s="4"/>
      <c r="L374" s="4"/>
      <c r="M374" s="12">
        <f t="shared" si="30"/>
        <v>2.0833333333333814E-3</v>
      </c>
      <c r="N374" s="13">
        <f t="shared" si="28"/>
        <v>1.5277777777777779E-2</v>
      </c>
      <c r="O374" s="11">
        <f t="shared" si="31"/>
        <v>0</v>
      </c>
      <c r="P374" s="11">
        <f t="shared" si="29"/>
        <v>4</v>
      </c>
      <c r="Q374" s="4">
        <v>295020</v>
      </c>
      <c r="R374" s="4">
        <v>295020</v>
      </c>
      <c r="S374" s="4">
        <v>295024</v>
      </c>
      <c r="T374" s="4">
        <v>295024</v>
      </c>
    </row>
    <row r="375" spans="1:20" x14ac:dyDescent="0.25">
      <c r="A375" s="16">
        <v>46030</v>
      </c>
      <c r="B375" s="17" t="s">
        <v>49</v>
      </c>
      <c r="C375" s="4">
        <v>1</v>
      </c>
      <c r="D375" s="4">
        <v>7</v>
      </c>
      <c r="E375" s="5">
        <v>0.46180555555555558</v>
      </c>
      <c r="F375" s="5">
        <v>0.46180555555555558</v>
      </c>
      <c r="G375" s="5">
        <v>0.46527777777777779</v>
      </c>
      <c r="H375" s="5">
        <v>0.4861111111111111</v>
      </c>
      <c r="I375" s="5">
        <v>0.4861111111111111</v>
      </c>
      <c r="J375" s="5">
        <v>0.4861111111111111</v>
      </c>
      <c r="K375" s="4"/>
      <c r="L375" s="4"/>
      <c r="M375" s="12">
        <f t="shared" si="30"/>
        <v>3.4722222222222099E-3</v>
      </c>
      <c r="N375" s="13">
        <f t="shared" si="28"/>
        <v>2.0833333333333315E-2</v>
      </c>
      <c r="O375" s="11">
        <f t="shared" si="31"/>
        <v>0</v>
      </c>
      <c r="P375" s="11">
        <f t="shared" si="29"/>
        <v>7</v>
      </c>
      <c r="Q375" s="4">
        <v>295024</v>
      </c>
      <c r="R375" s="4">
        <v>295024</v>
      </c>
      <c r="S375" s="4">
        <v>295031</v>
      </c>
      <c r="T375" s="4">
        <v>295031</v>
      </c>
    </row>
    <row r="376" spans="1:20" x14ac:dyDescent="0.25">
      <c r="A376" s="16">
        <v>46030</v>
      </c>
      <c r="B376" s="17" t="s">
        <v>49</v>
      </c>
      <c r="C376" s="4">
        <v>3</v>
      </c>
      <c r="D376" s="4">
        <v>7</v>
      </c>
      <c r="E376" s="5">
        <v>0.4861111111111111</v>
      </c>
      <c r="F376" s="5">
        <v>0.4861111111111111</v>
      </c>
      <c r="G376" s="5">
        <v>0.48819444444444443</v>
      </c>
      <c r="H376" s="5">
        <v>0.50347222222222221</v>
      </c>
      <c r="I376" s="5">
        <v>0.50347222222222221</v>
      </c>
      <c r="J376" s="5">
        <v>0.51041666666666663</v>
      </c>
      <c r="K376" s="4"/>
      <c r="L376" s="4"/>
      <c r="M376" s="12">
        <f t="shared" si="30"/>
        <v>2.0833333333333259E-3</v>
      </c>
      <c r="N376" s="13">
        <f t="shared" si="28"/>
        <v>1.5277777777777779E-2</v>
      </c>
      <c r="O376" s="11">
        <f t="shared" si="31"/>
        <v>0</v>
      </c>
      <c r="P376" s="11">
        <f t="shared" si="29"/>
        <v>4</v>
      </c>
      <c r="Q376" s="4">
        <v>295031</v>
      </c>
      <c r="R376" s="4">
        <v>295031</v>
      </c>
      <c r="S376" s="4">
        <v>295035</v>
      </c>
      <c r="T376" s="4">
        <v>295035</v>
      </c>
    </row>
    <row r="377" spans="1:20" x14ac:dyDescent="0.25">
      <c r="A377" s="16">
        <v>46030</v>
      </c>
      <c r="B377" s="17" t="s">
        <v>49</v>
      </c>
      <c r="C377" s="4">
        <v>3</v>
      </c>
      <c r="D377" s="4">
        <v>7</v>
      </c>
      <c r="E377" s="5">
        <v>0.65625</v>
      </c>
      <c r="F377" s="5">
        <v>0.66666666666666663</v>
      </c>
      <c r="G377" s="5">
        <v>0.66874999999999996</v>
      </c>
      <c r="H377" s="5">
        <v>0.68402777777777779</v>
      </c>
      <c r="I377" s="5">
        <v>0.68402777777777779</v>
      </c>
      <c r="J377" s="5">
        <v>0.68402777777777779</v>
      </c>
      <c r="K377" s="4"/>
      <c r="L377" s="4"/>
      <c r="M377" s="12">
        <f t="shared" si="30"/>
        <v>2.0833333333333259E-3</v>
      </c>
      <c r="N377" s="13">
        <f t="shared" si="28"/>
        <v>1.5277777777777835E-2</v>
      </c>
      <c r="O377" s="11">
        <f t="shared" si="31"/>
        <v>0</v>
      </c>
      <c r="P377" s="11">
        <f t="shared" si="29"/>
        <v>4</v>
      </c>
      <c r="Q377" s="4">
        <v>295076</v>
      </c>
      <c r="R377" s="4">
        <v>295076</v>
      </c>
      <c r="S377" s="4">
        <v>295080</v>
      </c>
      <c r="T377" s="4">
        <v>295080</v>
      </c>
    </row>
    <row r="378" spans="1:20" x14ac:dyDescent="0.25">
      <c r="A378" s="16">
        <v>46030</v>
      </c>
      <c r="B378" s="17" t="s">
        <v>49</v>
      </c>
      <c r="C378" s="4">
        <v>1</v>
      </c>
      <c r="D378" s="4">
        <v>7</v>
      </c>
      <c r="E378" s="5">
        <v>0.68402777777777779</v>
      </c>
      <c r="F378" s="5">
        <v>0.68402777777777779</v>
      </c>
      <c r="G378" s="5">
        <v>0.6875</v>
      </c>
      <c r="H378" s="5">
        <v>0.70833333333333337</v>
      </c>
      <c r="I378" s="5">
        <v>0.70833333333333337</v>
      </c>
      <c r="J378" s="5">
        <v>0.70833333333333337</v>
      </c>
      <c r="K378" s="4"/>
      <c r="L378" s="4"/>
      <c r="M378" s="12">
        <f t="shared" si="30"/>
        <v>3.4722222222222099E-3</v>
      </c>
      <c r="N378" s="13">
        <f t="shared" si="28"/>
        <v>2.083333333333337E-2</v>
      </c>
      <c r="O378" s="11">
        <f t="shared" si="31"/>
        <v>0</v>
      </c>
      <c r="P378" s="11">
        <f t="shared" si="29"/>
        <v>7</v>
      </c>
      <c r="Q378" s="4">
        <v>295080</v>
      </c>
      <c r="R378" s="4">
        <v>295080</v>
      </c>
      <c r="S378" s="4">
        <v>295087</v>
      </c>
      <c r="T378" s="4">
        <v>295087</v>
      </c>
    </row>
    <row r="379" spans="1:20" x14ac:dyDescent="0.25">
      <c r="A379" s="16">
        <v>46030</v>
      </c>
      <c r="B379" s="17" t="s">
        <v>49</v>
      </c>
      <c r="C379" s="4">
        <v>3</v>
      </c>
      <c r="D379" s="4">
        <v>7</v>
      </c>
      <c r="E379" s="5">
        <v>0.70833333333333337</v>
      </c>
      <c r="F379" s="5">
        <v>0.70833333333333337</v>
      </c>
      <c r="G379" s="5">
        <v>0.7104166666666667</v>
      </c>
      <c r="H379" s="5">
        <v>0.72569444444444442</v>
      </c>
      <c r="I379" s="5">
        <v>0.72569444444444442</v>
      </c>
      <c r="J379" s="5">
        <v>0.72569444444444442</v>
      </c>
      <c r="K379" s="4"/>
      <c r="L379" s="4"/>
      <c r="M379" s="12">
        <f t="shared" si="30"/>
        <v>2.0833333333333259E-3</v>
      </c>
      <c r="N379" s="13">
        <f t="shared" si="28"/>
        <v>1.5277777777777724E-2</v>
      </c>
      <c r="O379" s="11">
        <f t="shared" si="31"/>
        <v>0</v>
      </c>
      <c r="P379" s="11">
        <f t="shared" si="29"/>
        <v>3</v>
      </c>
      <c r="Q379" s="4">
        <v>295087</v>
      </c>
      <c r="R379" s="4">
        <v>295087</v>
      </c>
      <c r="S379" s="4">
        <v>295090</v>
      </c>
      <c r="T379" s="4">
        <v>295090</v>
      </c>
    </row>
    <row r="380" spans="1:20" x14ac:dyDescent="0.25">
      <c r="A380" s="16">
        <v>46030</v>
      </c>
      <c r="B380" s="17" t="s">
        <v>49</v>
      </c>
      <c r="C380" s="4">
        <v>1</v>
      </c>
      <c r="D380" s="4">
        <v>7</v>
      </c>
      <c r="E380" s="5">
        <v>0.72569444444444442</v>
      </c>
      <c r="F380" s="5">
        <v>0.72569444444444442</v>
      </c>
      <c r="G380" s="5">
        <v>0.72916666666666663</v>
      </c>
      <c r="H380" s="5">
        <v>0.75</v>
      </c>
      <c r="I380" s="5">
        <v>0.75</v>
      </c>
      <c r="J380" s="5">
        <v>0.75</v>
      </c>
      <c r="K380" s="4"/>
      <c r="L380" s="4"/>
      <c r="M380" s="12">
        <f t="shared" si="30"/>
        <v>3.4722222222222099E-3</v>
      </c>
      <c r="N380" s="13">
        <f t="shared" si="28"/>
        <v>2.083333333333337E-2</v>
      </c>
      <c r="O380" s="11">
        <f t="shared" si="31"/>
        <v>0</v>
      </c>
      <c r="P380" s="11">
        <f t="shared" si="29"/>
        <v>7</v>
      </c>
      <c r="Q380" s="4">
        <v>295090</v>
      </c>
      <c r="R380" s="4">
        <v>295090</v>
      </c>
      <c r="S380" s="4">
        <v>295097</v>
      </c>
      <c r="T380" s="4">
        <v>295097</v>
      </c>
    </row>
    <row r="381" spans="1:20" x14ac:dyDescent="0.25">
      <c r="A381" s="16">
        <v>46030</v>
      </c>
      <c r="B381" s="17" t="s">
        <v>49</v>
      </c>
      <c r="C381" s="4">
        <v>3</v>
      </c>
      <c r="D381" s="4">
        <v>7</v>
      </c>
      <c r="E381" s="5">
        <v>0.75</v>
      </c>
      <c r="F381" s="5">
        <v>0.75</v>
      </c>
      <c r="G381" s="5">
        <v>0.75902777777777775</v>
      </c>
      <c r="H381" s="5">
        <v>0.77430555555555558</v>
      </c>
      <c r="I381" s="5">
        <v>0.77430555555555558</v>
      </c>
      <c r="J381" s="5">
        <v>0.77430555555555558</v>
      </c>
      <c r="K381" s="4"/>
      <c r="L381" s="4"/>
      <c r="M381" s="12">
        <f t="shared" si="30"/>
        <v>9.0277777777777457E-3</v>
      </c>
      <c r="N381" s="13">
        <f t="shared" si="28"/>
        <v>1.5277777777777835E-2</v>
      </c>
      <c r="O381" s="11">
        <f t="shared" si="31"/>
        <v>0</v>
      </c>
      <c r="P381" s="11">
        <f t="shared" si="29"/>
        <v>3</v>
      </c>
      <c r="Q381" s="4">
        <v>295097</v>
      </c>
      <c r="R381" s="4">
        <v>295097</v>
      </c>
      <c r="S381" s="4">
        <v>295100</v>
      </c>
      <c r="T381" s="4">
        <v>295100</v>
      </c>
    </row>
    <row r="382" spans="1:20" x14ac:dyDescent="0.25">
      <c r="A382" s="16">
        <v>46030</v>
      </c>
      <c r="B382" s="17" t="s">
        <v>49</v>
      </c>
      <c r="C382" s="4">
        <v>1</v>
      </c>
      <c r="D382" s="4">
        <v>7</v>
      </c>
      <c r="E382" s="5">
        <v>0.77430555555555558</v>
      </c>
      <c r="F382" s="5">
        <v>0.77430555555555558</v>
      </c>
      <c r="G382" s="5">
        <v>0.77777777777777779</v>
      </c>
      <c r="H382" s="5">
        <v>0.79861111111111116</v>
      </c>
      <c r="I382" s="5">
        <v>0.79861111111111116</v>
      </c>
      <c r="J382" s="5">
        <v>0.79861111111111116</v>
      </c>
      <c r="K382" s="4"/>
      <c r="L382" s="4"/>
      <c r="M382" s="12">
        <f t="shared" si="30"/>
        <v>3.4722222222222099E-3</v>
      </c>
      <c r="N382" s="13">
        <f t="shared" si="28"/>
        <v>2.083333333333337E-2</v>
      </c>
      <c r="O382" s="11">
        <f t="shared" si="31"/>
        <v>0</v>
      </c>
      <c r="P382" s="11">
        <f t="shared" si="29"/>
        <v>10</v>
      </c>
      <c r="Q382" s="4">
        <v>295100</v>
      </c>
      <c r="R382" s="4">
        <v>295100</v>
      </c>
      <c r="S382" s="4">
        <v>295110</v>
      </c>
      <c r="T382" s="4">
        <v>295110</v>
      </c>
    </row>
    <row r="383" spans="1:20" x14ac:dyDescent="0.25">
      <c r="A383" s="16">
        <v>46030</v>
      </c>
      <c r="B383" s="17" t="s">
        <v>49</v>
      </c>
      <c r="C383" s="4">
        <v>3</v>
      </c>
      <c r="D383" s="4">
        <v>7</v>
      </c>
      <c r="E383" s="5">
        <v>0.79861111111111116</v>
      </c>
      <c r="F383" s="5">
        <v>0.79861111111111116</v>
      </c>
      <c r="G383" s="5">
        <v>0.80069444444444449</v>
      </c>
      <c r="H383" s="5">
        <v>0.81597222222222221</v>
      </c>
      <c r="I383" s="5">
        <v>0.81597222222222221</v>
      </c>
      <c r="J383" s="5">
        <v>0.82291666666666663</v>
      </c>
      <c r="K383" s="4"/>
      <c r="L383" s="4"/>
      <c r="M383" s="12">
        <f t="shared" si="30"/>
        <v>2.0833333333333259E-3</v>
      </c>
      <c r="N383" s="13">
        <f t="shared" si="28"/>
        <v>1.5277777777777724E-2</v>
      </c>
      <c r="O383" s="11">
        <f t="shared" si="31"/>
        <v>0</v>
      </c>
      <c r="P383" s="11">
        <f t="shared" si="29"/>
        <v>4</v>
      </c>
      <c r="Q383" s="4">
        <v>295110</v>
      </c>
      <c r="R383" s="4">
        <v>295110</v>
      </c>
      <c r="S383" s="4">
        <v>295114</v>
      </c>
      <c r="T383" s="4">
        <v>295114</v>
      </c>
    </row>
    <row r="384" spans="1:20" x14ac:dyDescent="0.25">
      <c r="A384" s="16">
        <v>46030</v>
      </c>
      <c r="B384" s="17" t="s">
        <v>49</v>
      </c>
      <c r="C384" s="4">
        <v>4</v>
      </c>
      <c r="D384" s="4">
        <v>10</v>
      </c>
      <c r="E384" s="5">
        <v>0.65625</v>
      </c>
      <c r="F384" s="5">
        <v>0.66666666666666663</v>
      </c>
      <c r="G384" s="5">
        <v>0.66874999999999996</v>
      </c>
      <c r="H384" s="5">
        <v>0.68611111111111112</v>
      </c>
      <c r="I384" s="5">
        <v>0.68611111111111112</v>
      </c>
      <c r="J384" s="5">
        <v>0.68611111111111112</v>
      </c>
      <c r="K384" s="4"/>
      <c r="L384" s="4"/>
      <c r="M384" s="12">
        <f t="shared" si="30"/>
        <v>2.0833333333333259E-3</v>
      </c>
      <c r="N384" s="13">
        <f t="shared" si="28"/>
        <v>1.736111111111116E-2</v>
      </c>
      <c r="O384" s="11">
        <f t="shared" si="31"/>
        <v>0</v>
      </c>
      <c r="P384" s="11">
        <f t="shared" si="29"/>
        <v>5</v>
      </c>
      <c r="Q384" s="4">
        <v>227265</v>
      </c>
      <c r="R384" s="4">
        <v>227265</v>
      </c>
      <c r="S384" s="4">
        <v>227270</v>
      </c>
      <c r="T384" s="4">
        <v>227270</v>
      </c>
    </row>
    <row r="385" spans="1:20" x14ac:dyDescent="0.25">
      <c r="A385" s="16">
        <v>46030</v>
      </c>
      <c r="B385" s="17" t="s">
        <v>49</v>
      </c>
      <c r="C385" s="4">
        <v>2</v>
      </c>
      <c r="D385" s="4">
        <v>10</v>
      </c>
      <c r="E385" s="5">
        <v>0.68611111111111112</v>
      </c>
      <c r="F385" s="5">
        <v>0.6875</v>
      </c>
      <c r="G385" s="5">
        <v>0.6875</v>
      </c>
      <c r="H385" s="5">
        <v>0.70902777777777781</v>
      </c>
      <c r="I385" s="5">
        <v>0.70902777777777781</v>
      </c>
      <c r="J385" s="5">
        <v>0.70902777777777781</v>
      </c>
      <c r="K385" s="4"/>
      <c r="L385" s="4"/>
      <c r="M385" s="12">
        <f t="shared" si="30"/>
        <v>0</v>
      </c>
      <c r="N385" s="13">
        <f t="shared" si="28"/>
        <v>2.1527777777777812E-2</v>
      </c>
      <c r="O385" s="11">
        <f t="shared" si="31"/>
        <v>0</v>
      </c>
      <c r="P385" s="11">
        <f t="shared" si="29"/>
        <v>6</v>
      </c>
      <c r="Q385" s="4">
        <v>227270</v>
      </c>
      <c r="R385" s="4">
        <v>227270</v>
      </c>
      <c r="S385" s="4">
        <v>227276</v>
      </c>
      <c r="T385" s="4">
        <v>227276</v>
      </c>
    </row>
    <row r="386" spans="1:20" x14ac:dyDescent="0.25">
      <c r="A386" s="16">
        <v>46030</v>
      </c>
      <c r="B386" s="17" t="s">
        <v>49</v>
      </c>
      <c r="C386" s="4">
        <v>4</v>
      </c>
      <c r="D386" s="4">
        <v>10</v>
      </c>
      <c r="E386" s="5">
        <v>0.70902777777777781</v>
      </c>
      <c r="F386" s="5">
        <v>0.7104166666666667</v>
      </c>
      <c r="G386" s="5">
        <v>0.7104166666666667</v>
      </c>
      <c r="H386" s="5">
        <v>0.72777777777777775</v>
      </c>
      <c r="I386" s="5">
        <v>0.72777777777777775</v>
      </c>
      <c r="J386" s="5">
        <v>0.72777777777777775</v>
      </c>
      <c r="K386" s="4"/>
      <c r="L386" s="4"/>
      <c r="M386" s="12">
        <f t="shared" si="30"/>
        <v>0</v>
      </c>
      <c r="N386" s="13">
        <f t="shared" si="28"/>
        <v>1.7361111111111049E-2</v>
      </c>
      <c r="O386" s="11">
        <f t="shared" si="31"/>
        <v>0</v>
      </c>
      <c r="P386" s="11">
        <f t="shared" si="29"/>
        <v>5</v>
      </c>
      <c r="Q386" s="4">
        <v>227276</v>
      </c>
      <c r="R386" s="4">
        <v>227276</v>
      </c>
      <c r="S386" s="4">
        <v>227281</v>
      </c>
      <c r="T386" s="4">
        <v>227281</v>
      </c>
    </row>
    <row r="387" spans="1:20" x14ac:dyDescent="0.25">
      <c r="A387" s="16">
        <v>46030</v>
      </c>
      <c r="B387" s="17" t="s">
        <v>49</v>
      </c>
      <c r="C387" s="4">
        <v>2</v>
      </c>
      <c r="D387" s="4">
        <v>10</v>
      </c>
      <c r="E387" s="5">
        <v>0.72777777777777775</v>
      </c>
      <c r="F387" s="5">
        <v>0.72916666666666663</v>
      </c>
      <c r="G387" s="5">
        <v>0.73124999999999996</v>
      </c>
      <c r="H387" s="5">
        <v>0.75</v>
      </c>
      <c r="I387" s="5">
        <v>0.75</v>
      </c>
      <c r="J387" s="5">
        <v>0.75</v>
      </c>
      <c r="K387" s="4"/>
      <c r="L387" s="4"/>
      <c r="M387" s="12">
        <f t="shared" si="30"/>
        <v>2.0833333333333259E-3</v>
      </c>
      <c r="N387" s="13">
        <f t="shared" si="28"/>
        <v>1.8750000000000044E-2</v>
      </c>
      <c r="O387" s="11">
        <f t="shared" si="31"/>
        <v>0</v>
      </c>
      <c r="P387" s="11">
        <f t="shared" si="29"/>
        <v>7</v>
      </c>
      <c r="Q387" s="4">
        <v>227281</v>
      </c>
      <c r="R387" s="4">
        <v>227281</v>
      </c>
      <c r="S387" s="4">
        <v>227288</v>
      </c>
      <c r="T387" s="4">
        <v>227288</v>
      </c>
    </row>
    <row r="388" spans="1:20" x14ac:dyDescent="0.25">
      <c r="A388" s="16">
        <v>46030</v>
      </c>
      <c r="B388" s="17" t="s">
        <v>49</v>
      </c>
      <c r="C388" s="4">
        <v>4</v>
      </c>
      <c r="D388" s="4">
        <v>10</v>
      </c>
      <c r="E388" s="5">
        <v>0.75</v>
      </c>
      <c r="F388" s="5">
        <v>0.77777777777777779</v>
      </c>
      <c r="G388" s="5">
        <v>0.78333333333333333</v>
      </c>
      <c r="H388" s="5">
        <v>0.7993055555555556</v>
      </c>
      <c r="I388" s="5">
        <v>0.7993055555555556</v>
      </c>
      <c r="J388" s="5">
        <v>0.7993055555555556</v>
      </c>
      <c r="K388" s="4"/>
      <c r="L388" s="4"/>
      <c r="M388" s="12">
        <f t="shared" si="30"/>
        <v>5.5555555555555358E-3</v>
      </c>
      <c r="N388" s="13">
        <f t="shared" si="28"/>
        <v>1.5972222222222276E-2</v>
      </c>
      <c r="O388" s="11">
        <f t="shared" si="31"/>
        <v>0</v>
      </c>
      <c r="P388" s="11">
        <f t="shared" si="29"/>
        <v>16</v>
      </c>
      <c r="Q388" s="4">
        <v>227288</v>
      </c>
      <c r="R388" s="4">
        <v>227288</v>
      </c>
      <c r="S388" s="4">
        <v>227304</v>
      </c>
      <c r="T388" s="4">
        <v>227304</v>
      </c>
    </row>
    <row r="389" spans="1:20" x14ac:dyDescent="0.25">
      <c r="A389" s="16">
        <v>46030</v>
      </c>
      <c r="B389" s="17" t="s">
        <v>49</v>
      </c>
      <c r="C389" s="4">
        <v>2</v>
      </c>
      <c r="D389" s="4">
        <v>10</v>
      </c>
      <c r="E389" s="5">
        <v>0.7993055555555556</v>
      </c>
      <c r="F389" s="5">
        <v>0.80069444444444449</v>
      </c>
      <c r="G389" s="5">
        <v>0.80069444444444449</v>
      </c>
      <c r="H389" s="5">
        <v>0.8125</v>
      </c>
      <c r="I389" s="5">
        <v>0.81805555555555554</v>
      </c>
      <c r="J389" s="5">
        <v>0.82638888888888884</v>
      </c>
      <c r="K389" s="4"/>
      <c r="L389" s="4"/>
      <c r="M389" s="12">
        <f t="shared" si="30"/>
        <v>5.5555555555555358E-3</v>
      </c>
      <c r="N389" s="13">
        <f t="shared" si="28"/>
        <v>1.1805555555555514E-2</v>
      </c>
      <c r="O389" s="11">
        <f t="shared" si="31"/>
        <v>2</v>
      </c>
      <c r="P389" s="11">
        <f t="shared" si="29"/>
        <v>5</v>
      </c>
      <c r="Q389" s="4">
        <v>227304</v>
      </c>
      <c r="R389" s="4">
        <v>227304</v>
      </c>
      <c r="S389" s="4">
        <v>227309</v>
      </c>
      <c r="T389" s="4">
        <v>227311</v>
      </c>
    </row>
    <row r="390" spans="1:20" x14ac:dyDescent="0.25">
      <c r="A390" s="16">
        <v>46030</v>
      </c>
      <c r="B390" s="17" t="s">
        <v>49</v>
      </c>
      <c r="C390" s="4" t="s">
        <v>35</v>
      </c>
      <c r="D390" s="4">
        <v>9001</v>
      </c>
      <c r="E390" s="5">
        <v>0.25</v>
      </c>
      <c r="F390" s="5">
        <v>0.25</v>
      </c>
      <c r="G390" s="5">
        <v>0.26041666666666669</v>
      </c>
      <c r="H390" s="5">
        <v>0.3125</v>
      </c>
      <c r="I390" s="5">
        <v>0.3125</v>
      </c>
      <c r="J390" s="5">
        <v>0.3125</v>
      </c>
      <c r="K390" s="4"/>
      <c r="L390" s="4"/>
      <c r="M390" s="12">
        <f t="shared" si="30"/>
        <v>1.0416666666666685E-2</v>
      </c>
      <c r="N390" s="13">
        <f t="shared" si="28"/>
        <v>5.2083333333333315E-2</v>
      </c>
      <c r="O390" s="11">
        <f t="shared" si="31"/>
        <v>0</v>
      </c>
      <c r="P390" s="11">
        <f t="shared" si="29"/>
        <v>12</v>
      </c>
      <c r="Q390" s="4">
        <v>63325</v>
      </c>
      <c r="R390" s="4">
        <v>63325</v>
      </c>
      <c r="S390" s="4">
        <v>63337</v>
      </c>
      <c r="T390" s="4">
        <v>63337</v>
      </c>
    </row>
    <row r="391" spans="1:20" x14ac:dyDescent="0.25">
      <c r="A391" s="16">
        <v>46030</v>
      </c>
      <c r="B391" s="17" t="s">
        <v>49</v>
      </c>
      <c r="C391" s="4">
        <v>1</v>
      </c>
      <c r="D391" s="4">
        <v>9001</v>
      </c>
      <c r="E391" s="5">
        <v>0.54583333333333328</v>
      </c>
      <c r="F391" s="5">
        <v>0.54583333333333328</v>
      </c>
      <c r="G391" s="5">
        <v>0.55555555555555558</v>
      </c>
      <c r="H391" s="5">
        <v>0.57638888888888884</v>
      </c>
      <c r="I391" s="5">
        <v>0.57638888888888884</v>
      </c>
      <c r="J391" s="5">
        <v>0.57638888888888884</v>
      </c>
      <c r="K391" s="4"/>
      <c r="L391" s="4"/>
      <c r="M391" s="12">
        <f t="shared" si="30"/>
        <v>9.7222222222222987E-3</v>
      </c>
      <c r="N391" s="13">
        <f t="shared" si="28"/>
        <v>2.0833333333333259E-2</v>
      </c>
      <c r="O391" s="11">
        <f t="shared" si="31"/>
        <v>0</v>
      </c>
      <c r="P391" s="11">
        <f t="shared" si="29"/>
        <v>8</v>
      </c>
      <c r="Q391" s="4">
        <v>63421</v>
      </c>
      <c r="R391" s="4">
        <v>63421</v>
      </c>
      <c r="S391" s="4">
        <v>63429</v>
      </c>
      <c r="T391" s="4">
        <v>63429</v>
      </c>
    </row>
    <row r="392" spans="1:20" x14ac:dyDescent="0.25">
      <c r="A392" s="16">
        <v>46030</v>
      </c>
      <c r="B392" s="17" t="s">
        <v>49</v>
      </c>
      <c r="C392" s="4">
        <v>4</v>
      </c>
      <c r="D392" s="4">
        <v>9001</v>
      </c>
      <c r="E392" s="5">
        <v>0.57638888888888884</v>
      </c>
      <c r="F392" s="5">
        <v>0.57638888888888884</v>
      </c>
      <c r="G392" s="5">
        <v>0.57847222222222228</v>
      </c>
      <c r="H392" s="5">
        <v>0.59444444444444444</v>
      </c>
      <c r="I392" s="5">
        <v>0.59444444444444444</v>
      </c>
      <c r="J392" s="5">
        <v>0.59444444444444444</v>
      </c>
      <c r="K392" s="4"/>
      <c r="L392" s="4"/>
      <c r="M392" s="12">
        <f t="shared" si="30"/>
        <v>2.083333333333437E-3</v>
      </c>
      <c r="N392" s="13">
        <f t="shared" si="28"/>
        <v>1.5972222222222165E-2</v>
      </c>
      <c r="O392" s="11">
        <f t="shared" si="31"/>
        <v>0</v>
      </c>
      <c r="P392" s="11">
        <f t="shared" si="29"/>
        <v>5</v>
      </c>
      <c r="Q392" s="4">
        <v>63429</v>
      </c>
      <c r="R392" s="4">
        <v>63429</v>
      </c>
      <c r="S392" s="4">
        <v>63434</v>
      </c>
      <c r="T392" s="4">
        <v>63434</v>
      </c>
    </row>
    <row r="393" spans="1:20" x14ac:dyDescent="0.25">
      <c r="A393" s="16">
        <v>46030</v>
      </c>
      <c r="B393" s="17" t="s">
        <v>49</v>
      </c>
      <c r="C393" s="4" t="s">
        <v>35</v>
      </c>
      <c r="D393" s="4">
        <v>9001</v>
      </c>
      <c r="E393" s="5">
        <v>0.59444444444444444</v>
      </c>
      <c r="F393" s="5">
        <v>0.59444444444444444</v>
      </c>
      <c r="G393" s="5">
        <v>0.61458333333333337</v>
      </c>
      <c r="H393" s="5">
        <v>0.68055555555555558</v>
      </c>
      <c r="I393" s="5">
        <v>0.68055555555555558</v>
      </c>
      <c r="J393" s="5">
        <v>0.68055555555555558</v>
      </c>
      <c r="K393" s="4"/>
      <c r="L393" s="4"/>
      <c r="M393" s="12">
        <f t="shared" si="30"/>
        <v>2.0138888888888928E-2</v>
      </c>
      <c r="N393" s="13">
        <f t="shared" si="28"/>
        <v>6.597222222222221E-2</v>
      </c>
      <c r="O393" s="11">
        <f t="shared" si="31"/>
        <v>0</v>
      </c>
      <c r="P393" s="11">
        <f t="shared" si="29"/>
        <v>13</v>
      </c>
      <c r="Q393" s="4">
        <v>63434</v>
      </c>
      <c r="R393" s="4">
        <v>63434</v>
      </c>
      <c r="S393" s="4">
        <v>63447</v>
      </c>
      <c r="T393" s="4">
        <v>63447</v>
      </c>
    </row>
    <row r="394" spans="1:20" x14ac:dyDescent="0.25">
      <c r="A394" s="16">
        <v>46030</v>
      </c>
      <c r="B394" s="17" t="s">
        <v>49</v>
      </c>
      <c r="C394" s="4" t="s">
        <v>26</v>
      </c>
      <c r="D394" s="4">
        <v>9</v>
      </c>
      <c r="E394" s="5">
        <v>0.68055555555555558</v>
      </c>
      <c r="F394" s="5">
        <v>0.68055555555555558</v>
      </c>
      <c r="G394" s="5">
        <v>0.68402777777777779</v>
      </c>
      <c r="H394" s="5">
        <v>0.8125</v>
      </c>
      <c r="I394" s="5">
        <v>0.8125</v>
      </c>
      <c r="J394" s="5">
        <v>0.82847222222222228</v>
      </c>
      <c r="K394" s="4"/>
      <c r="L394" s="4"/>
      <c r="M394" s="12">
        <f t="shared" si="30"/>
        <v>3.4722222222222099E-3</v>
      </c>
      <c r="N394" s="13">
        <f t="shared" si="28"/>
        <v>0.12847222222222221</v>
      </c>
      <c r="O394" s="11">
        <f t="shared" si="31"/>
        <v>1</v>
      </c>
      <c r="P394" s="11">
        <f t="shared" si="29"/>
        <v>55</v>
      </c>
      <c r="Q394" s="4">
        <v>326688</v>
      </c>
      <c r="R394" s="4">
        <v>326688</v>
      </c>
      <c r="S394" s="4">
        <v>326743</v>
      </c>
      <c r="T394" s="4">
        <v>326744</v>
      </c>
    </row>
    <row r="395" spans="1:20" x14ac:dyDescent="0.25">
      <c r="A395" s="16">
        <v>46030</v>
      </c>
      <c r="B395" s="17" t="s">
        <v>49</v>
      </c>
      <c r="C395" s="4">
        <v>4</v>
      </c>
      <c r="D395" s="4">
        <v>9002</v>
      </c>
      <c r="E395" s="5">
        <v>0.75</v>
      </c>
      <c r="F395" s="5">
        <v>0.75694444444444442</v>
      </c>
      <c r="G395" s="5">
        <v>0.75902777777777775</v>
      </c>
      <c r="H395" s="5">
        <v>0.77500000000000002</v>
      </c>
      <c r="I395" s="5">
        <v>0.77500000000000002</v>
      </c>
      <c r="J395" s="5">
        <v>0.77500000000000002</v>
      </c>
      <c r="K395" s="4"/>
      <c r="L395" s="4"/>
      <c r="M395" s="12">
        <f t="shared" si="30"/>
        <v>2.0833333333333259E-3</v>
      </c>
      <c r="N395" s="13">
        <f t="shared" si="28"/>
        <v>1.5972222222222276E-2</v>
      </c>
      <c r="O395" s="11">
        <f t="shared" si="31"/>
        <v>0</v>
      </c>
      <c r="P395" s="11">
        <f t="shared" si="29"/>
        <v>6</v>
      </c>
      <c r="Q395" s="4">
        <v>50117</v>
      </c>
      <c r="R395" s="4">
        <v>50117</v>
      </c>
      <c r="S395" s="4">
        <v>50123</v>
      </c>
      <c r="T395" s="4">
        <v>50123</v>
      </c>
    </row>
    <row r="396" spans="1:20" x14ac:dyDescent="0.25">
      <c r="A396" s="16">
        <v>46030</v>
      </c>
      <c r="B396" s="17" t="s">
        <v>49</v>
      </c>
      <c r="C396" s="4">
        <v>1</v>
      </c>
      <c r="D396" s="4">
        <v>9002</v>
      </c>
      <c r="E396" s="5">
        <v>0.77500000000000002</v>
      </c>
      <c r="F396" s="5">
        <v>0.77777777777777779</v>
      </c>
      <c r="G396" s="5">
        <v>0.77777777777777779</v>
      </c>
      <c r="H396" s="5">
        <v>0.79166666666666663</v>
      </c>
      <c r="I396" s="5">
        <v>0.79166666666666663</v>
      </c>
      <c r="J396" s="5">
        <v>0.82986111111111116</v>
      </c>
      <c r="K396" s="4"/>
      <c r="L396" s="4"/>
      <c r="M396" s="12">
        <f t="shared" si="30"/>
        <v>0</v>
      </c>
      <c r="N396" s="13">
        <f t="shared" si="28"/>
        <v>1.388888888888884E-2</v>
      </c>
      <c r="O396" s="11">
        <f t="shared" si="31"/>
        <v>0</v>
      </c>
      <c r="P396" s="11">
        <f t="shared" si="29"/>
        <v>10</v>
      </c>
      <c r="Q396" s="4">
        <v>50123</v>
      </c>
      <c r="R396" s="4">
        <v>50123</v>
      </c>
      <c r="S396" s="4">
        <v>50133</v>
      </c>
      <c r="T396" s="4">
        <v>50133</v>
      </c>
    </row>
    <row r="397" spans="1:20" x14ac:dyDescent="0.25">
      <c r="A397" s="16"/>
      <c r="B397" s="17"/>
      <c r="C397" s="4"/>
      <c r="D397" s="4"/>
      <c r="E397" s="5"/>
      <c r="F397" s="5"/>
      <c r="G397" s="5"/>
      <c r="H397" s="5"/>
      <c r="I397" s="5"/>
      <c r="J397" s="5"/>
      <c r="K397" s="4"/>
      <c r="L397" s="4"/>
      <c r="M397" s="12">
        <f t="shared" si="30"/>
        <v>0</v>
      </c>
      <c r="N397" s="13">
        <f t="shared" si="28"/>
        <v>0</v>
      </c>
      <c r="O397" s="11">
        <f t="shared" si="31"/>
        <v>0</v>
      </c>
      <c r="P397" s="11">
        <f t="shared" si="29"/>
        <v>0</v>
      </c>
      <c r="Q397" s="4"/>
      <c r="R397" s="4"/>
      <c r="S397" s="4"/>
      <c r="T397" s="4"/>
    </row>
    <row r="398" spans="1:20" x14ac:dyDescent="0.25">
      <c r="A398" s="16"/>
      <c r="B398" s="17"/>
      <c r="C398" s="4"/>
      <c r="D398" s="4"/>
      <c r="E398" s="5"/>
      <c r="F398" s="5"/>
      <c r="G398" s="5"/>
      <c r="H398" s="5"/>
      <c r="I398" s="5"/>
      <c r="J398" s="5"/>
      <c r="K398" s="4"/>
      <c r="L398" s="4"/>
      <c r="M398" s="12">
        <f t="shared" si="30"/>
        <v>0</v>
      </c>
      <c r="N398" s="13">
        <f t="shared" si="28"/>
        <v>0</v>
      </c>
      <c r="O398" s="11">
        <f t="shared" si="31"/>
        <v>0</v>
      </c>
      <c r="P398" s="11">
        <f t="shared" si="29"/>
        <v>0</v>
      </c>
      <c r="Q398" s="4"/>
      <c r="R398" s="4"/>
      <c r="S398" s="4"/>
      <c r="T398" s="4"/>
    </row>
    <row r="399" spans="1:20" x14ac:dyDescent="0.25">
      <c r="A399" s="27"/>
      <c r="B399" s="28"/>
      <c r="C399" s="28"/>
      <c r="D399" s="29"/>
      <c r="E399" s="28"/>
      <c r="F399" s="28"/>
      <c r="G399" s="28"/>
      <c r="H399" s="28"/>
      <c r="I399" s="28"/>
      <c r="J399" s="28"/>
      <c r="K399" s="28"/>
      <c r="L399" s="7" t="s">
        <v>41</v>
      </c>
      <c r="M399" s="14">
        <f>SUM(M343:M398)</f>
        <v>0.22708333333333358</v>
      </c>
      <c r="N399" s="14">
        <f>SUM(N343:N398)</f>
        <v>1.5159722222222223</v>
      </c>
      <c r="O399" s="35">
        <f>SUM(O343:O398)</f>
        <v>3</v>
      </c>
      <c r="P399" s="35">
        <f>SUM(P343:P398)</f>
        <v>534</v>
      </c>
      <c r="Q399" s="28"/>
      <c r="R399" s="28"/>
      <c r="S399" s="28"/>
      <c r="T399" s="28"/>
    </row>
    <row r="400" spans="1:20" x14ac:dyDescent="0.25">
      <c r="A400" s="16">
        <v>46031</v>
      </c>
      <c r="B400" s="17" t="s">
        <v>42</v>
      </c>
      <c r="C400" s="17">
        <v>1</v>
      </c>
      <c r="D400" s="17">
        <v>10</v>
      </c>
      <c r="E400" s="18">
        <v>0.27777777777777779</v>
      </c>
      <c r="F400" s="18">
        <v>0.28819444444444442</v>
      </c>
      <c r="G400" s="18">
        <v>0.29166666666666669</v>
      </c>
      <c r="H400" s="18">
        <v>0.3125</v>
      </c>
      <c r="I400" s="18">
        <v>0.3125</v>
      </c>
      <c r="J400" s="18">
        <v>0.3125</v>
      </c>
      <c r="K400" s="17"/>
      <c r="L400" s="17"/>
      <c r="M400" s="19">
        <f>G400-F400+I400-H400</f>
        <v>3.4722222222222654E-3</v>
      </c>
      <c r="N400" s="20">
        <f t="shared" ref="N400:N453" si="32">H400-G400-(L400-K400)</f>
        <v>2.0833333333333315E-2</v>
      </c>
      <c r="O400" s="34">
        <f>R400-Q400+T400-S400</f>
        <v>0</v>
      </c>
      <c r="P400" s="34">
        <f t="shared" ref="P400:P453" si="33">S400-R400</f>
        <v>8</v>
      </c>
      <c r="Q400" s="17">
        <v>227311</v>
      </c>
      <c r="R400" s="17">
        <v>227311</v>
      </c>
      <c r="S400" s="17">
        <v>227319</v>
      </c>
      <c r="T400" s="17">
        <v>227319</v>
      </c>
    </row>
    <row r="401" spans="1:20" x14ac:dyDescent="0.25">
      <c r="A401" s="16">
        <v>46031</v>
      </c>
      <c r="B401" s="17" t="s">
        <v>42</v>
      </c>
      <c r="C401" s="4">
        <v>3</v>
      </c>
      <c r="D401" s="17">
        <v>10</v>
      </c>
      <c r="E401" s="5">
        <v>0.3125</v>
      </c>
      <c r="F401" s="5">
        <v>0.3125</v>
      </c>
      <c r="G401" s="5">
        <v>0.3125</v>
      </c>
      <c r="H401" s="5">
        <v>0.3298611111111111</v>
      </c>
      <c r="I401" s="5">
        <v>0.3298611111111111</v>
      </c>
      <c r="J401" s="5">
        <v>0.3298611111111111</v>
      </c>
      <c r="K401" s="4"/>
      <c r="L401" s="4"/>
      <c r="M401" s="12">
        <f t="shared" ref="M401:M453" si="34">G401-F401+I401-H401</f>
        <v>0</v>
      </c>
      <c r="N401" s="13">
        <f t="shared" si="32"/>
        <v>1.7361111111111105E-2</v>
      </c>
      <c r="O401" s="11">
        <f t="shared" ref="O401:O453" si="35">R401-Q401+T401-S401</f>
        <v>0</v>
      </c>
      <c r="P401" s="11">
        <f t="shared" si="33"/>
        <v>4</v>
      </c>
      <c r="Q401" s="4">
        <v>227319</v>
      </c>
      <c r="R401" s="4">
        <v>227319</v>
      </c>
      <c r="S401" s="4">
        <v>227323</v>
      </c>
      <c r="T401" s="4">
        <v>227323</v>
      </c>
    </row>
    <row r="402" spans="1:20" x14ac:dyDescent="0.25">
      <c r="A402" s="16">
        <v>46031</v>
      </c>
      <c r="B402" s="17" t="s">
        <v>42</v>
      </c>
      <c r="C402" s="4">
        <v>1</v>
      </c>
      <c r="D402" s="17">
        <v>10</v>
      </c>
      <c r="E402" s="5">
        <v>0.3298611111111111</v>
      </c>
      <c r="F402" s="5">
        <v>0.3298611111111111</v>
      </c>
      <c r="G402" s="5">
        <v>0.33333333333333331</v>
      </c>
      <c r="H402" s="5">
        <v>0.35416666666666669</v>
      </c>
      <c r="I402" s="5">
        <v>0.35416666666666669</v>
      </c>
      <c r="J402" s="5">
        <v>0.35416666666666669</v>
      </c>
      <c r="K402" s="4"/>
      <c r="L402" s="4"/>
      <c r="M402" s="12">
        <f t="shared" si="34"/>
        <v>3.4722222222222099E-3</v>
      </c>
      <c r="N402" s="13">
        <f t="shared" si="32"/>
        <v>2.083333333333337E-2</v>
      </c>
      <c r="O402" s="11">
        <f t="shared" si="35"/>
        <v>0</v>
      </c>
      <c r="P402" s="11">
        <f t="shared" si="33"/>
        <v>7</v>
      </c>
      <c r="Q402" s="4">
        <v>227323</v>
      </c>
      <c r="R402" s="4">
        <v>227323</v>
      </c>
      <c r="S402" s="4">
        <v>227330</v>
      </c>
      <c r="T402" s="4">
        <v>227330</v>
      </c>
    </row>
    <row r="403" spans="1:20" x14ac:dyDescent="0.25">
      <c r="A403" s="16">
        <v>46031</v>
      </c>
      <c r="B403" s="17" t="s">
        <v>42</v>
      </c>
      <c r="C403" s="6">
        <v>3</v>
      </c>
      <c r="D403" s="17">
        <v>10</v>
      </c>
      <c r="E403" s="5">
        <v>0.35416666666666669</v>
      </c>
      <c r="F403" s="5">
        <v>0.35416666666666669</v>
      </c>
      <c r="G403" s="5">
        <v>0.35625000000000001</v>
      </c>
      <c r="H403" s="5">
        <v>0.37152777777777779</v>
      </c>
      <c r="I403" s="5">
        <v>0.37152777777777779</v>
      </c>
      <c r="J403" s="5">
        <v>0.37152777777777779</v>
      </c>
      <c r="K403" s="4"/>
      <c r="L403" s="4"/>
      <c r="M403" s="12">
        <f t="shared" si="34"/>
        <v>2.0833333333333259E-3</v>
      </c>
      <c r="N403" s="13">
        <f t="shared" si="32"/>
        <v>1.5277777777777779E-2</v>
      </c>
      <c r="O403" s="11">
        <f t="shared" si="35"/>
        <v>0</v>
      </c>
      <c r="P403" s="11">
        <f t="shared" si="33"/>
        <v>4</v>
      </c>
      <c r="Q403" s="4">
        <v>227330</v>
      </c>
      <c r="R403" s="4">
        <v>227330</v>
      </c>
      <c r="S403" s="4">
        <v>227334</v>
      </c>
      <c r="T403" s="4">
        <v>227334</v>
      </c>
    </row>
    <row r="404" spans="1:20" x14ac:dyDescent="0.25">
      <c r="A404" s="16">
        <v>46031</v>
      </c>
      <c r="B404" s="17" t="s">
        <v>42</v>
      </c>
      <c r="C404" s="6">
        <v>2</v>
      </c>
      <c r="D404" s="4">
        <v>7</v>
      </c>
      <c r="E404" s="5">
        <v>0.41388888888888886</v>
      </c>
      <c r="F404" s="5">
        <v>0.41388888888888886</v>
      </c>
      <c r="G404" s="5">
        <v>0.4236111111111111</v>
      </c>
      <c r="H404" s="5">
        <v>0.44444444444444442</v>
      </c>
      <c r="I404" s="5">
        <v>0.44444444444444442</v>
      </c>
      <c r="J404" s="5">
        <v>0.44444444444444442</v>
      </c>
      <c r="K404" s="4"/>
      <c r="L404" s="4"/>
      <c r="M404" s="12">
        <f t="shared" si="34"/>
        <v>9.7222222222222432E-3</v>
      </c>
      <c r="N404" s="13">
        <f t="shared" si="32"/>
        <v>2.0833333333333315E-2</v>
      </c>
      <c r="O404" s="11">
        <f t="shared" si="35"/>
        <v>0</v>
      </c>
      <c r="P404" s="11">
        <f t="shared" si="33"/>
        <v>6</v>
      </c>
      <c r="Q404" s="4">
        <v>295148</v>
      </c>
      <c r="R404" s="4">
        <v>295148</v>
      </c>
      <c r="S404" s="4">
        <v>295154</v>
      </c>
      <c r="T404" s="4">
        <v>295154</v>
      </c>
    </row>
    <row r="405" spans="1:20" x14ac:dyDescent="0.25">
      <c r="A405" s="16">
        <v>46031</v>
      </c>
      <c r="B405" s="17" t="s">
        <v>42</v>
      </c>
      <c r="C405" s="4">
        <v>4</v>
      </c>
      <c r="D405" s="4">
        <v>7</v>
      </c>
      <c r="E405" s="5">
        <v>0.44444444444444442</v>
      </c>
      <c r="F405" s="5">
        <v>0.44444444444444442</v>
      </c>
      <c r="G405" s="5">
        <v>0.4465277777777778</v>
      </c>
      <c r="H405" s="5">
        <v>0.46250000000000002</v>
      </c>
      <c r="I405" s="5">
        <v>0.46250000000000002</v>
      </c>
      <c r="J405" s="5">
        <v>0.46250000000000002</v>
      </c>
      <c r="K405" s="4"/>
      <c r="L405" s="4"/>
      <c r="M405" s="12">
        <f t="shared" si="34"/>
        <v>2.0833333333333814E-3</v>
      </c>
      <c r="N405" s="13">
        <f t="shared" si="32"/>
        <v>1.5972222222222221E-2</v>
      </c>
      <c r="O405" s="11">
        <f t="shared" si="35"/>
        <v>0</v>
      </c>
      <c r="P405" s="11">
        <f t="shared" si="33"/>
        <v>5</v>
      </c>
      <c r="Q405" s="4">
        <v>295154</v>
      </c>
      <c r="R405" s="4">
        <v>295154</v>
      </c>
      <c r="S405" s="4">
        <v>295159</v>
      </c>
      <c r="T405" s="4">
        <v>295159</v>
      </c>
    </row>
    <row r="406" spans="1:20" x14ac:dyDescent="0.25">
      <c r="A406" s="16">
        <v>46031</v>
      </c>
      <c r="B406" s="17" t="s">
        <v>42</v>
      </c>
      <c r="C406" s="4">
        <v>2</v>
      </c>
      <c r="D406" s="4">
        <v>7</v>
      </c>
      <c r="E406" s="5">
        <v>0.46250000000000002</v>
      </c>
      <c r="F406" s="5">
        <v>0.46250000000000002</v>
      </c>
      <c r="G406" s="5">
        <v>0.46527777777777779</v>
      </c>
      <c r="H406" s="5">
        <v>0.4861111111111111</v>
      </c>
      <c r="I406" s="5">
        <v>0.4861111111111111</v>
      </c>
      <c r="J406" s="5">
        <v>0.4861111111111111</v>
      </c>
      <c r="K406" s="4"/>
      <c r="L406" s="4"/>
      <c r="M406" s="12">
        <f t="shared" si="34"/>
        <v>2.7777777777777679E-3</v>
      </c>
      <c r="N406" s="13">
        <f t="shared" si="32"/>
        <v>2.0833333333333315E-2</v>
      </c>
      <c r="O406" s="11">
        <f t="shared" si="35"/>
        <v>0</v>
      </c>
      <c r="P406" s="11">
        <f t="shared" si="33"/>
        <v>6</v>
      </c>
      <c r="Q406" s="4">
        <v>295159</v>
      </c>
      <c r="R406" s="4">
        <v>295159</v>
      </c>
      <c r="S406" s="4">
        <v>295165</v>
      </c>
      <c r="T406" s="4">
        <v>295165</v>
      </c>
    </row>
    <row r="407" spans="1:20" x14ac:dyDescent="0.25">
      <c r="A407" s="16">
        <v>46031</v>
      </c>
      <c r="B407" s="17" t="s">
        <v>42</v>
      </c>
      <c r="C407" s="4">
        <v>4</v>
      </c>
      <c r="D407" s="4">
        <v>7</v>
      </c>
      <c r="E407" s="5">
        <v>0.4861111111111111</v>
      </c>
      <c r="F407" s="5">
        <v>0.4861111111111111</v>
      </c>
      <c r="G407" s="5">
        <v>0.48819444444444443</v>
      </c>
      <c r="H407" s="5">
        <v>0.50416666666666665</v>
      </c>
      <c r="I407" s="5">
        <v>0.50416666666666665</v>
      </c>
      <c r="J407" s="5">
        <v>0.50416666666666665</v>
      </c>
      <c r="K407" s="4"/>
      <c r="L407" s="4"/>
      <c r="M407" s="12">
        <f t="shared" si="34"/>
        <v>2.0833333333333259E-3</v>
      </c>
      <c r="N407" s="13">
        <f t="shared" si="32"/>
        <v>1.5972222222222221E-2</v>
      </c>
      <c r="O407" s="11">
        <f t="shared" si="35"/>
        <v>0</v>
      </c>
      <c r="P407" s="11">
        <f t="shared" si="33"/>
        <v>5</v>
      </c>
      <c r="Q407" s="4">
        <v>295165</v>
      </c>
      <c r="R407" s="4">
        <v>295165</v>
      </c>
      <c r="S407" s="4">
        <v>295170</v>
      </c>
      <c r="T407" s="4">
        <v>295170</v>
      </c>
    </row>
    <row r="408" spans="1:20" x14ac:dyDescent="0.25">
      <c r="A408" s="16">
        <v>46031</v>
      </c>
      <c r="B408" s="17" t="s">
        <v>42</v>
      </c>
      <c r="C408" s="4">
        <v>2</v>
      </c>
      <c r="D408" s="4">
        <v>7</v>
      </c>
      <c r="E408" s="5">
        <v>0.50416666666666665</v>
      </c>
      <c r="F408" s="5">
        <v>0.50416666666666665</v>
      </c>
      <c r="G408" s="5">
        <v>0.51388888888888884</v>
      </c>
      <c r="H408" s="5">
        <v>0.53472222222222221</v>
      </c>
      <c r="I408" s="5">
        <v>0.53472222222222221</v>
      </c>
      <c r="J408" s="5">
        <v>0.53472222222222221</v>
      </c>
      <c r="K408" s="4"/>
      <c r="L408" s="4"/>
      <c r="M408" s="12">
        <f t="shared" si="34"/>
        <v>9.7222222222221877E-3</v>
      </c>
      <c r="N408" s="13">
        <f t="shared" si="32"/>
        <v>2.083333333333337E-2</v>
      </c>
      <c r="O408" s="11">
        <f t="shared" si="35"/>
        <v>0</v>
      </c>
      <c r="P408" s="11">
        <f t="shared" si="33"/>
        <v>6</v>
      </c>
      <c r="Q408" s="4">
        <v>295170</v>
      </c>
      <c r="R408" s="4">
        <v>295170</v>
      </c>
      <c r="S408" s="4">
        <v>295176</v>
      </c>
      <c r="T408" s="4">
        <v>295176</v>
      </c>
    </row>
    <row r="409" spans="1:20" x14ac:dyDescent="0.25">
      <c r="A409" s="16">
        <v>46031</v>
      </c>
      <c r="B409" s="17" t="s">
        <v>42</v>
      </c>
      <c r="C409" s="4">
        <v>4</v>
      </c>
      <c r="D409" s="4">
        <v>7</v>
      </c>
      <c r="E409" s="5">
        <v>0.53472222222222221</v>
      </c>
      <c r="F409" s="5">
        <v>0.53472222222222221</v>
      </c>
      <c r="G409" s="5">
        <v>0.53680555555555554</v>
      </c>
      <c r="H409" s="5">
        <v>0.55277777777777781</v>
      </c>
      <c r="I409" s="5">
        <v>0.55277777777777781</v>
      </c>
      <c r="J409" s="5">
        <v>0.55277777777777781</v>
      </c>
      <c r="K409" s="4"/>
      <c r="L409" s="4"/>
      <c r="M409" s="12">
        <f t="shared" si="34"/>
        <v>2.0833333333333259E-3</v>
      </c>
      <c r="N409" s="13">
        <f t="shared" si="32"/>
        <v>1.5972222222222276E-2</v>
      </c>
      <c r="O409" s="11">
        <f t="shared" si="35"/>
        <v>0</v>
      </c>
      <c r="P409" s="11">
        <f t="shared" si="33"/>
        <v>17</v>
      </c>
      <c r="Q409" s="4">
        <v>295176</v>
      </c>
      <c r="R409" s="4">
        <v>295176</v>
      </c>
      <c r="S409" s="4">
        <v>295193</v>
      </c>
      <c r="T409" s="4">
        <v>295193</v>
      </c>
    </row>
    <row r="410" spans="1:20" x14ac:dyDescent="0.25">
      <c r="A410" s="16">
        <v>46031</v>
      </c>
      <c r="B410" s="17" t="s">
        <v>42</v>
      </c>
      <c r="C410" s="4">
        <v>2</v>
      </c>
      <c r="D410" s="4">
        <v>7</v>
      </c>
      <c r="E410" s="5">
        <v>0.59444444444444444</v>
      </c>
      <c r="F410" s="5">
        <v>0.59444444444444444</v>
      </c>
      <c r="G410" s="5">
        <v>0.59722222222222221</v>
      </c>
      <c r="H410" s="5">
        <v>0.61805555555555558</v>
      </c>
      <c r="I410" s="5">
        <v>0.61805555555555558</v>
      </c>
      <c r="J410" s="5">
        <v>0.61805555555555558</v>
      </c>
      <c r="K410" s="4"/>
      <c r="L410" s="4"/>
      <c r="M410" s="12">
        <f t="shared" si="34"/>
        <v>2.7777777777777679E-3</v>
      </c>
      <c r="N410" s="13">
        <f t="shared" si="32"/>
        <v>2.083333333333337E-2</v>
      </c>
      <c r="O410" s="11">
        <f t="shared" si="35"/>
        <v>0</v>
      </c>
      <c r="P410" s="11">
        <f t="shared" si="33"/>
        <v>6</v>
      </c>
      <c r="Q410" s="4">
        <v>295193</v>
      </c>
      <c r="R410" s="4">
        <v>295193</v>
      </c>
      <c r="S410" s="4">
        <v>295199</v>
      </c>
      <c r="T410" s="4">
        <v>295199</v>
      </c>
    </row>
    <row r="411" spans="1:20" x14ac:dyDescent="0.25">
      <c r="A411" s="16">
        <v>46031</v>
      </c>
      <c r="B411" s="17" t="s">
        <v>42</v>
      </c>
      <c r="C411" s="4">
        <v>4</v>
      </c>
      <c r="D411" s="4">
        <v>7</v>
      </c>
      <c r="E411" s="5">
        <v>0.61805555555555558</v>
      </c>
      <c r="F411" s="5">
        <v>0.61805555555555558</v>
      </c>
      <c r="G411" s="5">
        <v>0.62013888888888891</v>
      </c>
      <c r="H411" s="5">
        <v>0.63611111111111107</v>
      </c>
      <c r="I411" s="5">
        <v>0.63611111111111107</v>
      </c>
      <c r="J411" s="5">
        <v>0.63611111111111107</v>
      </c>
      <c r="K411" s="4"/>
      <c r="L411" s="4"/>
      <c r="M411" s="12">
        <f t="shared" si="34"/>
        <v>2.0833333333333259E-3</v>
      </c>
      <c r="N411" s="13">
        <f t="shared" si="32"/>
        <v>1.5972222222222165E-2</v>
      </c>
      <c r="O411" s="11">
        <f t="shared" si="35"/>
        <v>0</v>
      </c>
      <c r="P411" s="11">
        <f t="shared" si="33"/>
        <v>5</v>
      </c>
      <c r="Q411" s="4">
        <v>295199</v>
      </c>
      <c r="R411" s="4">
        <v>295199</v>
      </c>
      <c r="S411" s="4">
        <v>295204</v>
      </c>
      <c r="T411" s="4">
        <v>295204</v>
      </c>
    </row>
    <row r="412" spans="1:20" x14ac:dyDescent="0.25">
      <c r="A412" s="16">
        <v>46031</v>
      </c>
      <c r="B412" s="17" t="s">
        <v>42</v>
      </c>
      <c r="C412" s="4">
        <v>2</v>
      </c>
      <c r="D412" s="4">
        <v>7</v>
      </c>
      <c r="E412" s="5">
        <v>0.63611111111111107</v>
      </c>
      <c r="F412" s="5">
        <v>0.63611111111111107</v>
      </c>
      <c r="G412" s="5">
        <v>0.64583333333333337</v>
      </c>
      <c r="H412" s="5">
        <v>0.66666666666666663</v>
      </c>
      <c r="I412" s="5">
        <v>0.66666666666666663</v>
      </c>
      <c r="J412" s="5">
        <v>0.67361111111111116</v>
      </c>
      <c r="K412" s="4"/>
      <c r="L412" s="4"/>
      <c r="M412" s="12">
        <f t="shared" si="34"/>
        <v>9.7222222222222987E-3</v>
      </c>
      <c r="N412" s="13">
        <f t="shared" si="32"/>
        <v>2.0833333333333259E-2</v>
      </c>
      <c r="O412" s="11">
        <f t="shared" si="35"/>
        <v>0</v>
      </c>
      <c r="P412" s="11">
        <f t="shared" si="33"/>
        <v>5</v>
      </c>
      <c r="Q412" s="4">
        <v>295204</v>
      </c>
      <c r="R412" s="4">
        <v>295204</v>
      </c>
      <c r="S412" s="4">
        <v>295209</v>
      </c>
      <c r="T412" s="4">
        <v>295209</v>
      </c>
    </row>
    <row r="413" spans="1:20" x14ac:dyDescent="0.25">
      <c r="A413" s="16">
        <v>46031</v>
      </c>
      <c r="B413" s="17" t="s">
        <v>42</v>
      </c>
      <c r="C413" s="4">
        <v>2</v>
      </c>
      <c r="D413" s="4">
        <v>7</v>
      </c>
      <c r="E413" s="5">
        <v>0.27777777777777779</v>
      </c>
      <c r="F413" s="5">
        <v>0.28819444444444442</v>
      </c>
      <c r="G413" s="5">
        <v>0.29166666666666669</v>
      </c>
      <c r="H413" s="5">
        <v>0.31319444444444444</v>
      </c>
      <c r="I413" s="5">
        <v>0.31319444444444444</v>
      </c>
      <c r="J413" s="5">
        <v>0.31319444444444444</v>
      </c>
      <c r="K413" s="4"/>
      <c r="L413" s="4"/>
      <c r="M413" s="12">
        <f t="shared" si="34"/>
        <v>3.4722222222222654E-3</v>
      </c>
      <c r="N413" s="13">
        <f t="shared" si="32"/>
        <v>2.1527777777777757E-2</v>
      </c>
      <c r="O413" s="11">
        <f t="shared" si="35"/>
        <v>0</v>
      </c>
      <c r="P413" s="11">
        <f t="shared" si="33"/>
        <v>7</v>
      </c>
      <c r="Q413" s="4">
        <v>295114</v>
      </c>
      <c r="R413" s="4">
        <v>295114</v>
      </c>
      <c r="S413" s="4">
        <v>295121</v>
      </c>
      <c r="T413" s="4">
        <v>295121</v>
      </c>
    </row>
    <row r="414" spans="1:20" x14ac:dyDescent="0.25">
      <c r="A414" s="16">
        <v>46031</v>
      </c>
      <c r="B414" s="17" t="s">
        <v>42</v>
      </c>
      <c r="C414" s="4">
        <v>4</v>
      </c>
      <c r="D414" s="4">
        <v>7</v>
      </c>
      <c r="E414" s="5">
        <v>0.31319444444444444</v>
      </c>
      <c r="F414" s="5">
        <v>0.31319444444444444</v>
      </c>
      <c r="G414" s="5">
        <v>0.31458333333333333</v>
      </c>
      <c r="H414" s="5">
        <v>0.33124999999999999</v>
      </c>
      <c r="I414" s="5">
        <v>0.33124999999999999</v>
      </c>
      <c r="J414" s="5">
        <v>0.33124999999999999</v>
      </c>
      <c r="K414" s="4"/>
      <c r="L414" s="4"/>
      <c r="M414" s="12">
        <f t="shared" si="34"/>
        <v>1.388888888888884E-3</v>
      </c>
      <c r="N414" s="13">
        <f t="shared" si="32"/>
        <v>1.6666666666666663E-2</v>
      </c>
      <c r="O414" s="11">
        <f t="shared" si="35"/>
        <v>0</v>
      </c>
      <c r="P414" s="11">
        <f t="shared" si="33"/>
        <v>5</v>
      </c>
      <c r="Q414" s="4">
        <v>295121</v>
      </c>
      <c r="R414" s="4">
        <v>295121</v>
      </c>
      <c r="S414" s="4">
        <v>295126</v>
      </c>
      <c r="T414" s="4">
        <v>295126</v>
      </c>
    </row>
    <row r="415" spans="1:20" x14ac:dyDescent="0.25">
      <c r="A415" s="16">
        <v>46031</v>
      </c>
      <c r="B415" s="17" t="s">
        <v>42</v>
      </c>
      <c r="C415" s="4">
        <v>2</v>
      </c>
      <c r="D415" s="4">
        <v>7</v>
      </c>
      <c r="E415" s="5">
        <v>0.33124999999999999</v>
      </c>
      <c r="F415" s="5">
        <v>0.33124999999999999</v>
      </c>
      <c r="G415" s="5">
        <v>0.33333333333333331</v>
      </c>
      <c r="H415" s="5">
        <v>0.35486111111111113</v>
      </c>
      <c r="I415" s="5">
        <v>0.35486111111111113</v>
      </c>
      <c r="J415" s="5">
        <v>0.35486111111111113</v>
      </c>
      <c r="K415" s="4"/>
      <c r="L415" s="4"/>
      <c r="M415" s="12">
        <f t="shared" si="34"/>
        <v>2.0833333333333259E-3</v>
      </c>
      <c r="N415" s="13">
        <f t="shared" si="32"/>
        <v>2.1527777777777812E-2</v>
      </c>
      <c r="O415" s="11">
        <f t="shared" si="35"/>
        <v>0</v>
      </c>
      <c r="P415" s="11">
        <f t="shared" si="33"/>
        <v>6</v>
      </c>
      <c r="Q415" s="4">
        <v>295126</v>
      </c>
      <c r="R415" s="4">
        <v>295126</v>
      </c>
      <c r="S415" s="4">
        <v>295132</v>
      </c>
      <c r="T415" s="4">
        <v>295132</v>
      </c>
    </row>
    <row r="416" spans="1:20" x14ac:dyDescent="0.25">
      <c r="A416" s="16">
        <v>46031</v>
      </c>
      <c r="B416" s="17" t="s">
        <v>42</v>
      </c>
      <c r="C416" s="4">
        <v>4</v>
      </c>
      <c r="D416" s="4">
        <v>7</v>
      </c>
      <c r="E416" s="5">
        <v>0.35486111111111113</v>
      </c>
      <c r="F416" s="5">
        <v>0.35486111111111113</v>
      </c>
      <c r="G416" s="5">
        <v>0.35625000000000001</v>
      </c>
      <c r="H416" s="5">
        <v>0.37291666666666667</v>
      </c>
      <c r="I416" s="5">
        <v>0.37291666666666667</v>
      </c>
      <c r="J416" s="5">
        <v>0.37291666666666667</v>
      </c>
      <c r="K416" s="4"/>
      <c r="L416" s="4"/>
      <c r="M416" s="12">
        <f t="shared" si="34"/>
        <v>1.388888888888884E-3</v>
      </c>
      <c r="N416" s="13">
        <f t="shared" si="32"/>
        <v>1.6666666666666663E-2</v>
      </c>
      <c r="O416" s="11">
        <f t="shared" si="35"/>
        <v>0</v>
      </c>
      <c r="P416" s="11">
        <f t="shared" si="33"/>
        <v>5</v>
      </c>
      <c r="Q416" s="4">
        <v>295132</v>
      </c>
      <c r="R416" s="4">
        <v>295132</v>
      </c>
      <c r="S416" s="4">
        <v>295137</v>
      </c>
      <c r="T416" s="4">
        <v>295137</v>
      </c>
    </row>
    <row r="417" spans="1:20" x14ac:dyDescent="0.25">
      <c r="A417" s="16">
        <v>46031</v>
      </c>
      <c r="B417" s="17" t="s">
        <v>42</v>
      </c>
      <c r="C417" s="4">
        <v>2</v>
      </c>
      <c r="D417" s="4">
        <v>7</v>
      </c>
      <c r="E417" s="5">
        <v>0.37291666666666667</v>
      </c>
      <c r="F417" s="5">
        <v>0.37291666666666667</v>
      </c>
      <c r="G417" s="5">
        <v>0.38194444444444442</v>
      </c>
      <c r="H417" s="5">
        <v>0.40347222222222223</v>
      </c>
      <c r="I417" s="5">
        <v>0.40347222222222223</v>
      </c>
      <c r="J417" s="5">
        <v>0.40347222222222223</v>
      </c>
      <c r="K417" s="4"/>
      <c r="L417" s="4"/>
      <c r="M417" s="12">
        <f t="shared" si="34"/>
        <v>9.0277777777777457E-3</v>
      </c>
      <c r="N417" s="13">
        <f t="shared" si="32"/>
        <v>2.1527777777777812E-2</v>
      </c>
      <c r="O417" s="11">
        <f t="shared" si="35"/>
        <v>0</v>
      </c>
      <c r="P417" s="11">
        <f t="shared" si="33"/>
        <v>6</v>
      </c>
      <c r="Q417" s="4">
        <v>295137</v>
      </c>
      <c r="R417" s="4">
        <v>295137</v>
      </c>
      <c r="S417" s="4">
        <v>295143</v>
      </c>
      <c r="T417" s="4">
        <v>295143</v>
      </c>
    </row>
    <row r="418" spans="1:20" x14ac:dyDescent="0.25">
      <c r="A418" s="16">
        <v>46031</v>
      </c>
      <c r="B418" s="17" t="s">
        <v>42</v>
      </c>
      <c r="C418" s="4">
        <v>4</v>
      </c>
      <c r="D418" s="4">
        <v>7</v>
      </c>
      <c r="E418" s="5">
        <v>0.40347222222222223</v>
      </c>
      <c r="F418" s="5">
        <v>0.40347222222222223</v>
      </c>
      <c r="G418" s="5">
        <v>0.40486111111111112</v>
      </c>
      <c r="H418" s="5">
        <v>0.42152777777777778</v>
      </c>
      <c r="I418" s="5">
        <v>0.42152777777777778</v>
      </c>
      <c r="J418" s="5">
        <v>0.42222222222222222</v>
      </c>
      <c r="K418" s="4"/>
      <c r="L418" s="4"/>
      <c r="M418" s="12">
        <f t="shared" si="34"/>
        <v>1.388888888888884E-3</v>
      </c>
      <c r="N418" s="13">
        <f t="shared" si="32"/>
        <v>1.6666666666666663E-2</v>
      </c>
      <c r="O418" s="11">
        <f t="shared" si="35"/>
        <v>0</v>
      </c>
      <c r="P418" s="11">
        <f t="shared" si="33"/>
        <v>5</v>
      </c>
      <c r="Q418" s="4">
        <v>295143</v>
      </c>
      <c r="R418" s="4">
        <v>295143</v>
      </c>
      <c r="S418" s="4">
        <v>295148</v>
      </c>
      <c r="T418" s="4">
        <v>295148</v>
      </c>
    </row>
    <row r="419" spans="1:20" x14ac:dyDescent="0.25">
      <c r="A419" s="16">
        <v>46031</v>
      </c>
      <c r="B419" s="17" t="s">
        <v>42</v>
      </c>
      <c r="C419" s="4" t="s">
        <v>26</v>
      </c>
      <c r="D419" s="4">
        <v>15</v>
      </c>
      <c r="E419" s="5">
        <v>0.46388888888888891</v>
      </c>
      <c r="F419" s="5">
        <v>0.46388888888888891</v>
      </c>
      <c r="G419" s="5">
        <v>0.46527777777777779</v>
      </c>
      <c r="H419" s="5">
        <v>0.68263888888888891</v>
      </c>
      <c r="I419" s="5">
        <v>0.68263888888888891</v>
      </c>
      <c r="J419" s="5">
        <v>0.68402777777777779</v>
      </c>
      <c r="K419" s="4"/>
      <c r="L419" s="4"/>
      <c r="M419" s="12">
        <f t="shared" si="34"/>
        <v>1.388888888888884E-3</v>
      </c>
      <c r="N419" s="13">
        <f t="shared" si="32"/>
        <v>0.21736111111111112</v>
      </c>
      <c r="O419" s="11">
        <f t="shared" si="35"/>
        <v>0</v>
      </c>
      <c r="P419" s="11">
        <f t="shared" si="33"/>
        <v>91</v>
      </c>
      <c r="Q419" s="4">
        <v>146405</v>
      </c>
      <c r="R419" s="4">
        <v>146405</v>
      </c>
      <c r="S419" s="4">
        <v>146496</v>
      </c>
      <c r="T419" s="4">
        <v>146496</v>
      </c>
    </row>
    <row r="420" spans="1:20" x14ac:dyDescent="0.25">
      <c r="A420" s="16">
        <v>46031</v>
      </c>
      <c r="B420" s="17" t="s">
        <v>42</v>
      </c>
      <c r="C420" s="4" t="s">
        <v>26</v>
      </c>
      <c r="D420" s="4">
        <v>15</v>
      </c>
      <c r="E420" s="5">
        <v>0.27430555555555558</v>
      </c>
      <c r="F420" s="5">
        <v>0.28472222222222221</v>
      </c>
      <c r="G420" s="5">
        <v>0.2951388888888889</v>
      </c>
      <c r="H420" s="5">
        <v>0.46388888888888891</v>
      </c>
      <c r="I420" s="5">
        <v>0.46388888888888891</v>
      </c>
      <c r="J420" s="5">
        <v>0.46388888888888891</v>
      </c>
      <c r="K420" s="4"/>
      <c r="L420" s="4"/>
      <c r="M420" s="12">
        <f t="shared" si="34"/>
        <v>1.0416666666666685E-2</v>
      </c>
      <c r="N420" s="13">
        <f t="shared" si="32"/>
        <v>0.16875000000000001</v>
      </c>
      <c r="O420" s="11">
        <f t="shared" si="35"/>
        <v>2</v>
      </c>
      <c r="P420" s="11">
        <f t="shared" si="33"/>
        <v>74</v>
      </c>
      <c r="Q420" s="4">
        <v>146329</v>
      </c>
      <c r="R420" s="4">
        <v>146331</v>
      </c>
      <c r="S420" s="4">
        <v>146405</v>
      </c>
      <c r="T420" s="4">
        <v>146405</v>
      </c>
    </row>
    <row r="421" spans="1:20" x14ac:dyDescent="0.25">
      <c r="A421" s="16">
        <v>46031</v>
      </c>
      <c r="B421" s="17" t="s">
        <v>42</v>
      </c>
      <c r="C421" s="4">
        <v>1</v>
      </c>
      <c r="D421" s="4">
        <v>10</v>
      </c>
      <c r="E421" s="5">
        <v>0.50555555555555554</v>
      </c>
      <c r="F421" s="5">
        <v>0.51388888888888884</v>
      </c>
      <c r="G421" s="5">
        <v>0.51388888888888884</v>
      </c>
      <c r="H421" s="5">
        <v>0.53541666666666665</v>
      </c>
      <c r="I421" s="5">
        <v>0.53541666666666665</v>
      </c>
      <c r="J421" s="5">
        <v>0.53541666666666665</v>
      </c>
      <c r="K421" s="4"/>
      <c r="L421" s="4"/>
      <c r="M421" s="12">
        <f t="shared" si="34"/>
        <v>0</v>
      </c>
      <c r="N421" s="13">
        <f t="shared" si="32"/>
        <v>2.1527777777777812E-2</v>
      </c>
      <c r="O421" s="11">
        <f t="shared" si="35"/>
        <v>0</v>
      </c>
      <c r="P421" s="11">
        <f t="shared" si="33"/>
        <v>7</v>
      </c>
      <c r="Q421" s="4">
        <v>227367</v>
      </c>
      <c r="R421" s="4">
        <v>227367</v>
      </c>
      <c r="S421" s="4">
        <v>227374</v>
      </c>
      <c r="T421" s="4">
        <v>227374</v>
      </c>
    </row>
    <row r="422" spans="1:20" x14ac:dyDescent="0.25">
      <c r="A422" s="16">
        <v>46031</v>
      </c>
      <c r="B422" s="17" t="s">
        <v>42</v>
      </c>
      <c r="C422" s="4">
        <v>3</v>
      </c>
      <c r="D422" s="4">
        <v>10</v>
      </c>
      <c r="E422" s="5">
        <v>0.53541666666666665</v>
      </c>
      <c r="F422" s="5">
        <v>0.53680555555555554</v>
      </c>
      <c r="G422" s="5">
        <v>0.53680555555555554</v>
      </c>
      <c r="H422" s="5">
        <v>0.55208333333333337</v>
      </c>
      <c r="I422" s="5">
        <v>0.55208333333333337</v>
      </c>
      <c r="J422" s="5">
        <v>0.55208333333333337</v>
      </c>
      <c r="K422" s="4"/>
      <c r="L422" s="4"/>
      <c r="M422" s="12">
        <f t="shared" si="34"/>
        <v>0</v>
      </c>
      <c r="N422" s="13">
        <f t="shared" si="32"/>
        <v>1.5277777777777835E-2</v>
      </c>
      <c r="O422" s="11">
        <f t="shared" si="35"/>
        <v>0</v>
      </c>
      <c r="P422" s="11">
        <f t="shared" si="33"/>
        <v>4</v>
      </c>
      <c r="Q422" s="4">
        <v>227374</v>
      </c>
      <c r="R422" s="4">
        <v>227374</v>
      </c>
      <c r="S422" s="4">
        <v>227378</v>
      </c>
      <c r="T422" s="4">
        <v>227378</v>
      </c>
    </row>
    <row r="423" spans="1:20" x14ac:dyDescent="0.25">
      <c r="A423" s="16">
        <v>46031</v>
      </c>
      <c r="B423" s="17" t="s">
        <v>42</v>
      </c>
      <c r="C423" s="4">
        <v>1</v>
      </c>
      <c r="D423" s="4">
        <v>10</v>
      </c>
      <c r="E423" s="5">
        <v>0.55208333333333337</v>
      </c>
      <c r="F423" s="5">
        <v>0.55555555555555558</v>
      </c>
      <c r="G423" s="5">
        <v>0.55555555555555558</v>
      </c>
      <c r="H423" s="5">
        <v>0.57708333333333328</v>
      </c>
      <c r="I423" s="5">
        <v>0.57708333333333328</v>
      </c>
      <c r="J423" s="5">
        <v>0.57708333333333328</v>
      </c>
      <c r="K423" s="4"/>
      <c r="L423" s="4"/>
      <c r="M423" s="12">
        <f t="shared" si="34"/>
        <v>0</v>
      </c>
      <c r="N423" s="13">
        <f t="shared" si="32"/>
        <v>2.1527777777777701E-2</v>
      </c>
      <c r="O423" s="11">
        <f t="shared" si="35"/>
        <v>0</v>
      </c>
      <c r="P423" s="11">
        <f t="shared" si="33"/>
        <v>7</v>
      </c>
      <c r="Q423" s="4">
        <v>227378</v>
      </c>
      <c r="R423" s="4">
        <v>227378</v>
      </c>
      <c r="S423" s="4">
        <v>227385</v>
      </c>
      <c r="T423" s="4">
        <v>227385</v>
      </c>
    </row>
    <row r="424" spans="1:20" x14ac:dyDescent="0.25">
      <c r="A424" s="16">
        <v>46031</v>
      </c>
      <c r="B424" s="17" t="s">
        <v>42</v>
      </c>
      <c r="C424" s="4">
        <v>3</v>
      </c>
      <c r="D424" s="4">
        <v>10</v>
      </c>
      <c r="E424" s="5">
        <v>0.57708333333333328</v>
      </c>
      <c r="F424" s="5">
        <v>0.57847222222222228</v>
      </c>
      <c r="G424" s="5">
        <v>0.57847222222222228</v>
      </c>
      <c r="H424" s="5">
        <v>0.59375</v>
      </c>
      <c r="I424" s="5">
        <v>0.59375</v>
      </c>
      <c r="J424" s="5">
        <v>0.59375</v>
      </c>
      <c r="K424" s="4"/>
      <c r="L424" s="4"/>
      <c r="M424" s="12">
        <f t="shared" si="34"/>
        <v>0</v>
      </c>
      <c r="N424" s="13">
        <f t="shared" si="32"/>
        <v>1.5277777777777724E-2</v>
      </c>
      <c r="O424" s="11">
        <f t="shared" si="35"/>
        <v>0</v>
      </c>
      <c r="P424" s="11">
        <f t="shared" si="33"/>
        <v>4</v>
      </c>
      <c r="Q424" s="4">
        <v>227385</v>
      </c>
      <c r="R424" s="4">
        <v>227385</v>
      </c>
      <c r="S424" s="4">
        <v>227389</v>
      </c>
      <c r="T424" s="4">
        <v>227389</v>
      </c>
    </row>
    <row r="425" spans="1:20" x14ac:dyDescent="0.25">
      <c r="A425" s="16">
        <v>46031</v>
      </c>
      <c r="B425" s="17" t="s">
        <v>42</v>
      </c>
      <c r="C425" s="4">
        <v>1</v>
      </c>
      <c r="D425" s="4">
        <v>10</v>
      </c>
      <c r="E425" s="5">
        <v>0.59375</v>
      </c>
      <c r="F425" s="5">
        <v>0.59722222222222221</v>
      </c>
      <c r="G425" s="5">
        <v>0.59722222222222221</v>
      </c>
      <c r="H425" s="5">
        <v>0.61875000000000002</v>
      </c>
      <c r="I425" s="5">
        <v>0.61875000000000002</v>
      </c>
      <c r="J425" s="5">
        <v>0.61875000000000002</v>
      </c>
      <c r="K425" s="4"/>
      <c r="L425" s="4"/>
      <c r="M425" s="12">
        <f t="shared" si="34"/>
        <v>0</v>
      </c>
      <c r="N425" s="13">
        <f t="shared" si="32"/>
        <v>2.1527777777777812E-2</v>
      </c>
      <c r="O425" s="11">
        <f t="shared" si="35"/>
        <v>0</v>
      </c>
      <c r="P425" s="11">
        <f t="shared" si="33"/>
        <v>7</v>
      </c>
      <c r="Q425" s="4">
        <v>227389</v>
      </c>
      <c r="R425" s="4">
        <v>227389</v>
      </c>
      <c r="S425" s="4">
        <v>227396</v>
      </c>
      <c r="T425" s="4">
        <v>227396</v>
      </c>
    </row>
    <row r="426" spans="1:20" x14ac:dyDescent="0.25">
      <c r="A426" s="16">
        <v>46031</v>
      </c>
      <c r="B426" s="17" t="s">
        <v>42</v>
      </c>
      <c r="C426" s="4">
        <v>3</v>
      </c>
      <c r="D426" s="4">
        <v>10</v>
      </c>
      <c r="E426" s="5">
        <v>0.61875000000000002</v>
      </c>
      <c r="F426" s="5">
        <v>0.62013888888888891</v>
      </c>
      <c r="G426" s="5">
        <v>0.62013888888888891</v>
      </c>
      <c r="H426" s="5">
        <v>0.63402777777777775</v>
      </c>
      <c r="I426" s="5">
        <v>0.63402777777777775</v>
      </c>
      <c r="J426" s="5">
        <v>0.63402777777777775</v>
      </c>
      <c r="K426" s="4"/>
      <c r="L426" s="4"/>
      <c r="M426" s="12">
        <f t="shared" si="34"/>
        <v>0</v>
      </c>
      <c r="N426" s="13">
        <f t="shared" si="32"/>
        <v>1.388888888888884E-2</v>
      </c>
      <c r="O426" s="11">
        <f t="shared" si="35"/>
        <v>0</v>
      </c>
      <c r="P426" s="11">
        <f t="shared" si="33"/>
        <v>4</v>
      </c>
      <c r="Q426" s="4">
        <v>227396</v>
      </c>
      <c r="R426" s="4">
        <v>227396</v>
      </c>
      <c r="S426" s="4">
        <v>227400</v>
      </c>
      <c r="T426" s="4">
        <v>227400</v>
      </c>
    </row>
    <row r="427" spans="1:20" x14ac:dyDescent="0.25">
      <c r="A427" s="16">
        <v>46031</v>
      </c>
      <c r="B427" s="17" t="s">
        <v>42</v>
      </c>
      <c r="C427" s="4">
        <v>1</v>
      </c>
      <c r="D427" s="4">
        <v>10</v>
      </c>
      <c r="E427" s="5">
        <v>0.63402777777777775</v>
      </c>
      <c r="F427" s="5">
        <v>0.64583333333333337</v>
      </c>
      <c r="G427" s="5">
        <v>0.64583333333333337</v>
      </c>
      <c r="H427" s="5">
        <v>0.67361111111111116</v>
      </c>
      <c r="I427" s="5">
        <v>0.67361111111111116</v>
      </c>
      <c r="J427" s="5">
        <v>0.67361111111111116</v>
      </c>
      <c r="K427" s="4"/>
      <c r="L427" s="4"/>
      <c r="M427" s="12">
        <f t="shared" si="34"/>
        <v>0</v>
      </c>
      <c r="N427" s="13">
        <f t="shared" si="32"/>
        <v>2.777777777777779E-2</v>
      </c>
      <c r="O427" s="11">
        <f t="shared" si="35"/>
        <v>0</v>
      </c>
      <c r="P427" s="11">
        <f t="shared" si="33"/>
        <v>7</v>
      </c>
      <c r="Q427" s="4">
        <v>227400</v>
      </c>
      <c r="R427" s="4">
        <v>227400</v>
      </c>
      <c r="S427" s="4">
        <v>227407</v>
      </c>
      <c r="T427" s="4">
        <v>227407</v>
      </c>
    </row>
    <row r="428" spans="1:20" x14ac:dyDescent="0.25">
      <c r="A428" s="16">
        <v>46031</v>
      </c>
      <c r="B428" s="17" t="s">
        <v>42</v>
      </c>
      <c r="C428" s="4">
        <v>3</v>
      </c>
      <c r="D428" s="4">
        <v>9</v>
      </c>
      <c r="E428" s="5">
        <v>0.67361111111111116</v>
      </c>
      <c r="F428" s="5">
        <v>0.67361111111111116</v>
      </c>
      <c r="G428" s="5">
        <v>0.67708333333333337</v>
      </c>
      <c r="H428" s="5">
        <v>0.69097222222222221</v>
      </c>
      <c r="I428" s="5">
        <v>0.69097222222222221</v>
      </c>
      <c r="J428" s="5">
        <v>0.69097222222222221</v>
      </c>
      <c r="K428" s="4"/>
      <c r="L428" s="4"/>
      <c r="M428" s="12">
        <f t="shared" si="34"/>
        <v>3.4722222222222099E-3</v>
      </c>
      <c r="N428" s="13">
        <f t="shared" si="32"/>
        <v>1.388888888888884E-2</v>
      </c>
      <c r="O428" s="11">
        <f t="shared" si="35"/>
        <v>0</v>
      </c>
      <c r="P428" s="11">
        <f t="shared" si="33"/>
        <v>4</v>
      </c>
      <c r="Q428" s="4">
        <v>326747</v>
      </c>
      <c r="R428" s="4">
        <v>326747</v>
      </c>
      <c r="S428" s="4">
        <v>326751</v>
      </c>
      <c r="T428" s="4">
        <v>326751</v>
      </c>
    </row>
    <row r="429" spans="1:20" x14ac:dyDescent="0.25">
      <c r="A429" s="16">
        <v>46031</v>
      </c>
      <c r="B429" s="17" t="s">
        <v>42</v>
      </c>
      <c r="C429" s="4">
        <v>1</v>
      </c>
      <c r="D429" s="4">
        <v>9</v>
      </c>
      <c r="E429" s="5">
        <v>0.69097222222222221</v>
      </c>
      <c r="F429" s="5">
        <v>0.69097222222222221</v>
      </c>
      <c r="G429" s="5">
        <v>0.69097222222222221</v>
      </c>
      <c r="H429" s="5">
        <v>0.70138888888888884</v>
      </c>
      <c r="I429" s="5">
        <v>0.71527777777777779</v>
      </c>
      <c r="J429" s="5">
        <v>0.71527777777777779</v>
      </c>
      <c r="K429" s="4"/>
      <c r="L429" s="4"/>
      <c r="M429" s="12">
        <f t="shared" si="34"/>
        <v>1.3888888888888951E-2</v>
      </c>
      <c r="N429" s="13">
        <f t="shared" si="32"/>
        <v>1.041666666666663E-2</v>
      </c>
      <c r="O429" s="11">
        <f t="shared" si="35"/>
        <v>0</v>
      </c>
      <c r="P429" s="11">
        <f t="shared" si="33"/>
        <v>5</v>
      </c>
      <c r="Q429" s="4">
        <v>326751</v>
      </c>
      <c r="R429" s="4">
        <v>326751</v>
      </c>
      <c r="S429" s="4">
        <v>326756</v>
      </c>
      <c r="T429" s="4">
        <v>326756</v>
      </c>
    </row>
    <row r="430" spans="1:20" x14ac:dyDescent="0.25">
      <c r="A430" s="16">
        <v>46031</v>
      </c>
      <c r="B430" s="17" t="s">
        <v>42</v>
      </c>
      <c r="C430" s="4">
        <v>1</v>
      </c>
      <c r="D430" s="4">
        <v>10</v>
      </c>
      <c r="E430" s="5">
        <v>0.36458333333333331</v>
      </c>
      <c r="F430" s="5">
        <v>0.37152777777777779</v>
      </c>
      <c r="G430" s="5">
        <v>0.38194444444444442</v>
      </c>
      <c r="H430" s="5">
        <v>0.40277777777777779</v>
      </c>
      <c r="I430" s="5">
        <v>0.40277777777777779</v>
      </c>
      <c r="J430" s="5">
        <v>0.40277777777777779</v>
      </c>
      <c r="K430" s="4"/>
      <c r="L430" s="4"/>
      <c r="M430" s="12">
        <f t="shared" si="34"/>
        <v>1.041666666666663E-2</v>
      </c>
      <c r="N430" s="13">
        <f t="shared" si="32"/>
        <v>2.083333333333337E-2</v>
      </c>
      <c r="O430" s="11">
        <f t="shared" si="35"/>
        <v>0</v>
      </c>
      <c r="P430" s="11">
        <f t="shared" si="33"/>
        <v>7</v>
      </c>
      <c r="Q430" s="4">
        <v>227334</v>
      </c>
      <c r="R430" s="4">
        <v>227334</v>
      </c>
      <c r="S430" s="4">
        <v>227341</v>
      </c>
      <c r="T430" s="4">
        <v>227341</v>
      </c>
    </row>
    <row r="431" spans="1:20" x14ac:dyDescent="0.25">
      <c r="A431" s="16">
        <v>46031</v>
      </c>
      <c r="B431" s="17" t="s">
        <v>42</v>
      </c>
      <c r="C431" s="4">
        <v>3</v>
      </c>
      <c r="D431" s="4">
        <v>10</v>
      </c>
      <c r="E431" s="5">
        <v>0.40277777777777779</v>
      </c>
      <c r="F431" s="5">
        <v>0.40277777777777779</v>
      </c>
      <c r="G431" s="5">
        <v>0.40486111111111112</v>
      </c>
      <c r="H431" s="5">
        <v>0.4201388888888889</v>
      </c>
      <c r="I431" s="5">
        <v>0.4201388888888889</v>
      </c>
      <c r="J431" s="5">
        <v>0.4201388888888889</v>
      </c>
      <c r="K431" s="4"/>
      <c r="L431" s="4"/>
      <c r="M431" s="12">
        <f t="shared" si="34"/>
        <v>2.0833333333333259E-3</v>
      </c>
      <c r="N431" s="13">
        <f t="shared" si="32"/>
        <v>1.5277777777777779E-2</v>
      </c>
      <c r="O431" s="11">
        <f t="shared" si="35"/>
        <v>0</v>
      </c>
      <c r="P431" s="11">
        <f t="shared" si="33"/>
        <v>4</v>
      </c>
      <c r="Q431" s="4">
        <v>227341</v>
      </c>
      <c r="R431" s="4">
        <v>227341</v>
      </c>
      <c r="S431" s="4">
        <v>227345</v>
      </c>
      <c r="T431" s="4">
        <v>227345</v>
      </c>
    </row>
    <row r="432" spans="1:20" x14ac:dyDescent="0.25">
      <c r="A432" s="16">
        <v>46031</v>
      </c>
      <c r="B432" s="17" t="s">
        <v>42</v>
      </c>
      <c r="C432" s="4">
        <v>1</v>
      </c>
      <c r="D432" s="4">
        <v>10</v>
      </c>
      <c r="E432" s="5">
        <v>0.4201388888888889</v>
      </c>
      <c r="F432" s="5">
        <v>0.4201388888888889</v>
      </c>
      <c r="G432" s="5">
        <v>0.4236111111111111</v>
      </c>
      <c r="H432" s="5">
        <v>0.44444444444444442</v>
      </c>
      <c r="I432" s="5">
        <v>0.44444444444444442</v>
      </c>
      <c r="J432" s="5">
        <v>0.44444444444444442</v>
      </c>
      <c r="K432" s="4"/>
      <c r="L432" s="4"/>
      <c r="M432" s="12">
        <f t="shared" si="34"/>
        <v>3.4722222222222099E-3</v>
      </c>
      <c r="N432" s="13">
        <f t="shared" si="32"/>
        <v>2.0833333333333315E-2</v>
      </c>
      <c r="O432" s="11">
        <f t="shared" si="35"/>
        <v>0</v>
      </c>
      <c r="P432" s="11">
        <f t="shared" si="33"/>
        <v>7</v>
      </c>
      <c r="Q432" s="4">
        <v>227345</v>
      </c>
      <c r="R432" s="4">
        <v>227345</v>
      </c>
      <c r="S432" s="4">
        <v>227352</v>
      </c>
      <c r="T432" s="4">
        <v>227352</v>
      </c>
    </row>
    <row r="433" spans="1:20" x14ac:dyDescent="0.25">
      <c r="A433" s="16">
        <v>46031</v>
      </c>
      <c r="B433" s="17" t="s">
        <v>42</v>
      </c>
      <c r="C433" s="4">
        <v>3</v>
      </c>
      <c r="D433" s="4">
        <v>10</v>
      </c>
      <c r="E433" s="5">
        <v>0.44444444444444442</v>
      </c>
      <c r="F433" s="5">
        <v>0.44444444444444442</v>
      </c>
      <c r="G433" s="5">
        <v>0.4465277777777778</v>
      </c>
      <c r="H433" s="5">
        <v>0.46180555555555558</v>
      </c>
      <c r="I433" s="5">
        <v>0.46180555555555558</v>
      </c>
      <c r="J433" s="5">
        <v>0.46180555555555558</v>
      </c>
      <c r="K433" s="4"/>
      <c r="L433" s="4"/>
      <c r="M433" s="12">
        <f t="shared" si="34"/>
        <v>2.0833333333333814E-3</v>
      </c>
      <c r="N433" s="13">
        <f t="shared" si="32"/>
        <v>1.5277777777777779E-2</v>
      </c>
      <c r="O433" s="11">
        <f t="shared" si="35"/>
        <v>0</v>
      </c>
      <c r="P433" s="11">
        <f t="shared" si="33"/>
        <v>4</v>
      </c>
      <c r="Q433" s="4">
        <v>227352</v>
      </c>
      <c r="R433" s="4">
        <v>227352</v>
      </c>
      <c r="S433" s="4">
        <v>227356</v>
      </c>
      <c r="T433" s="4">
        <v>227356</v>
      </c>
    </row>
    <row r="434" spans="1:20" x14ac:dyDescent="0.25">
      <c r="A434" s="16">
        <v>46031</v>
      </c>
      <c r="B434" s="17" t="s">
        <v>42</v>
      </c>
      <c r="C434" s="4">
        <v>1</v>
      </c>
      <c r="D434" s="4">
        <v>10</v>
      </c>
      <c r="E434" s="5">
        <v>0.46180555555555558</v>
      </c>
      <c r="F434" s="5">
        <v>0.46180555555555558</v>
      </c>
      <c r="G434" s="5">
        <v>0.46527777777777779</v>
      </c>
      <c r="H434" s="5">
        <v>0.4861111111111111</v>
      </c>
      <c r="I434" s="5">
        <v>0.4861111111111111</v>
      </c>
      <c r="J434" s="5">
        <v>0.4861111111111111</v>
      </c>
      <c r="K434" s="4"/>
      <c r="L434" s="4"/>
      <c r="M434" s="12">
        <f t="shared" si="34"/>
        <v>3.4722222222222099E-3</v>
      </c>
      <c r="N434" s="13">
        <f t="shared" si="32"/>
        <v>2.0833333333333315E-2</v>
      </c>
      <c r="O434" s="11">
        <f t="shared" si="35"/>
        <v>0</v>
      </c>
      <c r="P434" s="11">
        <f t="shared" si="33"/>
        <v>7</v>
      </c>
      <c r="Q434" s="4">
        <v>227356</v>
      </c>
      <c r="R434" s="4">
        <v>227356</v>
      </c>
      <c r="S434" s="4">
        <v>227363</v>
      </c>
      <c r="T434" s="4">
        <v>227363</v>
      </c>
    </row>
    <row r="435" spans="1:20" x14ac:dyDescent="0.25">
      <c r="A435" s="16">
        <v>46031</v>
      </c>
      <c r="B435" s="17" t="s">
        <v>42</v>
      </c>
      <c r="C435" s="4">
        <v>3</v>
      </c>
      <c r="D435" s="4">
        <v>10</v>
      </c>
      <c r="E435" s="5">
        <v>0.4861111111111111</v>
      </c>
      <c r="F435" s="5">
        <v>0.4861111111111111</v>
      </c>
      <c r="G435" s="5">
        <v>0.48819444444444443</v>
      </c>
      <c r="H435" s="5">
        <v>0.50347222222222221</v>
      </c>
      <c r="I435" s="5">
        <v>0.50347222222222221</v>
      </c>
      <c r="J435" s="5">
        <v>0.50347222222222221</v>
      </c>
      <c r="K435" s="4"/>
      <c r="L435" s="4"/>
      <c r="M435" s="12">
        <f t="shared" si="34"/>
        <v>2.0833333333333259E-3</v>
      </c>
      <c r="N435" s="13">
        <f t="shared" si="32"/>
        <v>1.5277777777777779E-2</v>
      </c>
      <c r="O435" s="11">
        <f t="shared" si="35"/>
        <v>0</v>
      </c>
      <c r="P435" s="11">
        <f t="shared" si="33"/>
        <v>4</v>
      </c>
      <c r="Q435" s="4">
        <v>227363</v>
      </c>
      <c r="R435" s="4">
        <v>227363</v>
      </c>
      <c r="S435" s="4">
        <v>227367</v>
      </c>
      <c r="T435" s="4">
        <v>227367</v>
      </c>
    </row>
    <row r="436" spans="1:20" x14ac:dyDescent="0.25">
      <c r="A436" s="16">
        <v>46031</v>
      </c>
      <c r="B436" s="17" t="s">
        <v>42</v>
      </c>
      <c r="C436" s="4">
        <v>1</v>
      </c>
      <c r="D436" s="4">
        <v>10</v>
      </c>
      <c r="E436" s="5">
        <v>0.68402777777777779</v>
      </c>
      <c r="F436" s="5">
        <v>0.68402777777777779</v>
      </c>
      <c r="G436" s="5">
        <v>0.6875</v>
      </c>
      <c r="H436" s="5">
        <v>0.70833333333333337</v>
      </c>
      <c r="I436" s="5">
        <v>0.70833333333333337</v>
      </c>
      <c r="J436" s="5">
        <v>0.70833333333333337</v>
      </c>
      <c r="K436" s="4"/>
      <c r="L436" s="4"/>
      <c r="M436" s="12">
        <f t="shared" si="34"/>
        <v>3.4722222222222099E-3</v>
      </c>
      <c r="N436" s="13">
        <f t="shared" si="32"/>
        <v>2.083333333333337E-2</v>
      </c>
      <c r="O436" s="11">
        <f t="shared" si="35"/>
        <v>0</v>
      </c>
      <c r="P436" s="11">
        <f t="shared" si="33"/>
        <v>7</v>
      </c>
      <c r="Q436" s="4">
        <v>227418</v>
      </c>
      <c r="R436" s="4">
        <v>227418</v>
      </c>
      <c r="S436" s="4">
        <v>227425</v>
      </c>
      <c r="T436" s="4">
        <v>227425</v>
      </c>
    </row>
    <row r="437" spans="1:20" x14ac:dyDescent="0.25">
      <c r="A437" s="16">
        <v>46031</v>
      </c>
      <c r="B437" s="17" t="s">
        <v>42</v>
      </c>
      <c r="C437" s="4">
        <v>3</v>
      </c>
      <c r="D437" s="4">
        <v>10</v>
      </c>
      <c r="E437" s="5">
        <v>0.70833333333333337</v>
      </c>
      <c r="F437" s="5">
        <v>0.70833333333333337</v>
      </c>
      <c r="G437" s="5">
        <v>0.7104166666666667</v>
      </c>
      <c r="H437" s="5">
        <v>0.72569444444444442</v>
      </c>
      <c r="I437" s="5">
        <v>0.72569444444444442</v>
      </c>
      <c r="J437" s="5">
        <v>0.72569444444444442</v>
      </c>
      <c r="K437" s="4"/>
      <c r="L437" s="4"/>
      <c r="M437" s="12">
        <f t="shared" si="34"/>
        <v>2.0833333333333259E-3</v>
      </c>
      <c r="N437" s="13">
        <f t="shared" si="32"/>
        <v>1.5277777777777724E-2</v>
      </c>
      <c r="O437" s="11">
        <f t="shared" si="35"/>
        <v>0</v>
      </c>
      <c r="P437" s="11">
        <f t="shared" si="33"/>
        <v>4</v>
      </c>
      <c r="Q437" s="4">
        <v>227425</v>
      </c>
      <c r="R437" s="4">
        <v>227425</v>
      </c>
      <c r="S437" s="4">
        <v>227429</v>
      </c>
      <c r="T437" s="4">
        <v>227429</v>
      </c>
    </row>
    <row r="438" spans="1:20" x14ac:dyDescent="0.25">
      <c r="A438" s="16">
        <v>46031</v>
      </c>
      <c r="B438" s="17" t="s">
        <v>42</v>
      </c>
      <c r="C438" s="4">
        <v>1</v>
      </c>
      <c r="D438" s="4">
        <v>10</v>
      </c>
      <c r="E438" s="5">
        <v>0.72569444444444442</v>
      </c>
      <c r="F438" s="5">
        <v>0.72569444444444442</v>
      </c>
      <c r="G438" s="5">
        <v>0.72916666666666663</v>
      </c>
      <c r="H438" s="5">
        <v>0.75</v>
      </c>
      <c r="I438" s="5">
        <v>0.75</v>
      </c>
      <c r="J438" s="5">
        <v>0.75</v>
      </c>
      <c r="K438" s="4"/>
      <c r="L438" s="4"/>
      <c r="M438" s="12">
        <f t="shared" si="34"/>
        <v>3.4722222222222099E-3</v>
      </c>
      <c r="N438" s="13">
        <f t="shared" si="32"/>
        <v>2.083333333333337E-2</v>
      </c>
      <c r="O438" s="11">
        <f t="shared" si="35"/>
        <v>0</v>
      </c>
      <c r="P438" s="11">
        <f t="shared" si="33"/>
        <v>7</v>
      </c>
      <c r="Q438" s="4">
        <v>227429</v>
      </c>
      <c r="R438" s="4">
        <v>227429</v>
      </c>
      <c r="S438" s="4">
        <v>227436</v>
      </c>
      <c r="T438" s="4">
        <v>227436</v>
      </c>
    </row>
    <row r="439" spans="1:20" x14ac:dyDescent="0.25">
      <c r="A439" s="16">
        <v>46031</v>
      </c>
      <c r="B439" s="17" t="s">
        <v>42</v>
      </c>
      <c r="C439" s="4">
        <v>3</v>
      </c>
      <c r="D439" s="4">
        <v>10</v>
      </c>
      <c r="E439" s="5">
        <v>0.75</v>
      </c>
      <c r="F439" s="5">
        <v>0.75</v>
      </c>
      <c r="G439" s="5">
        <v>0.75902777777777775</v>
      </c>
      <c r="H439" s="5">
        <v>0.77430555555555558</v>
      </c>
      <c r="I439" s="5">
        <v>0.77430555555555558</v>
      </c>
      <c r="J439" s="5">
        <v>0.77430555555555558</v>
      </c>
      <c r="K439" s="4"/>
      <c r="L439" s="4"/>
      <c r="M439" s="12">
        <f t="shared" si="34"/>
        <v>9.0277777777777457E-3</v>
      </c>
      <c r="N439" s="13">
        <f t="shared" si="32"/>
        <v>1.5277777777777835E-2</v>
      </c>
      <c r="O439" s="11">
        <f t="shared" si="35"/>
        <v>0</v>
      </c>
      <c r="P439" s="11">
        <f t="shared" si="33"/>
        <v>4</v>
      </c>
      <c r="Q439" s="4">
        <v>227436</v>
      </c>
      <c r="R439" s="4">
        <v>227436</v>
      </c>
      <c r="S439" s="4">
        <v>227440</v>
      </c>
      <c r="T439" s="4">
        <v>227440</v>
      </c>
    </row>
    <row r="440" spans="1:20" x14ac:dyDescent="0.25">
      <c r="A440" s="16">
        <v>46031</v>
      </c>
      <c r="B440" s="17" t="s">
        <v>42</v>
      </c>
      <c r="C440" s="4">
        <v>1</v>
      </c>
      <c r="D440" s="4">
        <v>10</v>
      </c>
      <c r="E440" s="5">
        <v>0.77430555555555558</v>
      </c>
      <c r="F440" s="5">
        <v>0.77430555555555558</v>
      </c>
      <c r="G440" s="5">
        <v>0.77777777777777779</v>
      </c>
      <c r="H440" s="5">
        <v>0.79861111111111116</v>
      </c>
      <c r="I440" s="5">
        <v>0.79861111111111116</v>
      </c>
      <c r="J440" s="5">
        <v>0.79861111111111116</v>
      </c>
      <c r="K440" s="4"/>
      <c r="L440" s="4"/>
      <c r="M440" s="12">
        <f t="shared" si="34"/>
        <v>3.4722222222222099E-3</v>
      </c>
      <c r="N440" s="13">
        <f t="shared" si="32"/>
        <v>2.083333333333337E-2</v>
      </c>
      <c r="O440" s="11">
        <f t="shared" si="35"/>
        <v>0</v>
      </c>
      <c r="P440" s="11">
        <f t="shared" si="33"/>
        <v>7</v>
      </c>
      <c r="Q440" s="4">
        <v>227440</v>
      </c>
      <c r="R440" s="4">
        <v>227440</v>
      </c>
      <c r="S440" s="4">
        <v>227447</v>
      </c>
      <c r="T440" s="4">
        <v>227447</v>
      </c>
    </row>
    <row r="441" spans="1:20" x14ac:dyDescent="0.25">
      <c r="A441" s="16">
        <v>46031</v>
      </c>
      <c r="B441" s="17" t="s">
        <v>42</v>
      </c>
      <c r="C441" s="4">
        <v>3</v>
      </c>
      <c r="D441" s="4">
        <v>10</v>
      </c>
      <c r="E441" s="5">
        <v>0.79861111111111116</v>
      </c>
      <c r="F441" s="5">
        <v>0.79861111111111116</v>
      </c>
      <c r="G441" s="5">
        <v>0.80069444444444449</v>
      </c>
      <c r="H441" s="5">
        <v>0.81597222222222221</v>
      </c>
      <c r="I441" s="5">
        <v>0.81597222222222221</v>
      </c>
      <c r="J441" s="5">
        <v>0.82291666666666663</v>
      </c>
      <c r="K441" s="4"/>
      <c r="L441" s="4"/>
      <c r="M441" s="12">
        <f t="shared" si="34"/>
        <v>2.0833333333333259E-3</v>
      </c>
      <c r="N441" s="13">
        <f t="shared" si="32"/>
        <v>1.5277777777777724E-2</v>
      </c>
      <c r="O441" s="11">
        <f t="shared" si="35"/>
        <v>0</v>
      </c>
      <c r="P441" s="11">
        <f t="shared" si="33"/>
        <v>4</v>
      </c>
      <c r="Q441" s="4">
        <v>227447</v>
      </c>
      <c r="R441" s="4">
        <v>227447</v>
      </c>
      <c r="S441" s="4">
        <v>227451</v>
      </c>
      <c r="T441" s="4">
        <v>227451</v>
      </c>
    </row>
    <row r="442" spans="1:20" x14ac:dyDescent="0.25">
      <c r="A442" s="16">
        <v>46031</v>
      </c>
      <c r="B442" s="17" t="s">
        <v>42</v>
      </c>
      <c r="C442" s="4">
        <v>4</v>
      </c>
      <c r="D442" s="4">
        <v>7</v>
      </c>
      <c r="E442" s="5">
        <v>0.65625</v>
      </c>
      <c r="F442" s="5">
        <v>0.66666666666666663</v>
      </c>
      <c r="G442" s="5">
        <v>0.66874999999999996</v>
      </c>
      <c r="H442" s="5">
        <v>0.68472222222222223</v>
      </c>
      <c r="I442" s="5">
        <v>0.68472222222222223</v>
      </c>
      <c r="J442" s="5">
        <v>0.68472222222222223</v>
      </c>
      <c r="K442" s="4"/>
      <c r="L442" s="4"/>
      <c r="M442" s="12">
        <f t="shared" si="34"/>
        <v>2.0833333333333259E-3</v>
      </c>
      <c r="N442" s="13">
        <f t="shared" si="32"/>
        <v>1.5972222222222276E-2</v>
      </c>
      <c r="O442" s="11">
        <f t="shared" si="35"/>
        <v>0</v>
      </c>
      <c r="P442" s="11">
        <f t="shared" si="33"/>
        <v>6</v>
      </c>
      <c r="Q442" s="4">
        <v>295209</v>
      </c>
      <c r="R442" s="4">
        <v>295209</v>
      </c>
      <c r="S442" s="4">
        <v>295215</v>
      </c>
      <c r="T442" s="4">
        <v>295215</v>
      </c>
    </row>
    <row r="443" spans="1:20" x14ac:dyDescent="0.25">
      <c r="A443" s="16">
        <v>46031</v>
      </c>
      <c r="B443" s="17" t="s">
        <v>42</v>
      </c>
      <c r="C443" s="4">
        <v>2</v>
      </c>
      <c r="D443" s="4">
        <v>7</v>
      </c>
      <c r="E443" s="5">
        <v>0.68472222222222223</v>
      </c>
      <c r="F443" s="5">
        <v>0.68472222222222223</v>
      </c>
      <c r="G443" s="5">
        <v>0.6875</v>
      </c>
      <c r="H443" s="5">
        <v>0.70833333333333337</v>
      </c>
      <c r="I443" s="5">
        <v>0.70833333333333337</v>
      </c>
      <c r="J443" s="5">
        <v>0.70833333333333337</v>
      </c>
      <c r="K443" s="4"/>
      <c r="L443" s="4"/>
      <c r="M443" s="12">
        <f t="shared" si="34"/>
        <v>2.7777777777777679E-3</v>
      </c>
      <c r="N443" s="13">
        <f t="shared" si="32"/>
        <v>2.083333333333337E-2</v>
      </c>
      <c r="O443" s="11">
        <f t="shared" si="35"/>
        <v>0</v>
      </c>
      <c r="P443" s="11">
        <f t="shared" si="33"/>
        <v>5</v>
      </c>
      <c r="Q443" s="4">
        <v>295215</v>
      </c>
      <c r="R443" s="4">
        <v>295215</v>
      </c>
      <c r="S443" s="4">
        <v>295220</v>
      </c>
      <c r="T443" s="4">
        <v>295220</v>
      </c>
    </row>
    <row r="444" spans="1:20" x14ac:dyDescent="0.25">
      <c r="A444" s="16">
        <v>46031</v>
      </c>
      <c r="B444" s="17" t="s">
        <v>42</v>
      </c>
      <c r="C444" s="4">
        <v>4</v>
      </c>
      <c r="D444" s="4">
        <v>7</v>
      </c>
      <c r="E444" s="5">
        <v>0.70833333333333337</v>
      </c>
      <c r="F444" s="5">
        <v>0.70833333333333337</v>
      </c>
      <c r="G444" s="5">
        <v>0.7104166666666667</v>
      </c>
      <c r="H444" s="5">
        <v>0.72638888888888886</v>
      </c>
      <c r="I444" s="5">
        <v>0.72638888888888886</v>
      </c>
      <c r="J444" s="5">
        <v>0.72638888888888886</v>
      </c>
      <c r="K444" s="4"/>
      <c r="L444" s="4"/>
      <c r="M444" s="12">
        <f t="shared" si="34"/>
        <v>2.0833333333333259E-3</v>
      </c>
      <c r="N444" s="13">
        <f t="shared" si="32"/>
        <v>1.5972222222222165E-2</v>
      </c>
      <c r="O444" s="11">
        <f t="shared" si="35"/>
        <v>0</v>
      </c>
      <c r="P444" s="11">
        <f t="shared" si="33"/>
        <v>5</v>
      </c>
      <c r="Q444" s="4">
        <v>295220</v>
      </c>
      <c r="R444" s="4">
        <v>295220</v>
      </c>
      <c r="S444" s="4">
        <v>295225</v>
      </c>
      <c r="T444" s="4">
        <v>295225</v>
      </c>
    </row>
    <row r="445" spans="1:20" x14ac:dyDescent="0.25">
      <c r="A445" s="16">
        <v>46031</v>
      </c>
      <c r="B445" s="17" t="s">
        <v>42</v>
      </c>
      <c r="C445" s="4">
        <v>2</v>
      </c>
      <c r="D445" s="4">
        <v>7</v>
      </c>
      <c r="E445" s="5">
        <v>0.72638888888888886</v>
      </c>
      <c r="F445" s="5">
        <v>0.72638888888888886</v>
      </c>
      <c r="G445" s="5">
        <v>0.72916666666666663</v>
      </c>
      <c r="H445" s="5">
        <v>0.75</v>
      </c>
      <c r="I445" s="5">
        <v>0.75</v>
      </c>
      <c r="J445" s="5">
        <v>0.75</v>
      </c>
      <c r="K445" s="4"/>
      <c r="L445" s="4"/>
      <c r="M445" s="12">
        <f t="shared" si="34"/>
        <v>2.7777777777777679E-3</v>
      </c>
      <c r="N445" s="13">
        <f t="shared" si="32"/>
        <v>2.083333333333337E-2</v>
      </c>
      <c r="O445" s="11">
        <f t="shared" si="35"/>
        <v>0</v>
      </c>
      <c r="P445" s="11">
        <f t="shared" si="33"/>
        <v>6</v>
      </c>
      <c r="Q445" s="4">
        <v>295225</v>
      </c>
      <c r="R445" s="4">
        <v>295225</v>
      </c>
      <c r="S445" s="4">
        <v>295231</v>
      </c>
      <c r="T445" s="4">
        <v>295231</v>
      </c>
    </row>
    <row r="446" spans="1:20" x14ac:dyDescent="0.25">
      <c r="A446" s="16">
        <v>46031</v>
      </c>
      <c r="B446" s="17" t="s">
        <v>42</v>
      </c>
      <c r="C446" s="4">
        <v>4</v>
      </c>
      <c r="D446" s="4">
        <v>7</v>
      </c>
      <c r="E446" s="5">
        <v>0.75</v>
      </c>
      <c r="F446" s="5">
        <v>0.75</v>
      </c>
      <c r="G446" s="5">
        <v>0.75902777777777775</v>
      </c>
      <c r="H446" s="5">
        <v>0.77500000000000002</v>
      </c>
      <c r="I446" s="5">
        <v>0.77500000000000002</v>
      </c>
      <c r="J446" s="5">
        <v>0.77500000000000002</v>
      </c>
      <c r="K446" s="4"/>
      <c r="L446" s="4"/>
      <c r="M446" s="12">
        <f t="shared" si="34"/>
        <v>9.0277777777777457E-3</v>
      </c>
      <c r="N446" s="13">
        <f t="shared" si="32"/>
        <v>1.5972222222222276E-2</v>
      </c>
      <c r="O446" s="11">
        <f t="shared" si="35"/>
        <v>0</v>
      </c>
      <c r="P446" s="11">
        <f t="shared" si="33"/>
        <v>5</v>
      </c>
      <c r="Q446" s="4">
        <v>295231</v>
      </c>
      <c r="R446" s="4">
        <v>295231</v>
      </c>
      <c r="S446" s="4">
        <v>295236</v>
      </c>
      <c r="T446" s="4">
        <v>295236</v>
      </c>
    </row>
    <row r="447" spans="1:20" x14ac:dyDescent="0.25">
      <c r="A447" s="16">
        <v>46031</v>
      </c>
      <c r="B447" s="17" t="s">
        <v>42</v>
      </c>
      <c r="C447" s="4">
        <v>2</v>
      </c>
      <c r="D447" s="4">
        <v>7</v>
      </c>
      <c r="E447" s="5">
        <v>0.77500000000000002</v>
      </c>
      <c r="F447" s="5">
        <v>0.77500000000000002</v>
      </c>
      <c r="G447" s="5">
        <v>0.77777777777777779</v>
      </c>
      <c r="H447" s="5">
        <v>0.79861111111111116</v>
      </c>
      <c r="I447" s="5">
        <v>0.79861111111111116</v>
      </c>
      <c r="J447" s="5">
        <v>0.79861111111111116</v>
      </c>
      <c r="K447" s="4"/>
      <c r="L447" s="4"/>
      <c r="M447" s="12">
        <f t="shared" si="34"/>
        <v>2.7777777777777679E-3</v>
      </c>
      <c r="N447" s="13">
        <f t="shared" si="32"/>
        <v>2.083333333333337E-2</v>
      </c>
      <c r="O447" s="11">
        <f t="shared" si="35"/>
        <v>0</v>
      </c>
      <c r="P447" s="11">
        <f t="shared" si="33"/>
        <v>5</v>
      </c>
      <c r="Q447" s="4">
        <v>295236</v>
      </c>
      <c r="R447" s="4">
        <v>295236</v>
      </c>
      <c r="S447" s="4">
        <v>295241</v>
      </c>
      <c r="T447" s="4">
        <v>295241</v>
      </c>
    </row>
    <row r="448" spans="1:20" x14ac:dyDescent="0.25">
      <c r="A448" s="16">
        <v>46031</v>
      </c>
      <c r="B448" s="17" t="s">
        <v>42</v>
      </c>
      <c r="C448" s="4">
        <v>4</v>
      </c>
      <c r="D448" s="4">
        <v>7</v>
      </c>
      <c r="E448" s="5">
        <v>0.79861111111111116</v>
      </c>
      <c r="F448" s="5">
        <v>0.79861111111111116</v>
      </c>
      <c r="G448" s="5">
        <v>0.80069444444444449</v>
      </c>
      <c r="H448" s="5">
        <v>0.81666666666666665</v>
      </c>
      <c r="I448" s="5">
        <v>0.81666666666666665</v>
      </c>
      <c r="J448" s="5">
        <v>0.82291666666666663</v>
      </c>
      <c r="K448" s="4"/>
      <c r="L448" s="4"/>
      <c r="M448" s="12">
        <f t="shared" si="34"/>
        <v>2.0833333333333259E-3</v>
      </c>
      <c r="N448" s="13">
        <f t="shared" si="32"/>
        <v>1.5972222222222165E-2</v>
      </c>
      <c r="O448" s="11">
        <f t="shared" si="35"/>
        <v>0</v>
      </c>
      <c r="P448" s="11">
        <f t="shared" si="33"/>
        <v>11</v>
      </c>
      <c r="Q448" s="4">
        <v>295241</v>
      </c>
      <c r="R448" s="4">
        <v>295241</v>
      </c>
      <c r="S448" s="4">
        <v>295252</v>
      </c>
      <c r="T448" s="4">
        <v>295252</v>
      </c>
    </row>
    <row r="449" spans="1:22" x14ac:dyDescent="0.25">
      <c r="A449" s="16">
        <v>46031</v>
      </c>
      <c r="B449" s="17" t="s">
        <v>42</v>
      </c>
      <c r="C449" s="4" t="s">
        <v>35</v>
      </c>
      <c r="D449" s="4">
        <v>9001</v>
      </c>
      <c r="E449" s="5">
        <v>0.25</v>
      </c>
      <c r="F449" s="5">
        <v>0.25</v>
      </c>
      <c r="G449" s="5">
        <v>0.26041666666666669</v>
      </c>
      <c r="H449" s="5">
        <v>0.3125</v>
      </c>
      <c r="I449" s="5">
        <v>0.3125</v>
      </c>
      <c r="J449" s="5">
        <v>0.3125</v>
      </c>
      <c r="K449" s="4"/>
      <c r="L449" s="4"/>
      <c r="M449" s="12">
        <f t="shared" si="34"/>
        <v>1.0416666666666685E-2</v>
      </c>
      <c r="N449" s="13">
        <f t="shared" si="32"/>
        <v>5.2083333333333315E-2</v>
      </c>
      <c r="O449" s="11">
        <f t="shared" si="35"/>
        <v>0</v>
      </c>
      <c r="P449" s="11">
        <f t="shared" si="33"/>
        <v>13</v>
      </c>
      <c r="Q449" s="4">
        <v>63447</v>
      </c>
      <c r="R449" s="4">
        <v>63447</v>
      </c>
      <c r="S449" s="4">
        <v>63460</v>
      </c>
      <c r="T449" s="4">
        <v>63460</v>
      </c>
    </row>
    <row r="450" spans="1:22" x14ac:dyDescent="0.25">
      <c r="A450" s="16">
        <v>46031</v>
      </c>
      <c r="B450" s="17" t="s">
        <v>42</v>
      </c>
      <c r="C450" s="4" t="s">
        <v>35</v>
      </c>
      <c r="D450" s="4">
        <v>9001</v>
      </c>
      <c r="E450" s="5">
        <v>0.61805555555555558</v>
      </c>
      <c r="F450" s="5">
        <v>0.61805555555555558</v>
      </c>
      <c r="G450" s="5">
        <v>0.61805555555555558</v>
      </c>
      <c r="H450" s="5">
        <v>0.68055555555555558</v>
      </c>
      <c r="I450" s="5">
        <v>0.68055555555555558</v>
      </c>
      <c r="J450" s="5">
        <v>0.68055555555555558</v>
      </c>
      <c r="K450" s="4"/>
      <c r="L450" s="4"/>
      <c r="M450" s="12">
        <f t="shared" si="34"/>
        <v>0</v>
      </c>
      <c r="N450" s="13">
        <f t="shared" si="32"/>
        <v>6.25E-2</v>
      </c>
      <c r="O450" s="11">
        <f t="shared" si="35"/>
        <v>0</v>
      </c>
      <c r="P450" s="11">
        <f t="shared" si="33"/>
        <v>14</v>
      </c>
      <c r="Q450" s="4">
        <v>63573</v>
      </c>
      <c r="R450" s="4">
        <v>63573</v>
      </c>
      <c r="S450" s="4">
        <v>63587</v>
      </c>
      <c r="T450" s="4">
        <v>63587</v>
      </c>
    </row>
    <row r="451" spans="1:22" x14ac:dyDescent="0.25">
      <c r="A451" s="16">
        <v>46031</v>
      </c>
      <c r="B451" s="17" t="s">
        <v>42</v>
      </c>
      <c r="C451" s="4" t="s">
        <v>26</v>
      </c>
      <c r="D451" s="4">
        <v>15</v>
      </c>
      <c r="E451" s="5">
        <v>0.68055555555555558</v>
      </c>
      <c r="F451" s="5">
        <v>0.68055555555555558</v>
      </c>
      <c r="G451" s="5">
        <v>0.68402777777777779</v>
      </c>
      <c r="H451" s="5">
        <v>0.8125</v>
      </c>
      <c r="I451" s="5">
        <v>0.8125</v>
      </c>
      <c r="J451" s="5">
        <v>0.82708333333333328</v>
      </c>
      <c r="K451" s="4"/>
      <c r="L451" s="4"/>
      <c r="M451" s="12">
        <f t="shared" si="34"/>
        <v>3.4722222222222099E-3</v>
      </c>
      <c r="N451" s="13">
        <f t="shared" si="32"/>
        <v>0.12847222222222221</v>
      </c>
      <c r="O451" s="11">
        <f t="shared" si="35"/>
        <v>1</v>
      </c>
      <c r="P451" s="11">
        <f t="shared" si="33"/>
        <v>55</v>
      </c>
      <c r="Q451" s="4">
        <v>146496</v>
      </c>
      <c r="R451" s="4">
        <v>146496</v>
      </c>
      <c r="S451" s="4">
        <v>146551</v>
      </c>
      <c r="T451" s="4">
        <v>146552</v>
      </c>
    </row>
    <row r="452" spans="1:22" x14ac:dyDescent="0.25">
      <c r="A452" s="16">
        <v>46031</v>
      </c>
      <c r="B452" s="17" t="s">
        <v>42</v>
      </c>
      <c r="C452" s="4">
        <v>2</v>
      </c>
      <c r="D452" s="4">
        <v>9002</v>
      </c>
      <c r="E452" s="5">
        <v>0.54861111111111116</v>
      </c>
      <c r="F452" s="5">
        <v>0.55555555555555558</v>
      </c>
      <c r="G452" s="5">
        <v>0.55555555555555558</v>
      </c>
      <c r="H452" s="5">
        <v>0.57638888888888884</v>
      </c>
      <c r="I452" s="5">
        <v>0.57638888888888884</v>
      </c>
      <c r="J452" s="5">
        <v>0.57638888888888884</v>
      </c>
      <c r="K452" s="4"/>
      <c r="L452" s="4"/>
      <c r="M452" s="12">
        <f t="shared" si="34"/>
        <v>0</v>
      </c>
      <c r="N452" s="13">
        <f t="shared" si="32"/>
        <v>2.0833333333333259E-2</v>
      </c>
      <c r="O452" s="11">
        <f t="shared" si="35"/>
        <v>0</v>
      </c>
      <c r="P452" s="11">
        <f t="shared" si="33"/>
        <v>6</v>
      </c>
      <c r="Q452" s="4">
        <v>50149</v>
      </c>
      <c r="R452" s="4">
        <v>50149</v>
      </c>
      <c r="S452" s="4">
        <v>50155</v>
      </c>
      <c r="T452" s="4">
        <v>50155</v>
      </c>
      <c r="U452" s="1" t="s">
        <v>20</v>
      </c>
    </row>
    <row r="453" spans="1:22" x14ac:dyDescent="0.25">
      <c r="A453" s="16">
        <v>46031</v>
      </c>
      <c r="B453" s="17" t="s">
        <v>42</v>
      </c>
      <c r="C453" s="4">
        <v>4</v>
      </c>
      <c r="D453" s="4">
        <v>9002</v>
      </c>
      <c r="E453" s="5">
        <v>0.57638888888888884</v>
      </c>
      <c r="F453" s="5">
        <v>0.57638888888888884</v>
      </c>
      <c r="G453" s="5">
        <v>0.57847222222222228</v>
      </c>
      <c r="H453" s="5">
        <v>0.59375</v>
      </c>
      <c r="I453" s="5">
        <v>0.59375</v>
      </c>
      <c r="J453" s="5">
        <v>0.59375</v>
      </c>
      <c r="K453" s="4"/>
      <c r="L453" s="4"/>
      <c r="M453" s="12">
        <f t="shared" si="34"/>
        <v>2.083333333333437E-3</v>
      </c>
      <c r="N453" s="13">
        <f t="shared" si="32"/>
        <v>1.5277777777777724E-2</v>
      </c>
      <c r="O453" s="11">
        <f t="shared" si="35"/>
        <v>0</v>
      </c>
      <c r="P453" s="11">
        <f t="shared" si="33"/>
        <v>5</v>
      </c>
      <c r="Q453" s="4">
        <v>50155</v>
      </c>
      <c r="R453" s="4">
        <v>50155</v>
      </c>
      <c r="S453" s="4">
        <v>50160</v>
      </c>
      <c r="T453" s="4">
        <v>50160</v>
      </c>
    </row>
    <row r="454" spans="1:22" x14ac:dyDescent="0.25">
      <c r="A454" s="27"/>
      <c r="B454" s="28"/>
      <c r="C454" s="28"/>
      <c r="D454" s="29"/>
      <c r="E454" s="28"/>
      <c r="F454" s="28"/>
      <c r="G454" s="28"/>
      <c r="H454" s="28"/>
      <c r="I454" s="28"/>
      <c r="J454" s="28"/>
      <c r="K454" s="28"/>
      <c r="L454" s="7" t="s">
        <v>41</v>
      </c>
      <c r="M454" s="14">
        <f>SUM(M400:M453)</f>
        <v>0.18680555555555561</v>
      </c>
      <c r="N454" s="14">
        <f>SUM(N400:N453)</f>
        <v>1.5263888888888886</v>
      </c>
      <c r="O454" s="35">
        <f>SUM(O400:O453)</f>
        <v>3</v>
      </c>
      <c r="P454" s="35">
        <f>SUM(P400:P453)</f>
        <v>534</v>
      </c>
      <c r="Q454" s="28"/>
      <c r="R454" s="28"/>
      <c r="S454" s="28"/>
      <c r="T454" s="28"/>
    </row>
    <row r="455" spans="1:22" x14ac:dyDescent="0.25">
      <c r="A455" s="16">
        <v>46032</v>
      </c>
      <c r="B455" s="17" t="s">
        <v>52</v>
      </c>
      <c r="C455" s="17">
        <v>1</v>
      </c>
      <c r="D455" s="17">
        <v>7</v>
      </c>
      <c r="E455" s="18">
        <v>0.27777777777777779</v>
      </c>
      <c r="F455" s="18">
        <v>0.28819444444444442</v>
      </c>
      <c r="G455" s="18">
        <v>0.29166666666666669</v>
      </c>
      <c r="H455" s="18">
        <v>0.3125</v>
      </c>
      <c r="I455" s="18">
        <v>0.3125</v>
      </c>
      <c r="J455" s="18">
        <v>0.3125</v>
      </c>
      <c r="K455" s="17"/>
      <c r="L455" s="17"/>
      <c r="M455" s="19">
        <f>G455-F455+I455-H455</f>
        <v>3.4722222222222654E-3</v>
      </c>
      <c r="N455" s="20">
        <f t="shared" ref="N455:N504" si="36">H455-G455-(L455-K455)</f>
        <v>2.0833333333333315E-2</v>
      </c>
      <c r="O455" s="34">
        <f>R455-Q455+T455-S455</f>
        <v>0</v>
      </c>
      <c r="P455" s="34">
        <f t="shared" ref="P455:P504" si="37">S455-R455</f>
        <v>7</v>
      </c>
      <c r="Q455" s="17">
        <v>295252</v>
      </c>
      <c r="R455" s="17">
        <v>295252</v>
      </c>
      <c r="S455" s="17">
        <v>295259</v>
      </c>
      <c r="T455" s="17">
        <v>295259</v>
      </c>
    </row>
    <row r="456" spans="1:22" x14ac:dyDescent="0.25">
      <c r="A456" s="16">
        <v>46032</v>
      </c>
      <c r="B456" s="17" t="s">
        <v>52</v>
      </c>
      <c r="C456" s="4">
        <v>3</v>
      </c>
      <c r="D456" s="17">
        <v>7</v>
      </c>
      <c r="E456" s="5">
        <v>0.3125</v>
      </c>
      <c r="F456" s="5">
        <v>0.3125</v>
      </c>
      <c r="G456" s="5">
        <v>0.31458333333333333</v>
      </c>
      <c r="H456" s="5">
        <v>0.33333333333333331</v>
      </c>
      <c r="I456" s="5">
        <v>0.33333333333333331</v>
      </c>
      <c r="J456" s="5">
        <v>0.33333333333333331</v>
      </c>
      <c r="K456" s="4"/>
      <c r="L456" s="4"/>
      <c r="M456" s="12">
        <f t="shared" ref="M456:M504" si="38">G456-F456+I456-H456</f>
        <v>2.0833333333333259E-3</v>
      </c>
      <c r="N456" s="13">
        <f t="shared" si="36"/>
        <v>1.8749999999999989E-2</v>
      </c>
      <c r="O456" s="11">
        <f t="shared" ref="O456:O504" si="39">R456-Q456+T456-S456</f>
        <v>0</v>
      </c>
      <c r="P456" s="11">
        <f t="shared" si="37"/>
        <v>3</v>
      </c>
      <c r="Q456" s="4">
        <v>295259</v>
      </c>
      <c r="R456" s="4">
        <v>295259</v>
      </c>
      <c r="S456" s="4">
        <v>295262</v>
      </c>
      <c r="T456" s="4">
        <v>295262</v>
      </c>
    </row>
    <row r="457" spans="1:22" x14ac:dyDescent="0.25">
      <c r="A457" s="16">
        <v>46032</v>
      </c>
      <c r="B457" s="17" t="s">
        <v>52</v>
      </c>
      <c r="C457" s="4">
        <v>1</v>
      </c>
      <c r="D457" s="17">
        <v>7</v>
      </c>
      <c r="E457" s="5">
        <v>0.33333333333333331</v>
      </c>
      <c r="F457" s="5">
        <v>0.33333333333333331</v>
      </c>
      <c r="G457" s="5">
        <v>0.33333333333333331</v>
      </c>
      <c r="H457" s="5">
        <v>0.35416666666666669</v>
      </c>
      <c r="I457" s="5">
        <v>0.35416666666666669</v>
      </c>
      <c r="J457" s="5">
        <v>0.35416666666666669</v>
      </c>
      <c r="K457" s="4"/>
      <c r="L457" s="4"/>
      <c r="M457" s="12">
        <f t="shared" si="38"/>
        <v>0</v>
      </c>
      <c r="N457" s="13">
        <f t="shared" si="36"/>
        <v>2.083333333333337E-2</v>
      </c>
      <c r="O457" s="11">
        <f t="shared" si="39"/>
        <v>0</v>
      </c>
      <c r="P457" s="11">
        <f t="shared" si="37"/>
        <v>8</v>
      </c>
      <c r="Q457" s="4">
        <v>295262</v>
      </c>
      <c r="R457" s="4">
        <v>295262</v>
      </c>
      <c r="S457" s="4">
        <v>295270</v>
      </c>
      <c r="T457" s="4">
        <v>295270</v>
      </c>
      <c r="U457" s="1" t="s">
        <v>20</v>
      </c>
      <c r="V457" s="1" t="s">
        <v>20</v>
      </c>
    </row>
    <row r="458" spans="1:22" x14ac:dyDescent="0.25">
      <c r="A458" s="16">
        <v>46032</v>
      </c>
      <c r="B458" s="17" t="s">
        <v>52</v>
      </c>
      <c r="C458" s="6">
        <v>3</v>
      </c>
      <c r="D458" s="17">
        <v>7</v>
      </c>
      <c r="E458" s="5">
        <v>0.35416666666666669</v>
      </c>
      <c r="F458" s="5">
        <v>0.35416666666666669</v>
      </c>
      <c r="G458" s="5">
        <v>0.35625000000000001</v>
      </c>
      <c r="H458" s="5">
        <v>0.37152777777777779</v>
      </c>
      <c r="I458" s="5">
        <v>0.37152777777777779</v>
      </c>
      <c r="J458" s="5">
        <v>0.37152777777777779</v>
      </c>
      <c r="K458" s="4"/>
      <c r="L458" s="4"/>
      <c r="M458" s="12">
        <f t="shared" si="38"/>
        <v>2.0833333333333259E-3</v>
      </c>
      <c r="N458" s="13">
        <f t="shared" si="36"/>
        <v>1.5277777777777779E-2</v>
      </c>
      <c r="O458" s="11">
        <f t="shared" si="39"/>
        <v>0</v>
      </c>
      <c r="P458" s="11">
        <f t="shared" si="37"/>
        <v>3</v>
      </c>
      <c r="Q458" s="4">
        <v>295270</v>
      </c>
      <c r="R458" s="4">
        <v>295270</v>
      </c>
      <c r="S458" s="4">
        <v>295273</v>
      </c>
      <c r="T458" s="4">
        <v>295273</v>
      </c>
    </row>
    <row r="459" spans="1:22" x14ac:dyDescent="0.25">
      <c r="A459" s="16">
        <v>46032</v>
      </c>
      <c r="B459" s="17" t="s">
        <v>52</v>
      </c>
      <c r="C459" s="6">
        <v>1</v>
      </c>
      <c r="D459" s="17">
        <v>7</v>
      </c>
      <c r="E459" s="5">
        <v>0.37152777777777779</v>
      </c>
      <c r="F459" s="5">
        <v>0.37152777777777779</v>
      </c>
      <c r="G459" s="5">
        <v>0.38194444444444442</v>
      </c>
      <c r="H459" s="5">
        <v>0.40277777777777779</v>
      </c>
      <c r="I459" s="5">
        <v>0.40277777777777779</v>
      </c>
      <c r="J459" s="5">
        <v>0.40277777777777779</v>
      </c>
      <c r="K459" s="4"/>
      <c r="L459" s="4"/>
      <c r="M459" s="12">
        <f t="shared" si="38"/>
        <v>1.041666666666663E-2</v>
      </c>
      <c r="N459" s="13">
        <f t="shared" si="36"/>
        <v>2.083333333333337E-2</v>
      </c>
      <c r="O459" s="11">
        <f t="shared" si="39"/>
        <v>0</v>
      </c>
      <c r="P459" s="11">
        <f t="shared" si="37"/>
        <v>7</v>
      </c>
      <c r="Q459" s="4">
        <v>295273</v>
      </c>
      <c r="R459" s="4">
        <v>295273</v>
      </c>
      <c r="S459" s="4">
        <v>295280</v>
      </c>
      <c r="T459" s="4">
        <v>295280</v>
      </c>
    </row>
    <row r="460" spans="1:22" x14ac:dyDescent="0.25">
      <c r="A460" s="16">
        <v>46032</v>
      </c>
      <c r="B460" s="17" t="s">
        <v>52</v>
      </c>
      <c r="C460" s="4">
        <v>3</v>
      </c>
      <c r="D460" s="17">
        <v>7</v>
      </c>
      <c r="E460" s="5">
        <v>0.40277777777777779</v>
      </c>
      <c r="F460" s="5">
        <v>0.40277777777777779</v>
      </c>
      <c r="G460" s="5">
        <v>0.40486111111111112</v>
      </c>
      <c r="H460" s="5">
        <v>0.4201388888888889</v>
      </c>
      <c r="I460" s="5">
        <v>0.4201388888888889</v>
      </c>
      <c r="J460" s="5">
        <v>0.4201388888888889</v>
      </c>
      <c r="K460" s="4"/>
      <c r="L460" s="4"/>
      <c r="M460" s="12">
        <f t="shared" si="38"/>
        <v>2.0833333333333259E-3</v>
      </c>
      <c r="N460" s="13">
        <f t="shared" si="36"/>
        <v>1.5277777777777779E-2</v>
      </c>
      <c r="O460" s="11">
        <f t="shared" si="39"/>
        <v>0</v>
      </c>
      <c r="P460" s="11">
        <f t="shared" si="37"/>
        <v>3</v>
      </c>
      <c r="Q460" s="4">
        <v>295280</v>
      </c>
      <c r="R460" s="4">
        <v>295280</v>
      </c>
      <c r="S460" s="4">
        <v>295283</v>
      </c>
      <c r="T460" s="4">
        <v>295283</v>
      </c>
    </row>
    <row r="461" spans="1:22" x14ac:dyDescent="0.25">
      <c r="A461" s="16">
        <v>46032</v>
      </c>
      <c r="B461" s="17" t="s">
        <v>52</v>
      </c>
      <c r="C461" s="4">
        <v>1</v>
      </c>
      <c r="D461" s="17">
        <v>7</v>
      </c>
      <c r="E461" s="5">
        <v>0.4201388888888889</v>
      </c>
      <c r="F461" s="5">
        <v>0.4201388888888889</v>
      </c>
      <c r="G461" s="5">
        <v>0.4236111111111111</v>
      </c>
      <c r="H461" s="5">
        <v>0.44444444444444442</v>
      </c>
      <c r="I461" s="5">
        <v>0.44444444444444442</v>
      </c>
      <c r="J461" s="5">
        <v>0.44444444444444442</v>
      </c>
      <c r="K461" s="4"/>
      <c r="L461" s="4"/>
      <c r="M461" s="12">
        <f t="shared" si="38"/>
        <v>3.4722222222222099E-3</v>
      </c>
      <c r="N461" s="13">
        <f t="shared" si="36"/>
        <v>2.0833333333333315E-2</v>
      </c>
      <c r="O461" s="11">
        <f t="shared" si="39"/>
        <v>0</v>
      </c>
      <c r="P461" s="11">
        <f t="shared" si="37"/>
        <v>7</v>
      </c>
      <c r="Q461" s="4">
        <v>295283</v>
      </c>
      <c r="R461" s="4">
        <v>295283</v>
      </c>
      <c r="S461" s="4">
        <v>295290</v>
      </c>
      <c r="T461" s="4">
        <v>295290</v>
      </c>
    </row>
    <row r="462" spans="1:22" x14ac:dyDescent="0.25">
      <c r="A462" s="16">
        <v>46032</v>
      </c>
      <c r="B462" s="17" t="s">
        <v>52</v>
      </c>
      <c r="C462" s="4">
        <v>3</v>
      </c>
      <c r="D462" s="17">
        <v>7</v>
      </c>
      <c r="E462" s="5">
        <v>0.44444444444444442</v>
      </c>
      <c r="F462" s="5">
        <v>0.44444444444444442</v>
      </c>
      <c r="G462" s="5">
        <v>0.4465277777777778</v>
      </c>
      <c r="H462" s="5">
        <v>0.46180555555555558</v>
      </c>
      <c r="I462" s="5">
        <v>0.46180555555555558</v>
      </c>
      <c r="J462" s="5">
        <v>0.46180555555555558</v>
      </c>
      <c r="K462" s="4"/>
      <c r="L462" s="4"/>
      <c r="M462" s="12">
        <f t="shared" si="38"/>
        <v>2.0833333333333814E-3</v>
      </c>
      <c r="N462" s="13">
        <f t="shared" si="36"/>
        <v>1.5277777777777779E-2</v>
      </c>
      <c r="O462" s="11">
        <f t="shared" si="39"/>
        <v>0</v>
      </c>
      <c r="P462" s="11">
        <f t="shared" si="37"/>
        <v>4</v>
      </c>
      <c r="Q462" s="4">
        <v>295290</v>
      </c>
      <c r="R462" s="4">
        <v>295290</v>
      </c>
      <c r="S462" s="4">
        <v>295294</v>
      </c>
      <c r="T462" s="4">
        <v>295294</v>
      </c>
    </row>
    <row r="463" spans="1:22" x14ac:dyDescent="0.25">
      <c r="A463" s="16">
        <v>46032</v>
      </c>
      <c r="B463" s="17" t="s">
        <v>52</v>
      </c>
      <c r="C463" s="4">
        <v>2</v>
      </c>
      <c r="D463" s="4">
        <v>10</v>
      </c>
      <c r="E463" s="5">
        <v>0.50347222222222221</v>
      </c>
      <c r="F463" s="5">
        <v>0.50347222222222221</v>
      </c>
      <c r="G463" s="5">
        <v>0.51388888888888884</v>
      </c>
      <c r="H463" s="5">
        <v>0.53472222222222221</v>
      </c>
      <c r="I463" s="5">
        <v>0.53472222222222221</v>
      </c>
      <c r="J463" s="5">
        <v>0.53472222222222221</v>
      </c>
      <c r="K463" s="4"/>
      <c r="L463" s="4"/>
      <c r="M463" s="12">
        <f t="shared" si="38"/>
        <v>1.041666666666663E-2</v>
      </c>
      <c r="N463" s="13">
        <f t="shared" si="36"/>
        <v>2.083333333333337E-2</v>
      </c>
      <c r="O463" s="11">
        <f t="shared" si="39"/>
        <v>0</v>
      </c>
      <c r="P463" s="11">
        <f t="shared" si="37"/>
        <v>5</v>
      </c>
      <c r="Q463" s="4">
        <v>227509</v>
      </c>
      <c r="R463" s="4">
        <v>227509</v>
      </c>
      <c r="S463" s="4">
        <v>227514</v>
      </c>
      <c r="T463" s="4">
        <v>227514</v>
      </c>
    </row>
    <row r="464" spans="1:22" x14ac:dyDescent="0.25">
      <c r="A464" s="16">
        <v>46032</v>
      </c>
      <c r="B464" s="17" t="s">
        <v>52</v>
      </c>
      <c r="C464" s="4">
        <v>4</v>
      </c>
      <c r="D464" s="4">
        <v>10</v>
      </c>
      <c r="E464" s="5">
        <v>0.53472222222222221</v>
      </c>
      <c r="F464" s="5">
        <v>0.53472222222222221</v>
      </c>
      <c r="G464" s="5">
        <v>0.53680555555555554</v>
      </c>
      <c r="H464" s="5">
        <v>0.54583333333333328</v>
      </c>
      <c r="I464" s="5">
        <v>0.54583333333333328</v>
      </c>
      <c r="J464" s="5">
        <v>0.54583333333333328</v>
      </c>
      <c r="K464" s="4"/>
      <c r="L464" s="4"/>
      <c r="M464" s="12">
        <f t="shared" si="38"/>
        <v>2.0833333333333259E-3</v>
      </c>
      <c r="N464" s="13">
        <f t="shared" si="36"/>
        <v>9.0277777777777457E-3</v>
      </c>
      <c r="O464" s="11">
        <f t="shared" si="39"/>
        <v>0</v>
      </c>
      <c r="P464" s="11">
        <f t="shared" si="37"/>
        <v>5</v>
      </c>
      <c r="Q464" s="4">
        <v>227514</v>
      </c>
      <c r="R464" s="4">
        <v>227514</v>
      </c>
      <c r="S464" s="4">
        <v>227519</v>
      </c>
      <c r="T464" s="4">
        <v>227519</v>
      </c>
    </row>
    <row r="465" spans="1:20" x14ac:dyDescent="0.25">
      <c r="A465" s="16">
        <v>46032</v>
      </c>
      <c r="B465" s="17" t="s">
        <v>52</v>
      </c>
      <c r="C465" s="4">
        <v>2</v>
      </c>
      <c r="D465" s="4">
        <v>10</v>
      </c>
      <c r="E465" s="5">
        <v>0.54583333333333328</v>
      </c>
      <c r="F465" s="5">
        <v>0.54583333333333328</v>
      </c>
      <c r="G465" s="5">
        <v>0.55555555555555558</v>
      </c>
      <c r="H465" s="5">
        <v>0.57638888888888884</v>
      </c>
      <c r="I465" s="5">
        <v>0.57638888888888884</v>
      </c>
      <c r="J465" s="5">
        <v>0.57638888888888884</v>
      </c>
      <c r="K465" s="4"/>
      <c r="L465" s="4"/>
      <c r="M465" s="12">
        <f t="shared" si="38"/>
        <v>9.7222222222222987E-3</v>
      </c>
      <c r="N465" s="13">
        <f t="shared" si="36"/>
        <v>2.0833333333333259E-2</v>
      </c>
      <c r="O465" s="11">
        <f t="shared" si="39"/>
        <v>0</v>
      </c>
      <c r="P465" s="11">
        <f t="shared" si="37"/>
        <v>6</v>
      </c>
      <c r="Q465" s="4">
        <v>227519</v>
      </c>
      <c r="R465" s="4">
        <v>227519</v>
      </c>
      <c r="S465" s="4">
        <v>227525</v>
      </c>
      <c r="T465" s="4">
        <v>227525</v>
      </c>
    </row>
    <row r="466" spans="1:20" x14ac:dyDescent="0.25">
      <c r="A466" s="16">
        <v>46032</v>
      </c>
      <c r="B466" s="17" t="s">
        <v>52</v>
      </c>
      <c r="C466" s="4">
        <v>4</v>
      </c>
      <c r="D466" s="4">
        <v>10</v>
      </c>
      <c r="E466" s="5">
        <v>0.57638888888888884</v>
      </c>
      <c r="F466" s="5">
        <v>0.57638888888888884</v>
      </c>
      <c r="G466" s="5">
        <v>0.57847222222222228</v>
      </c>
      <c r="H466" s="5">
        <v>0.59444444444444444</v>
      </c>
      <c r="I466" s="5">
        <v>0.59444444444444444</v>
      </c>
      <c r="J466" s="5">
        <v>0.59444444444444444</v>
      </c>
      <c r="K466" s="4"/>
      <c r="L466" s="4"/>
      <c r="M466" s="12">
        <f t="shared" si="38"/>
        <v>2.083333333333437E-3</v>
      </c>
      <c r="N466" s="13">
        <f t="shared" si="36"/>
        <v>1.5972222222222165E-2</v>
      </c>
      <c r="O466" s="11">
        <f t="shared" si="39"/>
        <v>0</v>
      </c>
      <c r="P466" s="11">
        <f t="shared" si="37"/>
        <v>5</v>
      </c>
      <c r="Q466" s="4">
        <v>227525</v>
      </c>
      <c r="R466" s="4">
        <v>227525</v>
      </c>
      <c r="S466" s="4">
        <v>227530</v>
      </c>
      <c r="T466" s="4">
        <v>227530</v>
      </c>
    </row>
    <row r="467" spans="1:20" x14ac:dyDescent="0.25">
      <c r="A467" s="16">
        <v>46032</v>
      </c>
      <c r="B467" s="17" t="s">
        <v>52</v>
      </c>
      <c r="C467" s="4">
        <v>2</v>
      </c>
      <c r="D467" s="4">
        <v>10</v>
      </c>
      <c r="E467" s="5">
        <v>0.59444444444444444</v>
      </c>
      <c r="F467" s="5">
        <v>0.59444444444444444</v>
      </c>
      <c r="G467" s="5">
        <v>0.59722222222222221</v>
      </c>
      <c r="H467" s="5">
        <v>0.61805555555555558</v>
      </c>
      <c r="I467" s="5">
        <v>0.61805555555555558</v>
      </c>
      <c r="J467" s="5">
        <v>0.61805555555555558</v>
      </c>
      <c r="K467" s="4"/>
      <c r="L467" s="4"/>
      <c r="M467" s="12">
        <f t="shared" si="38"/>
        <v>2.7777777777777679E-3</v>
      </c>
      <c r="N467" s="13">
        <f t="shared" si="36"/>
        <v>2.083333333333337E-2</v>
      </c>
      <c r="O467" s="11">
        <f t="shared" si="39"/>
        <v>0</v>
      </c>
      <c r="P467" s="11">
        <f t="shared" si="37"/>
        <v>11</v>
      </c>
      <c r="Q467" s="4">
        <v>227530</v>
      </c>
      <c r="R467" s="4">
        <v>227530</v>
      </c>
      <c r="S467" s="4">
        <v>227541</v>
      </c>
      <c r="T467" s="4">
        <v>227541</v>
      </c>
    </row>
    <row r="468" spans="1:20" x14ac:dyDescent="0.25">
      <c r="A468" s="16">
        <v>46032</v>
      </c>
      <c r="B468" s="17" t="s">
        <v>52</v>
      </c>
      <c r="C468" s="4">
        <v>4</v>
      </c>
      <c r="D468" s="4">
        <v>10</v>
      </c>
      <c r="E468" s="5">
        <v>0.61805555555555558</v>
      </c>
      <c r="F468" s="5">
        <v>0.61805555555555558</v>
      </c>
      <c r="G468" s="5">
        <v>0.62013888888888891</v>
      </c>
      <c r="H468" s="5">
        <v>0.63611111111111107</v>
      </c>
      <c r="I468" s="5">
        <v>0.63611111111111107</v>
      </c>
      <c r="J468" s="5">
        <v>0.63611111111111107</v>
      </c>
      <c r="K468" s="4"/>
      <c r="L468" s="4"/>
      <c r="M468" s="12">
        <f t="shared" si="38"/>
        <v>2.0833333333333259E-3</v>
      </c>
      <c r="N468" s="13">
        <f t="shared" si="36"/>
        <v>1.5972222222222165E-2</v>
      </c>
      <c r="O468" s="11">
        <f t="shared" si="39"/>
        <v>0</v>
      </c>
      <c r="P468" s="11">
        <f t="shared" si="37"/>
        <v>5</v>
      </c>
      <c r="Q468" s="4">
        <v>227541</v>
      </c>
      <c r="R468" s="4">
        <v>227541</v>
      </c>
      <c r="S468" s="4">
        <v>227546</v>
      </c>
      <c r="T468" s="4">
        <v>227546</v>
      </c>
    </row>
    <row r="469" spans="1:20" x14ac:dyDescent="0.25">
      <c r="A469" s="16">
        <v>46032</v>
      </c>
      <c r="B469" s="17" t="s">
        <v>52</v>
      </c>
      <c r="C469" s="4">
        <v>2</v>
      </c>
      <c r="D469" s="4">
        <v>10</v>
      </c>
      <c r="E469" s="5">
        <v>0.63611111111111107</v>
      </c>
      <c r="F469" s="5">
        <v>0.63611111111111107</v>
      </c>
      <c r="G469" s="5">
        <v>0.64583333333333337</v>
      </c>
      <c r="H469" s="5">
        <v>0.66666666666666663</v>
      </c>
      <c r="I469" s="5">
        <v>0.66666666666666663</v>
      </c>
      <c r="J469" s="5">
        <v>0.67361111111111116</v>
      </c>
      <c r="K469" s="4"/>
      <c r="L469" s="4"/>
      <c r="M469" s="12">
        <f t="shared" si="38"/>
        <v>9.7222222222222987E-3</v>
      </c>
      <c r="N469" s="13">
        <f t="shared" si="36"/>
        <v>2.0833333333333259E-2</v>
      </c>
      <c r="O469" s="11">
        <f t="shared" si="39"/>
        <v>0</v>
      </c>
      <c r="P469" s="11">
        <f t="shared" si="37"/>
        <v>6</v>
      </c>
      <c r="Q469" s="4">
        <v>227546</v>
      </c>
      <c r="R469" s="4">
        <v>227546</v>
      </c>
      <c r="S469" s="4">
        <v>227552</v>
      </c>
      <c r="T469" s="4">
        <v>227552</v>
      </c>
    </row>
    <row r="470" spans="1:20" x14ac:dyDescent="0.25">
      <c r="A470" s="16">
        <v>46032</v>
      </c>
      <c r="B470" s="17" t="s">
        <v>52</v>
      </c>
      <c r="C470" s="4">
        <v>2</v>
      </c>
      <c r="D470" s="4">
        <v>10</v>
      </c>
      <c r="E470" s="5">
        <v>0.27777777777777779</v>
      </c>
      <c r="F470" s="5">
        <v>0.28819444444444442</v>
      </c>
      <c r="G470" s="5">
        <v>0.29166666666666669</v>
      </c>
      <c r="H470" s="5">
        <v>0.3125</v>
      </c>
      <c r="I470" s="5">
        <v>0.3125</v>
      </c>
      <c r="J470" s="5">
        <v>0.3125</v>
      </c>
      <c r="K470" s="4"/>
      <c r="L470" s="4"/>
      <c r="M470" s="12">
        <f t="shared" si="38"/>
        <v>3.4722222222222654E-3</v>
      </c>
      <c r="N470" s="13">
        <f t="shared" si="36"/>
        <v>2.0833333333333315E-2</v>
      </c>
      <c r="O470" s="11">
        <f t="shared" si="39"/>
        <v>0</v>
      </c>
      <c r="P470" s="11">
        <f t="shared" si="37"/>
        <v>7</v>
      </c>
      <c r="Q470" s="4">
        <v>227452</v>
      </c>
      <c r="R470" s="4">
        <v>227452</v>
      </c>
      <c r="S470" s="4">
        <v>227459</v>
      </c>
      <c r="T470" s="4">
        <v>227459</v>
      </c>
    </row>
    <row r="471" spans="1:20" x14ac:dyDescent="0.25">
      <c r="A471" s="16">
        <v>46032</v>
      </c>
      <c r="B471" s="17" t="s">
        <v>52</v>
      </c>
      <c r="C471" s="4">
        <v>4</v>
      </c>
      <c r="D471" s="4">
        <v>10</v>
      </c>
      <c r="E471" s="5">
        <v>0.3125</v>
      </c>
      <c r="F471" s="5">
        <v>0.3125</v>
      </c>
      <c r="G471" s="5">
        <v>0.31458333333333333</v>
      </c>
      <c r="H471" s="5">
        <v>0.33055555555555555</v>
      </c>
      <c r="I471" s="5">
        <v>0.33055555555555555</v>
      </c>
      <c r="J471" s="5">
        <v>0.33055555555555555</v>
      </c>
      <c r="K471" s="4"/>
      <c r="L471" s="4"/>
      <c r="M471" s="12">
        <f t="shared" si="38"/>
        <v>2.0833333333333259E-3</v>
      </c>
      <c r="N471" s="13">
        <f t="shared" si="36"/>
        <v>1.5972222222222221E-2</v>
      </c>
      <c r="O471" s="11">
        <f t="shared" si="39"/>
        <v>0</v>
      </c>
      <c r="P471" s="11">
        <f t="shared" si="37"/>
        <v>5</v>
      </c>
      <c r="Q471" s="4">
        <v>227459</v>
      </c>
      <c r="R471" s="4">
        <v>227459</v>
      </c>
      <c r="S471" s="4">
        <v>227464</v>
      </c>
      <c r="T471" s="4">
        <v>227464</v>
      </c>
    </row>
    <row r="472" spans="1:20" x14ac:dyDescent="0.25">
      <c r="A472" s="16">
        <v>46032</v>
      </c>
      <c r="B472" s="17" t="s">
        <v>52</v>
      </c>
      <c r="C472" s="4">
        <v>2</v>
      </c>
      <c r="D472" s="4">
        <v>10</v>
      </c>
      <c r="E472" s="5">
        <v>0.33055555555555555</v>
      </c>
      <c r="F472" s="5">
        <v>0.33055555555555555</v>
      </c>
      <c r="G472" s="5">
        <v>0.33333333333333331</v>
      </c>
      <c r="H472" s="5">
        <v>0.35416666666666669</v>
      </c>
      <c r="I472" s="5">
        <v>0.35416666666666669</v>
      </c>
      <c r="J472" s="5">
        <v>0.35416666666666669</v>
      </c>
      <c r="K472" s="4"/>
      <c r="L472" s="4"/>
      <c r="M472" s="12">
        <f t="shared" si="38"/>
        <v>2.7777777777777679E-3</v>
      </c>
      <c r="N472" s="13">
        <f t="shared" si="36"/>
        <v>2.083333333333337E-2</v>
      </c>
      <c r="O472" s="11">
        <f t="shared" si="39"/>
        <v>0</v>
      </c>
      <c r="P472" s="11">
        <f t="shared" si="37"/>
        <v>6</v>
      </c>
      <c r="Q472" s="4">
        <v>227464</v>
      </c>
      <c r="R472" s="4">
        <v>227464</v>
      </c>
      <c r="S472" s="4">
        <v>227470</v>
      </c>
      <c r="T472" s="4">
        <v>227470</v>
      </c>
    </row>
    <row r="473" spans="1:20" x14ac:dyDescent="0.25">
      <c r="A473" s="16">
        <v>46032</v>
      </c>
      <c r="B473" s="17" t="s">
        <v>52</v>
      </c>
      <c r="C473" s="4">
        <v>4</v>
      </c>
      <c r="D473" s="4">
        <v>10</v>
      </c>
      <c r="E473" s="5">
        <v>0.35416666666666669</v>
      </c>
      <c r="F473" s="5">
        <v>0.35416666666666669</v>
      </c>
      <c r="G473" s="5">
        <v>0.35625000000000001</v>
      </c>
      <c r="H473" s="5">
        <v>0.37222222222222223</v>
      </c>
      <c r="I473" s="5">
        <v>0.37222222222222223</v>
      </c>
      <c r="J473" s="5">
        <v>0.37222222222222223</v>
      </c>
      <c r="K473" s="4"/>
      <c r="L473" s="4"/>
      <c r="M473" s="12">
        <f t="shared" si="38"/>
        <v>2.0833333333333259E-3</v>
      </c>
      <c r="N473" s="13">
        <f t="shared" si="36"/>
        <v>1.5972222222222221E-2</v>
      </c>
      <c r="O473" s="11">
        <f t="shared" si="39"/>
        <v>0</v>
      </c>
      <c r="P473" s="11">
        <f t="shared" si="37"/>
        <v>5</v>
      </c>
      <c r="Q473" s="4">
        <v>227470</v>
      </c>
      <c r="R473" s="4">
        <v>227470</v>
      </c>
      <c r="S473" s="4">
        <v>227475</v>
      </c>
      <c r="T473" s="4">
        <v>227475</v>
      </c>
    </row>
    <row r="474" spans="1:20" x14ac:dyDescent="0.25">
      <c r="A474" s="16">
        <v>46032</v>
      </c>
      <c r="B474" s="17" t="s">
        <v>52</v>
      </c>
      <c r="C474" s="4">
        <v>2</v>
      </c>
      <c r="D474" s="4">
        <v>10</v>
      </c>
      <c r="E474" s="5">
        <v>0.37222222222222223</v>
      </c>
      <c r="F474" s="5">
        <v>0.37222222222222223</v>
      </c>
      <c r="G474" s="5">
        <v>0.38194444444444442</v>
      </c>
      <c r="H474" s="5">
        <v>0.40277777777777779</v>
      </c>
      <c r="I474" s="5">
        <v>0.40277777777777779</v>
      </c>
      <c r="J474" s="5">
        <v>0.40277777777777779</v>
      </c>
      <c r="K474" s="4"/>
      <c r="L474" s="4"/>
      <c r="M474" s="12">
        <f t="shared" si="38"/>
        <v>9.7222222222221877E-3</v>
      </c>
      <c r="N474" s="13">
        <f t="shared" si="36"/>
        <v>2.083333333333337E-2</v>
      </c>
      <c r="O474" s="11">
        <f t="shared" si="39"/>
        <v>0</v>
      </c>
      <c r="P474" s="11">
        <f t="shared" si="37"/>
        <v>6</v>
      </c>
      <c r="Q474" s="4">
        <v>227475</v>
      </c>
      <c r="R474" s="4">
        <v>227475</v>
      </c>
      <c r="S474" s="4">
        <v>227481</v>
      </c>
      <c r="T474" s="4">
        <v>227481</v>
      </c>
    </row>
    <row r="475" spans="1:20" x14ac:dyDescent="0.25">
      <c r="A475" s="16">
        <v>46032</v>
      </c>
      <c r="B475" s="17" t="s">
        <v>52</v>
      </c>
      <c r="C475" s="4">
        <v>4</v>
      </c>
      <c r="D475" s="4">
        <v>10</v>
      </c>
      <c r="E475" s="5">
        <v>0.40277777777777779</v>
      </c>
      <c r="F475" s="5">
        <v>0.40277777777777779</v>
      </c>
      <c r="G475" s="5">
        <v>0.40486111111111112</v>
      </c>
      <c r="H475" s="5">
        <v>0.42083333333333334</v>
      </c>
      <c r="I475" s="5">
        <v>0.42083333333333334</v>
      </c>
      <c r="J475" s="5">
        <v>0.42083333333333334</v>
      </c>
      <c r="K475" s="4"/>
      <c r="L475" s="4"/>
      <c r="M475" s="12">
        <f t="shared" si="38"/>
        <v>2.0833333333333259E-3</v>
      </c>
      <c r="N475" s="13">
        <f t="shared" si="36"/>
        <v>1.5972222222222221E-2</v>
      </c>
      <c r="O475" s="11">
        <f t="shared" si="39"/>
        <v>0</v>
      </c>
      <c r="P475" s="11">
        <f t="shared" si="37"/>
        <v>5</v>
      </c>
      <c r="Q475" s="4">
        <v>227481</v>
      </c>
      <c r="R475" s="4">
        <v>227481</v>
      </c>
      <c r="S475" s="4">
        <v>227486</v>
      </c>
      <c r="T475" s="4">
        <v>227486</v>
      </c>
    </row>
    <row r="476" spans="1:20" x14ac:dyDescent="0.25">
      <c r="A476" s="16">
        <v>46032</v>
      </c>
      <c r="B476" s="17" t="s">
        <v>52</v>
      </c>
      <c r="C476" s="4">
        <v>2</v>
      </c>
      <c r="D476" s="4">
        <v>10</v>
      </c>
      <c r="E476" s="5">
        <v>0.42083333333333334</v>
      </c>
      <c r="F476" s="5">
        <v>0.42083333333333334</v>
      </c>
      <c r="G476" s="5">
        <v>0.4236111111111111</v>
      </c>
      <c r="H476" s="5">
        <v>0.44444444444444442</v>
      </c>
      <c r="I476" s="5">
        <v>0.44444444444444442</v>
      </c>
      <c r="J476" s="5">
        <v>0.44444444444444442</v>
      </c>
      <c r="K476" s="4"/>
      <c r="L476" s="4"/>
      <c r="M476" s="12">
        <f t="shared" si="38"/>
        <v>2.7777777777777679E-3</v>
      </c>
      <c r="N476" s="13">
        <f t="shared" si="36"/>
        <v>2.0833333333333315E-2</v>
      </c>
      <c r="O476" s="11">
        <f t="shared" si="39"/>
        <v>0</v>
      </c>
      <c r="P476" s="11">
        <f t="shared" si="37"/>
        <v>6</v>
      </c>
      <c r="Q476" s="4">
        <v>227486</v>
      </c>
      <c r="R476" s="4">
        <v>227486</v>
      </c>
      <c r="S476" s="4">
        <v>227492</v>
      </c>
      <c r="T476" s="4">
        <v>227492</v>
      </c>
    </row>
    <row r="477" spans="1:20" x14ac:dyDescent="0.25">
      <c r="A477" s="16">
        <v>46032</v>
      </c>
      <c r="B477" s="17" t="s">
        <v>52</v>
      </c>
      <c r="C477" s="4">
        <v>4</v>
      </c>
      <c r="D477" s="4">
        <v>10</v>
      </c>
      <c r="E477" s="5">
        <v>0.44444444444444442</v>
      </c>
      <c r="F477" s="5">
        <v>0.44444444444444442</v>
      </c>
      <c r="G477" s="5">
        <v>0.4465277777777778</v>
      </c>
      <c r="H477" s="5">
        <v>0.46250000000000002</v>
      </c>
      <c r="I477" s="5">
        <v>0.46250000000000002</v>
      </c>
      <c r="J477" s="5">
        <v>0.46250000000000002</v>
      </c>
      <c r="K477" s="4"/>
      <c r="L477" s="4"/>
      <c r="M477" s="12">
        <f t="shared" si="38"/>
        <v>2.0833333333333814E-3</v>
      </c>
      <c r="N477" s="13">
        <f t="shared" si="36"/>
        <v>1.5972222222222221E-2</v>
      </c>
      <c r="O477" s="11">
        <f t="shared" si="39"/>
        <v>0</v>
      </c>
      <c r="P477" s="11">
        <f t="shared" si="37"/>
        <v>5</v>
      </c>
      <c r="Q477" s="4">
        <v>227492</v>
      </c>
      <c r="R477" s="4">
        <v>227492</v>
      </c>
      <c r="S477" s="4">
        <v>227497</v>
      </c>
      <c r="T477" s="4">
        <v>227497</v>
      </c>
    </row>
    <row r="478" spans="1:20" x14ac:dyDescent="0.25">
      <c r="A478" s="16">
        <v>46032</v>
      </c>
      <c r="B478" s="17" t="s">
        <v>52</v>
      </c>
      <c r="C478" s="4">
        <v>2</v>
      </c>
      <c r="D478" s="4">
        <v>10</v>
      </c>
      <c r="E478" s="5">
        <v>0.46250000000000002</v>
      </c>
      <c r="F478" s="5">
        <v>0.46250000000000002</v>
      </c>
      <c r="G478" s="5">
        <v>0.46527777777777779</v>
      </c>
      <c r="H478" s="5">
        <v>0.4861111111111111</v>
      </c>
      <c r="I478" s="5">
        <v>0.4861111111111111</v>
      </c>
      <c r="J478" s="5">
        <v>0.4861111111111111</v>
      </c>
      <c r="K478" s="4"/>
      <c r="L478" s="4"/>
      <c r="M478" s="12">
        <f t="shared" si="38"/>
        <v>2.7777777777777679E-3</v>
      </c>
      <c r="N478" s="13">
        <f t="shared" si="36"/>
        <v>2.0833333333333315E-2</v>
      </c>
      <c r="O478" s="11">
        <f t="shared" si="39"/>
        <v>0</v>
      </c>
      <c r="P478" s="11">
        <f t="shared" si="37"/>
        <v>6</v>
      </c>
      <c r="Q478" s="4">
        <v>227497</v>
      </c>
      <c r="R478" s="4">
        <v>227497</v>
      </c>
      <c r="S478" s="4">
        <v>227503</v>
      </c>
      <c r="T478" s="4">
        <v>227503</v>
      </c>
    </row>
    <row r="479" spans="1:20" x14ac:dyDescent="0.25">
      <c r="A479" s="16">
        <v>46032</v>
      </c>
      <c r="B479" s="17" t="s">
        <v>52</v>
      </c>
      <c r="C479" s="4">
        <v>4</v>
      </c>
      <c r="D479" s="4">
        <v>10</v>
      </c>
      <c r="E479" s="5">
        <v>0.4861111111111111</v>
      </c>
      <c r="F479" s="5">
        <v>0.4861111111111111</v>
      </c>
      <c r="G479" s="5">
        <v>0.48819444444444443</v>
      </c>
      <c r="H479" s="5">
        <v>0.50416666666666665</v>
      </c>
      <c r="I479" s="5">
        <v>0.50416666666666665</v>
      </c>
      <c r="J479" s="5">
        <v>0.50416666666666665</v>
      </c>
      <c r="K479" s="4"/>
      <c r="L479" s="4"/>
      <c r="M479" s="12">
        <f t="shared" si="38"/>
        <v>2.0833333333333259E-3</v>
      </c>
      <c r="N479" s="13">
        <f t="shared" si="36"/>
        <v>1.5972222222222221E-2</v>
      </c>
      <c r="O479" s="11">
        <f t="shared" si="39"/>
        <v>0</v>
      </c>
      <c r="P479" s="11">
        <f t="shared" si="37"/>
        <v>6</v>
      </c>
      <c r="Q479" s="4">
        <v>227503</v>
      </c>
      <c r="R479" s="4">
        <v>227503</v>
      </c>
      <c r="S479" s="4">
        <v>227509</v>
      </c>
      <c r="T479" s="4">
        <v>227509</v>
      </c>
    </row>
    <row r="480" spans="1:20" x14ac:dyDescent="0.25">
      <c r="A480" s="16">
        <v>46032</v>
      </c>
      <c r="B480" s="17" t="s">
        <v>52</v>
      </c>
      <c r="C480" s="4">
        <v>1</v>
      </c>
      <c r="D480" s="4">
        <v>7</v>
      </c>
      <c r="E480" s="5">
        <v>0.54583333333333328</v>
      </c>
      <c r="F480" s="5">
        <v>0.54583333333333328</v>
      </c>
      <c r="G480" s="5">
        <v>0.55555555555555558</v>
      </c>
      <c r="H480" s="5">
        <v>0.57638888888888884</v>
      </c>
      <c r="I480" s="5">
        <v>0.57638888888888884</v>
      </c>
      <c r="J480" s="5">
        <v>0.57638888888888884</v>
      </c>
      <c r="K480" s="4"/>
      <c r="L480" s="4"/>
      <c r="M480" s="12">
        <f t="shared" si="38"/>
        <v>9.7222222222222987E-3</v>
      </c>
      <c r="N480" s="13">
        <f t="shared" si="36"/>
        <v>2.0833333333333259E-2</v>
      </c>
      <c r="O480" s="11">
        <f t="shared" si="39"/>
        <v>0</v>
      </c>
      <c r="P480" s="11">
        <f t="shared" si="37"/>
        <v>7</v>
      </c>
      <c r="Q480" s="4">
        <v>295314</v>
      </c>
      <c r="R480" s="4">
        <v>295314</v>
      </c>
      <c r="S480" s="4">
        <v>295321</v>
      </c>
      <c r="T480" s="4">
        <v>295321</v>
      </c>
    </row>
    <row r="481" spans="1:20" x14ac:dyDescent="0.25">
      <c r="A481" s="16">
        <v>46032</v>
      </c>
      <c r="B481" s="17" t="s">
        <v>52</v>
      </c>
      <c r="C481" s="4">
        <v>3</v>
      </c>
      <c r="D481" s="4">
        <v>7</v>
      </c>
      <c r="E481" s="5">
        <v>0.57638888888888884</v>
      </c>
      <c r="F481" s="5">
        <v>0.57638888888888884</v>
      </c>
      <c r="G481" s="5">
        <v>0.57847222222222228</v>
      </c>
      <c r="H481" s="5">
        <v>0.59375</v>
      </c>
      <c r="I481" s="5">
        <v>0.59375</v>
      </c>
      <c r="J481" s="5">
        <v>0.59375</v>
      </c>
      <c r="K481" s="4"/>
      <c r="L481" s="4"/>
      <c r="M481" s="12">
        <f t="shared" si="38"/>
        <v>2.083333333333437E-3</v>
      </c>
      <c r="N481" s="13">
        <f t="shared" si="36"/>
        <v>1.5277777777777724E-2</v>
      </c>
      <c r="O481" s="11">
        <f t="shared" si="39"/>
        <v>0</v>
      </c>
      <c r="P481" s="11">
        <f t="shared" si="37"/>
        <v>3</v>
      </c>
      <c r="Q481" s="4">
        <v>295321</v>
      </c>
      <c r="R481" s="4">
        <v>295321</v>
      </c>
      <c r="S481" s="4">
        <v>295324</v>
      </c>
      <c r="T481" s="4">
        <v>295324</v>
      </c>
    </row>
    <row r="482" spans="1:20" x14ac:dyDescent="0.25">
      <c r="A482" s="16">
        <v>46032</v>
      </c>
      <c r="B482" s="17" t="s">
        <v>52</v>
      </c>
      <c r="C482" s="4">
        <v>1</v>
      </c>
      <c r="D482" s="4">
        <v>7</v>
      </c>
      <c r="E482" s="5">
        <v>0.59375</v>
      </c>
      <c r="F482" s="5">
        <v>0.59375</v>
      </c>
      <c r="G482" s="5">
        <v>0.59722222222222221</v>
      </c>
      <c r="H482" s="5">
        <v>0.61805555555555558</v>
      </c>
      <c r="I482" s="5">
        <v>0.61805555555555558</v>
      </c>
      <c r="J482" s="5">
        <v>0.61805555555555558</v>
      </c>
      <c r="K482" s="4"/>
      <c r="L482" s="4"/>
      <c r="M482" s="12">
        <f t="shared" si="38"/>
        <v>3.4722222222222099E-3</v>
      </c>
      <c r="N482" s="13">
        <f t="shared" si="36"/>
        <v>2.083333333333337E-2</v>
      </c>
      <c r="O482" s="11">
        <f t="shared" si="39"/>
        <v>0</v>
      </c>
      <c r="P482" s="11">
        <f t="shared" si="37"/>
        <v>8</v>
      </c>
      <c r="Q482" s="4">
        <v>295324</v>
      </c>
      <c r="R482" s="4">
        <v>295324</v>
      </c>
      <c r="S482" s="4">
        <v>295332</v>
      </c>
      <c r="T482" s="4">
        <v>295332</v>
      </c>
    </row>
    <row r="483" spans="1:20" x14ac:dyDescent="0.25">
      <c r="A483" s="16">
        <v>46032</v>
      </c>
      <c r="B483" s="17" t="s">
        <v>52</v>
      </c>
      <c r="C483" s="4">
        <v>3</v>
      </c>
      <c r="D483" s="4">
        <v>7</v>
      </c>
      <c r="E483" s="5">
        <v>0.61805555555555558</v>
      </c>
      <c r="F483" s="5">
        <v>0.61805555555555558</v>
      </c>
      <c r="G483" s="5">
        <v>0.62013888888888891</v>
      </c>
      <c r="H483" s="5">
        <v>0.63541666666666663</v>
      </c>
      <c r="I483" s="5">
        <v>0.63541666666666663</v>
      </c>
      <c r="J483" s="5">
        <v>0.63541666666666663</v>
      </c>
      <c r="K483" s="4"/>
      <c r="L483" s="4"/>
      <c r="M483" s="12">
        <f t="shared" si="38"/>
        <v>2.0833333333333259E-3</v>
      </c>
      <c r="N483" s="13">
        <f t="shared" si="36"/>
        <v>1.5277777777777724E-2</v>
      </c>
      <c r="O483" s="11">
        <f t="shared" si="39"/>
        <v>0</v>
      </c>
      <c r="P483" s="11">
        <f t="shared" si="37"/>
        <v>10</v>
      </c>
      <c r="Q483" s="4">
        <v>295332</v>
      </c>
      <c r="R483" s="4">
        <v>295332</v>
      </c>
      <c r="S483" s="4">
        <v>295342</v>
      </c>
      <c r="T483" s="4">
        <v>295342</v>
      </c>
    </row>
    <row r="484" spans="1:20" x14ac:dyDescent="0.25">
      <c r="A484" s="16">
        <v>46032</v>
      </c>
      <c r="B484" s="17" t="s">
        <v>52</v>
      </c>
      <c r="C484" s="4">
        <v>1</v>
      </c>
      <c r="D484" s="4">
        <v>7</v>
      </c>
      <c r="E484" s="5">
        <v>0.63541666666666663</v>
      </c>
      <c r="F484" s="5">
        <v>0.63541666666666663</v>
      </c>
      <c r="G484" s="5">
        <v>0.64583333333333337</v>
      </c>
      <c r="H484" s="5">
        <v>0.66666666666666663</v>
      </c>
      <c r="I484" s="5">
        <v>0.66666666666666663</v>
      </c>
      <c r="J484" s="5">
        <v>0.66666666666666663</v>
      </c>
      <c r="K484" s="4"/>
      <c r="L484" s="4"/>
      <c r="M484" s="12">
        <f t="shared" si="38"/>
        <v>1.0416666666666741E-2</v>
      </c>
      <c r="N484" s="13">
        <f t="shared" si="36"/>
        <v>2.0833333333333259E-2</v>
      </c>
      <c r="O484" s="11">
        <f t="shared" si="39"/>
        <v>0</v>
      </c>
      <c r="P484" s="11">
        <f t="shared" si="37"/>
        <v>7</v>
      </c>
      <c r="Q484" s="4">
        <v>295342</v>
      </c>
      <c r="R484" s="4">
        <v>295342</v>
      </c>
      <c r="S484" s="4">
        <v>295349</v>
      </c>
      <c r="T484" s="4">
        <v>295349</v>
      </c>
    </row>
    <row r="485" spans="1:20" x14ac:dyDescent="0.25">
      <c r="A485" s="16">
        <v>46032</v>
      </c>
      <c r="B485" s="17" t="s">
        <v>52</v>
      </c>
      <c r="C485" s="4">
        <v>3</v>
      </c>
      <c r="D485" s="4">
        <v>7</v>
      </c>
      <c r="E485" s="5">
        <v>0.66666666666666663</v>
      </c>
      <c r="F485" s="5">
        <v>0.66666666666666663</v>
      </c>
      <c r="G485" s="5">
        <v>0.66874999999999996</v>
      </c>
      <c r="H485" s="5">
        <v>0.68402777777777779</v>
      </c>
      <c r="I485" s="5">
        <v>0.68402777777777779</v>
      </c>
      <c r="J485" s="5">
        <v>0.68402777777777779</v>
      </c>
      <c r="K485" s="4"/>
      <c r="L485" s="4"/>
      <c r="M485" s="12">
        <f t="shared" si="38"/>
        <v>2.0833333333333259E-3</v>
      </c>
      <c r="N485" s="13">
        <f t="shared" si="36"/>
        <v>1.5277777777777835E-2</v>
      </c>
      <c r="O485" s="11">
        <f t="shared" si="39"/>
        <v>0</v>
      </c>
      <c r="P485" s="11">
        <f t="shared" si="37"/>
        <v>4</v>
      </c>
      <c r="Q485" s="4">
        <v>295349</v>
      </c>
      <c r="R485" s="4">
        <v>295349</v>
      </c>
      <c r="S485" s="4">
        <v>295353</v>
      </c>
      <c r="T485" s="4">
        <v>295353</v>
      </c>
    </row>
    <row r="486" spans="1:20" x14ac:dyDescent="0.25">
      <c r="A486" s="16">
        <v>46032</v>
      </c>
      <c r="B486" s="17" t="s">
        <v>52</v>
      </c>
      <c r="C486" s="4">
        <v>1</v>
      </c>
      <c r="D486" s="4">
        <v>7</v>
      </c>
      <c r="E486" s="5">
        <v>0.68402777777777779</v>
      </c>
      <c r="F486" s="5">
        <v>0.68402777777777779</v>
      </c>
      <c r="G486" s="5">
        <v>0.6875</v>
      </c>
      <c r="H486" s="5">
        <v>0.70833333333333337</v>
      </c>
      <c r="I486" s="5">
        <v>0.70833333333333337</v>
      </c>
      <c r="J486" s="5">
        <v>0.71527777777777779</v>
      </c>
      <c r="K486" s="4"/>
      <c r="L486" s="4"/>
      <c r="M486" s="12">
        <f t="shared" si="38"/>
        <v>3.4722222222222099E-3</v>
      </c>
      <c r="N486" s="13">
        <f t="shared" si="36"/>
        <v>2.083333333333337E-2</v>
      </c>
      <c r="O486" s="11">
        <f t="shared" si="39"/>
        <v>0</v>
      </c>
      <c r="P486" s="11">
        <f t="shared" si="37"/>
        <v>7</v>
      </c>
      <c r="Q486" s="4">
        <v>295353</v>
      </c>
      <c r="R486" s="4">
        <v>295353</v>
      </c>
      <c r="S486" s="4">
        <v>295360</v>
      </c>
      <c r="T486" s="4">
        <v>295360</v>
      </c>
    </row>
    <row r="487" spans="1:20" x14ac:dyDescent="0.25">
      <c r="A487" s="16">
        <v>46032</v>
      </c>
      <c r="B487" s="17" t="s">
        <v>52</v>
      </c>
      <c r="C487" s="4">
        <v>1</v>
      </c>
      <c r="D487" s="4">
        <v>7</v>
      </c>
      <c r="E487" s="5">
        <v>0.44791666666666669</v>
      </c>
      <c r="F487" s="5">
        <v>0.4548611111111111</v>
      </c>
      <c r="G487" s="5">
        <v>0.46527777777777779</v>
      </c>
      <c r="H487" s="5">
        <v>0.4861111111111111</v>
      </c>
      <c r="I487" s="5">
        <v>0.4861111111111111</v>
      </c>
      <c r="J487" s="5">
        <v>0.4861111111111111</v>
      </c>
      <c r="K487" s="4"/>
      <c r="L487" s="4"/>
      <c r="M487" s="12">
        <f t="shared" si="38"/>
        <v>1.0416666666666685E-2</v>
      </c>
      <c r="N487" s="13">
        <f t="shared" si="36"/>
        <v>2.0833333333333315E-2</v>
      </c>
      <c r="O487" s="11">
        <f t="shared" si="39"/>
        <v>0</v>
      </c>
      <c r="P487" s="11">
        <f t="shared" si="37"/>
        <v>7</v>
      </c>
      <c r="Q487" s="4">
        <v>295294</v>
      </c>
      <c r="R487" s="4">
        <v>295294</v>
      </c>
      <c r="S487" s="4">
        <v>295301</v>
      </c>
      <c r="T487" s="4">
        <v>295301</v>
      </c>
    </row>
    <row r="488" spans="1:20" x14ac:dyDescent="0.25">
      <c r="A488" s="16">
        <v>46032</v>
      </c>
      <c r="B488" s="17" t="s">
        <v>52</v>
      </c>
      <c r="C488" s="4">
        <v>3</v>
      </c>
      <c r="D488" s="4">
        <v>7</v>
      </c>
      <c r="E488" s="5">
        <v>0.4861111111111111</v>
      </c>
      <c r="F488" s="5">
        <v>0.4861111111111111</v>
      </c>
      <c r="G488" s="5">
        <v>0.48819444444444443</v>
      </c>
      <c r="H488" s="5">
        <v>0.50347222222222221</v>
      </c>
      <c r="I488" s="5">
        <v>0.50347222222222221</v>
      </c>
      <c r="J488" s="5">
        <v>0.50347222222222221</v>
      </c>
      <c r="K488" s="4"/>
      <c r="L488" s="4"/>
      <c r="M488" s="12">
        <f t="shared" si="38"/>
        <v>2.0833333333333259E-3</v>
      </c>
      <c r="N488" s="13">
        <f t="shared" si="36"/>
        <v>1.5277777777777779E-2</v>
      </c>
      <c r="O488" s="11">
        <f t="shared" si="39"/>
        <v>0</v>
      </c>
      <c r="P488" s="11">
        <f t="shared" si="37"/>
        <v>3</v>
      </c>
      <c r="Q488" s="4">
        <v>295301</v>
      </c>
      <c r="R488" s="4">
        <v>295301</v>
      </c>
      <c r="S488" s="4">
        <v>295304</v>
      </c>
      <c r="T488" s="4">
        <v>295304</v>
      </c>
    </row>
    <row r="489" spans="1:20" x14ac:dyDescent="0.25">
      <c r="A489" s="16">
        <v>46032</v>
      </c>
      <c r="B489" s="17" t="s">
        <v>52</v>
      </c>
      <c r="C489" s="4">
        <v>1</v>
      </c>
      <c r="D489" s="4">
        <v>7</v>
      </c>
      <c r="E489" s="5">
        <v>0.50347222222222221</v>
      </c>
      <c r="F489" s="5">
        <v>0.50347222222222221</v>
      </c>
      <c r="G489" s="5">
        <v>0.51388888888888884</v>
      </c>
      <c r="H489" s="5">
        <v>0.53472222222222221</v>
      </c>
      <c r="I489" s="5">
        <v>0.53472222222222221</v>
      </c>
      <c r="J489" s="5">
        <v>0.53472222222222221</v>
      </c>
      <c r="K489" s="4"/>
      <c r="L489" s="4"/>
      <c r="M489" s="12">
        <f t="shared" si="38"/>
        <v>1.041666666666663E-2</v>
      </c>
      <c r="N489" s="13">
        <f t="shared" si="36"/>
        <v>2.083333333333337E-2</v>
      </c>
      <c r="O489" s="11">
        <f t="shared" si="39"/>
        <v>0</v>
      </c>
      <c r="P489" s="11">
        <f t="shared" si="37"/>
        <v>7</v>
      </c>
      <c r="Q489" s="4">
        <v>295304</v>
      </c>
      <c r="R489" s="4">
        <v>295304</v>
      </c>
      <c r="S489" s="4">
        <v>295311</v>
      </c>
      <c r="T489" s="4">
        <v>295311</v>
      </c>
    </row>
    <row r="490" spans="1:20" x14ac:dyDescent="0.25">
      <c r="A490" s="16">
        <v>46032</v>
      </c>
      <c r="B490" s="17" t="s">
        <v>52</v>
      </c>
      <c r="C490" s="4">
        <v>3</v>
      </c>
      <c r="D490" s="4">
        <v>7</v>
      </c>
      <c r="E490" s="5">
        <v>0.53472222222222221</v>
      </c>
      <c r="F490" s="5">
        <v>0.53472222222222221</v>
      </c>
      <c r="G490" s="5">
        <v>0.53680555555555554</v>
      </c>
      <c r="H490" s="5">
        <v>0.55208333333333337</v>
      </c>
      <c r="I490" s="5">
        <v>0.55208333333333337</v>
      </c>
      <c r="J490" s="5">
        <v>0.55208333333333337</v>
      </c>
      <c r="K490" s="4"/>
      <c r="L490" s="4"/>
      <c r="M490" s="12">
        <f t="shared" si="38"/>
        <v>2.0833333333333259E-3</v>
      </c>
      <c r="N490" s="13">
        <f t="shared" si="36"/>
        <v>1.5277777777777835E-2</v>
      </c>
      <c r="O490" s="11">
        <f t="shared" si="39"/>
        <v>0</v>
      </c>
      <c r="P490" s="11">
        <f t="shared" si="37"/>
        <v>3</v>
      </c>
      <c r="Q490" s="4">
        <v>295311</v>
      </c>
      <c r="R490" s="4">
        <v>295311</v>
      </c>
      <c r="S490" s="4">
        <v>295314</v>
      </c>
      <c r="T490" s="4">
        <v>295314</v>
      </c>
    </row>
    <row r="491" spans="1:20" x14ac:dyDescent="0.25">
      <c r="A491" s="16">
        <v>46032</v>
      </c>
      <c r="B491" s="17" t="s">
        <v>52</v>
      </c>
      <c r="C491" s="4">
        <v>3</v>
      </c>
      <c r="D491" s="4">
        <v>7</v>
      </c>
      <c r="E491" s="5">
        <v>0.70833333333333337</v>
      </c>
      <c r="F491" s="5">
        <v>0.70833333333333337</v>
      </c>
      <c r="G491" s="5">
        <v>0.7104166666666667</v>
      </c>
      <c r="H491" s="5">
        <v>0.72569444444444442</v>
      </c>
      <c r="I491" s="5">
        <v>0.72569444444444442</v>
      </c>
      <c r="J491" s="5">
        <v>0.72569444444444442</v>
      </c>
      <c r="K491" s="4"/>
      <c r="L491" s="4"/>
      <c r="M491" s="12">
        <f t="shared" si="38"/>
        <v>2.0833333333333259E-3</v>
      </c>
      <c r="N491" s="13">
        <f t="shared" si="36"/>
        <v>1.5277777777777724E-2</v>
      </c>
      <c r="O491" s="11">
        <f t="shared" si="39"/>
        <v>0</v>
      </c>
      <c r="P491" s="11">
        <f t="shared" si="37"/>
        <v>3</v>
      </c>
      <c r="Q491" s="4">
        <v>295360</v>
      </c>
      <c r="R491" s="4">
        <v>295360</v>
      </c>
      <c r="S491" s="4">
        <v>295363</v>
      </c>
      <c r="T491" s="4">
        <v>295363</v>
      </c>
    </row>
    <row r="492" spans="1:20" x14ac:dyDescent="0.25">
      <c r="A492" s="16">
        <v>46032</v>
      </c>
      <c r="B492" s="17" t="s">
        <v>52</v>
      </c>
      <c r="C492" s="4">
        <v>1</v>
      </c>
      <c r="D492" s="4">
        <v>7</v>
      </c>
      <c r="E492" s="5">
        <v>0.72569444444444442</v>
      </c>
      <c r="F492" s="5">
        <v>0.72569444444444442</v>
      </c>
      <c r="G492" s="5">
        <v>0.72916666666666663</v>
      </c>
      <c r="H492" s="5">
        <v>0.75</v>
      </c>
      <c r="I492" s="5">
        <v>0.75</v>
      </c>
      <c r="J492" s="5">
        <v>0.75</v>
      </c>
      <c r="K492" s="4"/>
      <c r="L492" s="4"/>
      <c r="M492" s="12">
        <f t="shared" si="38"/>
        <v>3.4722222222222099E-3</v>
      </c>
      <c r="N492" s="13">
        <f t="shared" si="36"/>
        <v>2.083333333333337E-2</v>
      </c>
      <c r="O492" s="11">
        <f t="shared" si="39"/>
        <v>0</v>
      </c>
      <c r="P492" s="11">
        <f t="shared" si="37"/>
        <v>7</v>
      </c>
      <c r="Q492" s="4">
        <v>295363</v>
      </c>
      <c r="R492" s="4">
        <v>295363</v>
      </c>
      <c r="S492" s="4">
        <v>295370</v>
      </c>
      <c r="T492" s="4">
        <v>295370</v>
      </c>
    </row>
    <row r="493" spans="1:20" x14ac:dyDescent="0.25">
      <c r="A493" s="16">
        <v>46032</v>
      </c>
      <c r="B493" s="17" t="s">
        <v>52</v>
      </c>
      <c r="C493" s="4">
        <v>3</v>
      </c>
      <c r="D493" s="4">
        <v>7</v>
      </c>
      <c r="E493" s="5">
        <v>0.75</v>
      </c>
      <c r="F493" s="5">
        <v>0.75</v>
      </c>
      <c r="G493" s="5">
        <v>0.75902777777777775</v>
      </c>
      <c r="H493" s="5">
        <v>0.77430555555555558</v>
      </c>
      <c r="I493" s="5">
        <v>0.77430555555555558</v>
      </c>
      <c r="J493" s="5">
        <v>0.77430555555555558</v>
      </c>
      <c r="K493" s="4"/>
      <c r="L493" s="4"/>
      <c r="M493" s="12">
        <f t="shared" si="38"/>
        <v>9.0277777777777457E-3</v>
      </c>
      <c r="N493" s="13">
        <f t="shared" si="36"/>
        <v>1.5277777777777835E-2</v>
      </c>
      <c r="O493" s="11">
        <f t="shared" si="39"/>
        <v>0</v>
      </c>
      <c r="P493" s="11">
        <f t="shared" si="37"/>
        <v>3</v>
      </c>
      <c r="Q493" s="4">
        <v>295370</v>
      </c>
      <c r="R493" s="4">
        <v>295370</v>
      </c>
      <c r="S493" s="4">
        <v>295373</v>
      </c>
      <c r="T493" s="4">
        <v>295373</v>
      </c>
    </row>
    <row r="494" spans="1:20" x14ac:dyDescent="0.25">
      <c r="A494" s="16">
        <v>46032</v>
      </c>
      <c r="B494" s="17" t="s">
        <v>52</v>
      </c>
      <c r="C494" s="4">
        <v>1</v>
      </c>
      <c r="D494" s="4">
        <v>7</v>
      </c>
      <c r="E494" s="5">
        <v>0.77430555555555558</v>
      </c>
      <c r="F494" s="5">
        <v>0.77430555555555558</v>
      </c>
      <c r="G494" s="5">
        <v>0.77777777777777779</v>
      </c>
      <c r="H494" s="5">
        <v>0.79861111111111116</v>
      </c>
      <c r="I494" s="5">
        <v>0.79861111111111116</v>
      </c>
      <c r="J494" s="5">
        <v>0.79861111111111116</v>
      </c>
      <c r="K494" s="4"/>
      <c r="L494" s="4"/>
      <c r="M494" s="12">
        <f t="shared" si="38"/>
        <v>3.4722222222222099E-3</v>
      </c>
      <c r="N494" s="13">
        <f t="shared" si="36"/>
        <v>2.083333333333337E-2</v>
      </c>
      <c r="O494" s="11">
        <f t="shared" si="39"/>
        <v>0</v>
      </c>
      <c r="P494" s="11">
        <f t="shared" si="37"/>
        <v>7</v>
      </c>
      <c r="Q494" s="4">
        <v>295373</v>
      </c>
      <c r="R494" s="4">
        <v>295373</v>
      </c>
      <c r="S494" s="4">
        <v>295380</v>
      </c>
      <c r="T494" s="4">
        <v>295380</v>
      </c>
    </row>
    <row r="495" spans="1:20" x14ac:dyDescent="0.25">
      <c r="A495" s="16">
        <v>46032</v>
      </c>
      <c r="B495" s="17" t="s">
        <v>52</v>
      </c>
      <c r="C495" s="4">
        <v>3</v>
      </c>
      <c r="D495" s="4">
        <v>7</v>
      </c>
      <c r="E495" s="5">
        <v>0.79861111111111116</v>
      </c>
      <c r="F495" s="5">
        <v>0.79861111111111116</v>
      </c>
      <c r="G495" s="5">
        <v>0.80069444444444449</v>
      </c>
      <c r="H495" s="5">
        <v>0.81597222222222221</v>
      </c>
      <c r="I495" s="5">
        <v>0.81597222222222221</v>
      </c>
      <c r="J495" s="5">
        <v>0.82291666666666663</v>
      </c>
      <c r="K495" s="4"/>
      <c r="L495" s="4"/>
      <c r="M495" s="12">
        <f t="shared" si="38"/>
        <v>2.0833333333333259E-3</v>
      </c>
      <c r="N495" s="13">
        <f t="shared" si="36"/>
        <v>1.5277777777777724E-2</v>
      </c>
      <c r="O495" s="11">
        <f t="shared" si="39"/>
        <v>0</v>
      </c>
      <c r="P495" s="11">
        <f t="shared" si="37"/>
        <v>4</v>
      </c>
      <c r="Q495" s="4">
        <v>295380</v>
      </c>
      <c r="R495" s="4">
        <v>295380</v>
      </c>
      <c r="S495" s="4">
        <v>295384</v>
      </c>
      <c r="T495" s="4">
        <v>295384</v>
      </c>
    </row>
    <row r="496" spans="1:20" x14ac:dyDescent="0.25">
      <c r="A496" s="16">
        <v>46032</v>
      </c>
      <c r="B496" s="17" t="s">
        <v>52</v>
      </c>
      <c r="C496" s="4">
        <v>4</v>
      </c>
      <c r="D496" s="4">
        <v>10</v>
      </c>
      <c r="E496" s="5">
        <v>0.65625</v>
      </c>
      <c r="F496" s="5">
        <v>0.66666666666666663</v>
      </c>
      <c r="G496" s="5">
        <v>0.66874999999999996</v>
      </c>
      <c r="H496" s="5">
        <v>0.68472222222222223</v>
      </c>
      <c r="I496" s="5">
        <v>0.68472222222222223</v>
      </c>
      <c r="J496" s="5">
        <v>0.68472222222222223</v>
      </c>
      <c r="K496" s="4"/>
      <c r="L496" s="4"/>
      <c r="M496" s="12">
        <f t="shared" si="38"/>
        <v>2.0833333333333259E-3</v>
      </c>
      <c r="N496" s="13">
        <f t="shared" si="36"/>
        <v>1.5972222222222276E-2</v>
      </c>
      <c r="O496" s="11">
        <f t="shared" si="39"/>
        <v>0</v>
      </c>
      <c r="P496" s="11">
        <f t="shared" si="37"/>
        <v>5</v>
      </c>
      <c r="Q496" s="4">
        <v>227552</v>
      </c>
      <c r="R496" s="4">
        <v>227552</v>
      </c>
      <c r="S496" s="4">
        <v>227557</v>
      </c>
      <c r="T496" s="4">
        <v>227557</v>
      </c>
    </row>
    <row r="497" spans="1:20" x14ac:dyDescent="0.25">
      <c r="A497" s="16">
        <v>46032</v>
      </c>
      <c r="B497" s="17" t="s">
        <v>52</v>
      </c>
      <c r="C497" s="4">
        <v>2</v>
      </c>
      <c r="D497" s="4">
        <v>10</v>
      </c>
      <c r="E497" s="5">
        <v>0.68472222222222223</v>
      </c>
      <c r="F497" s="5">
        <v>0.68472222222222223</v>
      </c>
      <c r="G497" s="5">
        <v>0.6875</v>
      </c>
      <c r="H497" s="5">
        <v>0.70833333333333337</v>
      </c>
      <c r="I497" s="5">
        <v>0.70833333333333337</v>
      </c>
      <c r="J497" s="5">
        <v>0.70833333333333337</v>
      </c>
      <c r="K497" s="4"/>
      <c r="L497" s="4"/>
      <c r="M497" s="12">
        <f t="shared" si="38"/>
        <v>2.7777777777777679E-3</v>
      </c>
      <c r="N497" s="13">
        <f t="shared" si="36"/>
        <v>2.083333333333337E-2</v>
      </c>
      <c r="O497" s="11">
        <f t="shared" si="39"/>
        <v>0</v>
      </c>
      <c r="P497" s="11">
        <f t="shared" si="37"/>
        <v>6</v>
      </c>
      <c r="Q497" s="4">
        <v>227557</v>
      </c>
      <c r="R497" s="4">
        <v>227557</v>
      </c>
      <c r="S497" s="4">
        <v>227563</v>
      </c>
      <c r="T497" s="4">
        <v>227563</v>
      </c>
    </row>
    <row r="498" spans="1:20" x14ac:dyDescent="0.25">
      <c r="A498" s="16">
        <v>46032</v>
      </c>
      <c r="B498" s="17" t="s">
        <v>52</v>
      </c>
      <c r="C498" s="4">
        <v>4</v>
      </c>
      <c r="D498" s="4">
        <v>10</v>
      </c>
      <c r="E498" s="5">
        <v>0.70833333333333337</v>
      </c>
      <c r="F498" s="5">
        <v>0.70833333333333337</v>
      </c>
      <c r="G498" s="5">
        <v>0.7104166666666667</v>
      </c>
      <c r="H498" s="5">
        <v>0.72638888888888886</v>
      </c>
      <c r="I498" s="5">
        <v>0.72638888888888886</v>
      </c>
      <c r="J498" s="5">
        <v>0.72638888888888886</v>
      </c>
      <c r="K498" s="4"/>
      <c r="L498" s="4"/>
      <c r="M498" s="12">
        <f t="shared" si="38"/>
        <v>2.0833333333333259E-3</v>
      </c>
      <c r="N498" s="13">
        <f t="shared" si="36"/>
        <v>1.5972222222222165E-2</v>
      </c>
      <c r="O498" s="11">
        <f t="shared" si="39"/>
        <v>0</v>
      </c>
      <c r="P498" s="11">
        <f t="shared" si="37"/>
        <v>5</v>
      </c>
      <c r="Q498" s="4">
        <v>227563</v>
      </c>
      <c r="R498" s="4">
        <v>227563</v>
      </c>
      <c r="S498" s="4">
        <v>227568</v>
      </c>
      <c r="T498" s="4">
        <v>227568</v>
      </c>
    </row>
    <row r="499" spans="1:20" x14ac:dyDescent="0.25">
      <c r="A499" s="16">
        <v>46032</v>
      </c>
      <c r="B499" s="17" t="s">
        <v>52</v>
      </c>
      <c r="C499" s="4">
        <v>2</v>
      </c>
      <c r="D499" s="4">
        <v>10</v>
      </c>
      <c r="E499" s="5">
        <v>0.72638888888888886</v>
      </c>
      <c r="F499" s="5">
        <v>0.72638888888888886</v>
      </c>
      <c r="G499" s="5">
        <v>0.72916666666666663</v>
      </c>
      <c r="H499" s="5">
        <v>0.75</v>
      </c>
      <c r="I499" s="5">
        <v>0.75</v>
      </c>
      <c r="J499" s="5">
        <v>0.75</v>
      </c>
      <c r="K499" s="4"/>
      <c r="L499" s="4"/>
      <c r="M499" s="12">
        <f t="shared" si="38"/>
        <v>2.7777777777777679E-3</v>
      </c>
      <c r="N499" s="13">
        <f t="shared" si="36"/>
        <v>2.083333333333337E-2</v>
      </c>
      <c r="O499" s="11">
        <f t="shared" si="39"/>
        <v>0</v>
      </c>
      <c r="P499" s="11">
        <f t="shared" si="37"/>
        <v>6</v>
      </c>
      <c r="Q499" s="4">
        <v>227568</v>
      </c>
      <c r="R499" s="4">
        <v>227568</v>
      </c>
      <c r="S499" s="4">
        <v>227574</v>
      </c>
      <c r="T499" s="4">
        <v>227574</v>
      </c>
    </row>
    <row r="500" spans="1:20" x14ac:dyDescent="0.25">
      <c r="A500" s="16">
        <v>46032</v>
      </c>
      <c r="B500" s="17" t="s">
        <v>52</v>
      </c>
      <c r="C500" s="4">
        <v>4</v>
      </c>
      <c r="D500" s="4">
        <v>10</v>
      </c>
      <c r="E500" s="5">
        <v>0.75</v>
      </c>
      <c r="F500" s="5">
        <v>0.75</v>
      </c>
      <c r="G500" s="5">
        <v>0.75902777777777775</v>
      </c>
      <c r="H500" s="5">
        <v>0.77500000000000002</v>
      </c>
      <c r="I500" s="5">
        <v>0.77500000000000002</v>
      </c>
      <c r="J500" s="5">
        <v>0.77500000000000002</v>
      </c>
      <c r="K500" s="4"/>
      <c r="L500" s="4"/>
      <c r="M500" s="12">
        <f t="shared" si="38"/>
        <v>9.0277777777777457E-3</v>
      </c>
      <c r="N500" s="13">
        <f t="shared" si="36"/>
        <v>1.5972222222222276E-2</v>
      </c>
      <c r="O500" s="11">
        <f t="shared" si="39"/>
        <v>0</v>
      </c>
      <c r="P500" s="11">
        <f t="shared" si="37"/>
        <v>6</v>
      </c>
      <c r="Q500" s="4">
        <v>227574</v>
      </c>
      <c r="R500" s="4">
        <v>227574</v>
      </c>
      <c r="S500" s="4">
        <v>227580</v>
      </c>
      <c r="T500" s="4">
        <v>227580</v>
      </c>
    </row>
    <row r="501" spans="1:20" x14ac:dyDescent="0.25">
      <c r="A501" s="16">
        <v>46032</v>
      </c>
      <c r="B501" s="17" t="s">
        <v>52</v>
      </c>
      <c r="C501" s="4">
        <v>2</v>
      </c>
      <c r="D501" s="4">
        <v>10</v>
      </c>
      <c r="E501" s="5">
        <v>0.77500000000000002</v>
      </c>
      <c r="F501" s="5">
        <v>0.77500000000000002</v>
      </c>
      <c r="G501" s="5">
        <v>0.77777777777777779</v>
      </c>
      <c r="H501" s="5">
        <v>0.79861111111111116</v>
      </c>
      <c r="I501" s="5">
        <v>0.79861111111111116</v>
      </c>
      <c r="J501" s="5">
        <v>0.79861111111111116</v>
      </c>
      <c r="K501" s="4"/>
      <c r="L501" s="4"/>
      <c r="M501" s="12">
        <f t="shared" si="38"/>
        <v>2.7777777777777679E-3</v>
      </c>
      <c r="N501" s="13">
        <f t="shared" si="36"/>
        <v>2.083333333333337E-2</v>
      </c>
      <c r="O501" s="11">
        <f t="shared" si="39"/>
        <v>0</v>
      </c>
      <c r="P501" s="11">
        <f t="shared" si="37"/>
        <v>6</v>
      </c>
      <c r="Q501" s="4">
        <v>227580</v>
      </c>
      <c r="R501" s="4">
        <v>227580</v>
      </c>
      <c r="S501" s="4">
        <v>227586</v>
      </c>
      <c r="T501" s="4">
        <v>227586</v>
      </c>
    </row>
    <row r="502" spans="1:20" x14ac:dyDescent="0.25">
      <c r="A502" s="16">
        <v>46032</v>
      </c>
      <c r="B502" s="17" t="s">
        <v>52</v>
      </c>
      <c r="C502" s="4">
        <v>4</v>
      </c>
      <c r="D502" s="4">
        <v>10</v>
      </c>
      <c r="E502" s="5">
        <v>0.79861111111111116</v>
      </c>
      <c r="F502" s="5">
        <v>0.79861111111111116</v>
      </c>
      <c r="G502" s="5">
        <v>0.80069444444444449</v>
      </c>
      <c r="H502" s="5">
        <v>0.81666666666666665</v>
      </c>
      <c r="I502" s="5">
        <v>0.81666666666666665</v>
      </c>
      <c r="J502" s="5">
        <v>0.82291666666666663</v>
      </c>
      <c r="K502" s="4"/>
      <c r="L502" s="4"/>
      <c r="M502" s="12">
        <f t="shared" si="38"/>
        <v>2.0833333333333259E-3</v>
      </c>
      <c r="N502" s="13">
        <f t="shared" si="36"/>
        <v>1.5972222222222165E-2</v>
      </c>
      <c r="O502" s="11">
        <f t="shared" si="39"/>
        <v>0</v>
      </c>
      <c r="P502" s="11">
        <f t="shared" si="37"/>
        <v>5</v>
      </c>
      <c r="Q502" s="4">
        <v>227586</v>
      </c>
      <c r="R502" s="4">
        <v>227586</v>
      </c>
      <c r="S502" s="4">
        <v>227591</v>
      </c>
      <c r="T502" s="4">
        <v>227591</v>
      </c>
    </row>
    <row r="503" spans="1:20" x14ac:dyDescent="0.25">
      <c r="A503" s="16">
        <v>46032</v>
      </c>
      <c r="B503" s="17" t="s">
        <v>52</v>
      </c>
      <c r="C503" s="4">
        <v>2</v>
      </c>
      <c r="D503" s="4">
        <v>9002</v>
      </c>
      <c r="E503" s="5">
        <v>0.59722222222222221</v>
      </c>
      <c r="F503" s="5">
        <v>0.59722222222222221</v>
      </c>
      <c r="G503" s="5">
        <v>0.59722222222222221</v>
      </c>
      <c r="H503" s="5">
        <v>0.61875000000000002</v>
      </c>
      <c r="I503" s="5">
        <v>0.61875000000000002</v>
      </c>
      <c r="J503" s="5">
        <v>0.61875000000000002</v>
      </c>
      <c r="K503" s="4"/>
      <c r="L503" s="4"/>
      <c r="M503" s="12">
        <f t="shared" si="38"/>
        <v>0</v>
      </c>
      <c r="N503" s="13">
        <f t="shared" si="36"/>
        <v>2.1527777777777812E-2</v>
      </c>
      <c r="O503" s="11">
        <f t="shared" si="39"/>
        <v>0</v>
      </c>
      <c r="P503" s="11">
        <f t="shared" si="37"/>
        <v>6</v>
      </c>
      <c r="Q503" s="4">
        <v>50312</v>
      </c>
      <c r="R503" s="4">
        <v>50312</v>
      </c>
      <c r="S503" s="4">
        <v>50318</v>
      </c>
      <c r="T503" s="4">
        <v>50318</v>
      </c>
    </row>
    <row r="504" spans="1:20" x14ac:dyDescent="0.25">
      <c r="A504" s="16">
        <v>46032</v>
      </c>
      <c r="B504" s="17" t="s">
        <v>52</v>
      </c>
      <c r="C504" s="4">
        <v>3</v>
      </c>
      <c r="D504" s="4">
        <v>9002</v>
      </c>
      <c r="E504" s="5">
        <v>0.61875000000000002</v>
      </c>
      <c r="F504" s="5">
        <v>0.62013888888888891</v>
      </c>
      <c r="G504" s="5">
        <v>0.62013888888888891</v>
      </c>
      <c r="H504" s="5">
        <v>0.63541666666666663</v>
      </c>
      <c r="I504" s="5">
        <v>0.63541666666666663</v>
      </c>
      <c r="J504" s="5">
        <v>0.63541666666666663</v>
      </c>
      <c r="K504" s="4"/>
      <c r="L504" s="4"/>
      <c r="M504" s="12">
        <f t="shared" si="38"/>
        <v>0</v>
      </c>
      <c r="N504" s="13">
        <f t="shared" si="36"/>
        <v>1.5277777777777724E-2</v>
      </c>
      <c r="O504" s="11">
        <f t="shared" si="39"/>
        <v>0</v>
      </c>
      <c r="P504" s="11">
        <f t="shared" si="37"/>
        <v>4</v>
      </c>
      <c r="Q504" s="4">
        <v>50318</v>
      </c>
      <c r="R504" s="4">
        <v>50318</v>
      </c>
      <c r="S504" s="4">
        <v>50322</v>
      </c>
      <c r="T504" s="4">
        <v>50322</v>
      </c>
    </row>
    <row r="505" spans="1:20" x14ac:dyDescent="0.25">
      <c r="A505" s="27"/>
      <c r="B505" s="28"/>
      <c r="C505" s="28"/>
      <c r="D505" s="29"/>
      <c r="E505" s="28"/>
      <c r="F505" s="28"/>
      <c r="G505" s="28"/>
      <c r="H505" s="28"/>
      <c r="I505" s="28"/>
      <c r="J505" s="28"/>
      <c r="K505" s="28"/>
      <c r="L505" s="7" t="s">
        <v>41</v>
      </c>
      <c r="M505" s="14">
        <f>SUM(M455:M504)</f>
        <v>0.19861111111111135</v>
      </c>
      <c r="N505" s="14">
        <f>SUM(N455:N504)</f>
        <v>0.90833333333333321</v>
      </c>
      <c r="O505" s="35">
        <f>SUM(O455:O504)</f>
        <v>0</v>
      </c>
      <c r="P505" s="35">
        <f>SUM(P455:P504)</f>
        <v>281</v>
      </c>
      <c r="Q505" s="28"/>
      <c r="R505" s="28"/>
      <c r="S505" s="28"/>
      <c r="T505" s="28"/>
    </row>
    <row r="506" spans="1:20" x14ac:dyDescent="0.25">
      <c r="A506" s="16">
        <v>46033</v>
      </c>
      <c r="B506" s="17" t="s">
        <v>44</v>
      </c>
      <c r="C506" s="17">
        <v>1</v>
      </c>
      <c r="D506" s="17">
        <v>10</v>
      </c>
      <c r="E506" s="18">
        <v>0.31944444444444442</v>
      </c>
      <c r="F506" s="18">
        <v>0.3298611111111111</v>
      </c>
      <c r="G506" s="18">
        <v>0.33333333333333331</v>
      </c>
      <c r="H506" s="18">
        <v>0.35416666666666669</v>
      </c>
      <c r="I506" s="18">
        <v>0.35416666666666669</v>
      </c>
      <c r="J506" s="18">
        <v>0.35416666666666669</v>
      </c>
      <c r="K506" s="17"/>
      <c r="L506" s="17"/>
      <c r="M506" s="19">
        <f>G506-F506+I506-H506</f>
        <v>3.4722222222222099E-3</v>
      </c>
      <c r="N506" s="20">
        <f t="shared" ref="N506:N547" si="40">H506-G506-(L506-K506)</f>
        <v>2.083333333333337E-2</v>
      </c>
      <c r="O506" s="34">
        <f>R506-Q506+T506-S506</f>
        <v>0</v>
      </c>
      <c r="P506" s="34">
        <f t="shared" ref="P506:P547" si="41">S506-R506</f>
        <v>9</v>
      </c>
      <c r="Q506" s="17">
        <v>227591</v>
      </c>
      <c r="R506" s="17">
        <v>227591</v>
      </c>
      <c r="S506" s="17">
        <v>227600</v>
      </c>
      <c r="T506" s="17">
        <v>227600</v>
      </c>
    </row>
    <row r="507" spans="1:20" x14ac:dyDescent="0.25">
      <c r="A507" s="16">
        <v>46033</v>
      </c>
      <c r="B507" s="17" t="s">
        <v>44</v>
      </c>
      <c r="C507" s="4">
        <v>3</v>
      </c>
      <c r="D507" s="17">
        <v>10</v>
      </c>
      <c r="E507" s="5">
        <v>0.35416666666666669</v>
      </c>
      <c r="F507" s="5">
        <v>0.35416666666666669</v>
      </c>
      <c r="G507" s="5">
        <v>0.35625000000000001</v>
      </c>
      <c r="H507" s="5">
        <v>0.37152777777777779</v>
      </c>
      <c r="I507" s="5">
        <v>0.37152777777777779</v>
      </c>
      <c r="J507" s="5">
        <v>0.37152777777777779</v>
      </c>
      <c r="K507" s="4"/>
      <c r="L507" s="4"/>
      <c r="M507" s="12">
        <f t="shared" ref="M507:M547" si="42">G507-F507+I507-H507</f>
        <v>2.0833333333333259E-3</v>
      </c>
      <c r="N507" s="13">
        <f t="shared" si="40"/>
        <v>1.5277777777777779E-2</v>
      </c>
      <c r="O507" s="11">
        <f t="shared" ref="O507:O547" si="43">R507-Q507+T507-S507</f>
        <v>0</v>
      </c>
      <c r="P507" s="11">
        <f t="shared" si="41"/>
        <v>3</v>
      </c>
      <c r="Q507" s="4">
        <v>227600</v>
      </c>
      <c r="R507" s="4">
        <v>227600</v>
      </c>
      <c r="S507" s="4">
        <v>227603</v>
      </c>
      <c r="T507" s="4">
        <v>227603</v>
      </c>
    </row>
    <row r="508" spans="1:20" x14ac:dyDescent="0.25">
      <c r="A508" s="16">
        <v>46033</v>
      </c>
      <c r="B508" s="17" t="s">
        <v>44</v>
      </c>
      <c r="C508" s="4">
        <v>1</v>
      </c>
      <c r="D508" s="17">
        <v>10</v>
      </c>
      <c r="E508" s="5">
        <v>0.37152777777777779</v>
      </c>
      <c r="F508" s="5">
        <v>0.37152777777777779</v>
      </c>
      <c r="G508" s="5">
        <v>0.375</v>
      </c>
      <c r="H508" s="5">
        <v>0.39583333333333331</v>
      </c>
      <c r="I508" s="5">
        <v>0.39583333333333331</v>
      </c>
      <c r="J508" s="5">
        <v>0.39583333333333331</v>
      </c>
      <c r="K508" s="4"/>
      <c r="L508" s="4"/>
      <c r="M508" s="12">
        <f t="shared" si="42"/>
        <v>3.4722222222222099E-3</v>
      </c>
      <c r="N508" s="13">
        <f t="shared" si="40"/>
        <v>2.0833333333333315E-2</v>
      </c>
      <c r="O508" s="11">
        <f t="shared" si="43"/>
        <v>0</v>
      </c>
      <c r="P508" s="11">
        <f t="shared" si="41"/>
        <v>8</v>
      </c>
      <c r="Q508" s="4">
        <v>227603</v>
      </c>
      <c r="R508" s="4">
        <v>227603</v>
      </c>
      <c r="S508" s="4">
        <v>227611</v>
      </c>
      <c r="T508" s="4">
        <v>227611</v>
      </c>
    </row>
    <row r="509" spans="1:20" x14ac:dyDescent="0.25">
      <c r="A509" s="16">
        <v>46033</v>
      </c>
      <c r="B509" s="17" t="s">
        <v>44</v>
      </c>
      <c r="C509" s="6">
        <v>3</v>
      </c>
      <c r="D509" s="17">
        <v>10</v>
      </c>
      <c r="E509" s="5">
        <v>0.39583333333333331</v>
      </c>
      <c r="F509" s="5">
        <v>0.39583333333333331</v>
      </c>
      <c r="G509" s="5">
        <v>0.39791666666666664</v>
      </c>
      <c r="H509" s="5">
        <v>0.41319444444444442</v>
      </c>
      <c r="I509" s="5">
        <v>0.41319444444444442</v>
      </c>
      <c r="J509" s="5">
        <v>0.41319444444444442</v>
      </c>
      <c r="K509" s="4"/>
      <c r="L509" s="4"/>
      <c r="M509" s="12">
        <f t="shared" si="42"/>
        <v>2.0833333333333259E-3</v>
      </c>
      <c r="N509" s="13">
        <f t="shared" si="40"/>
        <v>1.5277777777777779E-2</v>
      </c>
      <c r="O509" s="11">
        <f t="shared" si="43"/>
        <v>0</v>
      </c>
      <c r="P509" s="11">
        <f t="shared" si="41"/>
        <v>4</v>
      </c>
      <c r="Q509" s="4">
        <v>227611</v>
      </c>
      <c r="R509" s="4">
        <v>227611</v>
      </c>
      <c r="S509" s="4">
        <v>227615</v>
      </c>
      <c r="T509" s="4">
        <v>227615</v>
      </c>
    </row>
    <row r="510" spans="1:20" x14ac:dyDescent="0.25">
      <c r="A510" s="16">
        <v>46033</v>
      </c>
      <c r="B510" s="17" t="s">
        <v>44</v>
      </c>
      <c r="C510" s="6">
        <v>1</v>
      </c>
      <c r="D510" s="17">
        <v>10</v>
      </c>
      <c r="E510" s="5">
        <v>0.41666666666666669</v>
      </c>
      <c r="F510" s="5">
        <v>0.41666666666666669</v>
      </c>
      <c r="G510" s="5">
        <v>0.41666666666666669</v>
      </c>
      <c r="H510" s="5">
        <v>0.4375</v>
      </c>
      <c r="I510" s="5">
        <v>0.4375</v>
      </c>
      <c r="J510" s="5">
        <v>0.4375</v>
      </c>
      <c r="K510" s="4"/>
      <c r="L510" s="4"/>
      <c r="M510" s="12">
        <f t="shared" si="42"/>
        <v>0</v>
      </c>
      <c r="N510" s="13">
        <f t="shared" si="40"/>
        <v>2.0833333333333315E-2</v>
      </c>
      <c r="O510" s="11">
        <f t="shared" si="43"/>
        <v>0</v>
      </c>
      <c r="P510" s="11">
        <f t="shared" si="41"/>
        <v>7</v>
      </c>
      <c r="Q510" s="4">
        <v>227615</v>
      </c>
      <c r="R510" s="4">
        <v>227615</v>
      </c>
      <c r="S510" s="4">
        <v>227622</v>
      </c>
      <c r="T510" s="4">
        <v>227622</v>
      </c>
    </row>
    <row r="511" spans="1:20" x14ac:dyDescent="0.25">
      <c r="A511" s="16">
        <v>46033</v>
      </c>
      <c r="B511" s="17" t="s">
        <v>44</v>
      </c>
      <c r="C511" s="4">
        <v>3</v>
      </c>
      <c r="D511" s="17">
        <v>10</v>
      </c>
      <c r="E511" s="5">
        <v>0.4375</v>
      </c>
      <c r="F511" s="5">
        <v>0.4375</v>
      </c>
      <c r="G511" s="5">
        <v>0.4465277777777778</v>
      </c>
      <c r="H511" s="5">
        <v>0.46180555555555558</v>
      </c>
      <c r="I511" s="5">
        <v>0.46180555555555558</v>
      </c>
      <c r="J511" s="5">
        <v>0.46180555555555558</v>
      </c>
      <c r="K511" s="4"/>
      <c r="L511" s="4"/>
      <c r="M511" s="12">
        <f t="shared" si="42"/>
        <v>9.0277777777778012E-3</v>
      </c>
      <c r="N511" s="13">
        <f t="shared" si="40"/>
        <v>1.5277777777777779E-2</v>
      </c>
      <c r="O511" s="11">
        <f t="shared" si="43"/>
        <v>0</v>
      </c>
      <c r="P511" s="11">
        <f t="shared" si="41"/>
        <v>4</v>
      </c>
      <c r="Q511" s="4">
        <v>227622</v>
      </c>
      <c r="R511" s="4">
        <v>227622</v>
      </c>
      <c r="S511" s="4">
        <v>227626</v>
      </c>
      <c r="T511" s="4">
        <v>227626</v>
      </c>
    </row>
    <row r="512" spans="1:20" x14ac:dyDescent="0.25">
      <c r="A512" s="16">
        <v>46033</v>
      </c>
      <c r="B512" s="17" t="s">
        <v>44</v>
      </c>
      <c r="C512" s="4">
        <v>2</v>
      </c>
      <c r="D512" s="4">
        <v>7</v>
      </c>
      <c r="E512" s="5">
        <v>0.50347222222222221</v>
      </c>
      <c r="F512" s="5">
        <v>0.50347222222222221</v>
      </c>
      <c r="G512" s="5">
        <v>0.50694444444444442</v>
      </c>
      <c r="H512" s="5">
        <v>0.52777777777777779</v>
      </c>
      <c r="I512" s="5">
        <v>0.52777777777777779</v>
      </c>
      <c r="J512" s="5">
        <v>0.52777777777777779</v>
      </c>
      <c r="K512" s="4"/>
      <c r="L512" s="4"/>
      <c r="M512" s="12">
        <f t="shared" si="42"/>
        <v>3.4722222222222099E-3</v>
      </c>
      <c r="N512" s="13">
        <f t="shared" si="40"/>
        <v>2.083333333333337E-2</v>
      </c>
      <c r="O512" s="11">
        <f t="shared" si="43"/>
        <v>0</v>
      </c>
      <c r="P512" s="11">
        <f t="shared" si="41"/>
        <v>7</v>
      </c>
      <c r="Q512" s="4">
        <v>295429</v>
      </c>
      <c r="R512" s="4">
        <v>295429</v>
      </c>
      <c r="S512" s="4">
        <v>295436</v>
      </c>
      <c r="T512" s="4">
        <v>295436</v>
      </c>
    </row>
    <row r="513" spans="1:20" x14ac:dyDescent="0.25">
      <c r="A513" s="16">
        <v>46033</v>
      </c>
      <c r="B513" s="17" t="s">
        <v>44</v>
      </c>
      <c r="C513" s="4">
        <v>4</v>
      </c>
      <c r="D513" s="4">
        <v>7</v>
      </c>
      <c r="E513" s="5">
        <v>0.52777777777777779</v>
      </c>
      <c r="F513" s="5">
        <v>0.52777777777777779</v>
      </c>
      <c r="G513" s="5">
        <v>0.52986111111111112</v>
      </c>
      <c r="H513" s="5">
        <v>0.54513888888888884</v>
      </c>
      <c r="I513" s="5">
        <v>0.54513888888888884</v>
      </c>
      <c r="J513" s="5">
        <v>0.54513888888888884</v>
      </c>
      <c r="K513" s="4"/>
      <c r="L513" s="4"/>
      <c r="M513" s="12">
        <f t="shared" si="42"/>
        <v>2.0833333333333259E-3</v>
      </c>
      <c r="N513" s="13">
        <f t="shared" si="40"/>
        <v>1.5277777777777724E-2</v>
      </c>
      <c r="O513" s="11">
        <f t="shared" si="43"/>
        <v>0</v>
      </c>
      <c r="P513" s="11">
        <f t="shared" si="41"/>
        <v>5</v>
      </c>
      <c r="Q513" s="4">
        <v>295436</v>
      </c>
      <c r="R513" s="4">
        <v>295436</v>
      </c>
      <c r="S513" s="4">
        <v>295441</v>
      </c>
      <c r="T513" s="4">
        <v>295441</v>
      </c>
    </row>
    <row r="514" spans="1:20" x14ac:dyDescent="0.25">
      <c r="A514" s="16">
        <v>46033</v>
      </c>
      <c r="B514" s="17" t="s">
        <v>44</v>
      </c>
      <c r="C514" s="4">
        <v>2</v>
      </c>
      <c r="D514" s="4">
        <v>7</v>
      </c>
      <c r="E514" s="5">
        <v>0.54513888888888884</v>
      </c>
      <c r="F514" s="5">
        <v>0.54513888888888884</v>
      </c>
      <c r="G514" s="5">
        <v>0.54861111111111116</v>
      </c>
      <c r="H514" s="5">
        <v>0.56944444444444442</v>
      </c>
      <c r="I514" s="5">
        <v>0.56944444444444442</v>
      </c>
      <c r="J514" s="5">
        <v>0.56944444444444442</v>
      </c>
      <c r="K514" s="4"/>
      <c r="L514" s="4"/>
      <c r="M514" s="12">
        <f t="shared" si="42"/>
        <v>3.4722222222223209E-3</v>
      </c>
      <c r="N514" s="13">
        <f t="shared" si="40"/>
        <v>2.0833333333333259E-2</v>
      </c>
      <c r="O514" s="11">
        <f t="shared" si="43"/>
        <v>0</v>
      </c>
      <c r="P514" s="11">
        <f t="shared" si="41"/>
        <v>12</v>
      </c>
      <c r="Q514" s="4">
        <v>295441</v>
      </c>
      <c r="R514" s="4">
        <v>295441</v>
      </c>
      <c r="S514" s="4">
        <v>295453</v>
      </c>
      <c r="T514" s="4">
        <v>295453</v>
      </c>
    </row>
    <row r="515" spans="1:20" x14ac:dyDescent="0.25">
      <c r="A515" s="16">
        <v>46033</v>
      </c>
      <c r="B515" s="17" t="s">
        <v>44</v>
      </c>
      <c r="C515" s="4">
        <v>4</v>
      </c>
      <c r="D515" s="4">
        <v>7</v>
      </c>
      <c r="E515" s="5">
        <v>0.56944444444444442</v>
      </c>
      <c r="F515" s="5">
        <v>0.56944444444444442</v>
      </c>
      <c r="G515" s="5">
        <v>0.57152777777777775</v>
      </c>
      <c r="H515" s="5">
        <v>0.58680555555555558</v>
      </c>
      <c r="I515" s="5">
        <v>0.58680555555555558</v>
      </c>
      <c r="J515" s="5">
        <v>0.58680555555555558</v>
      </c>
      <c r="K515" s="4"/>
      <c r="L515" s="4"/>
      <c r="M515" s="12">
        <f t="shared" si="42"/>
        <v>2.0833333333333259E-3</v>
      </c>
      <c r="N515" s="13">
        <f t="shared" si="40"/>
        <v>1.5277777777777835E-2</v>
      </c>
      <c r="O515" s="11">
        <f t="shared" si="43"/>
        <v>0</v>
      </c>
      <c r="P515" s="11">
        <f t="shared" si="41"/>
        <v>5</v>
      </c>
      <c r="Q515" s="4">
        <v>295453</v>
      </c>
      <c r="R515" s="4">
        <v>295453</v>
      </c>
      <c r="S515" s="4">
        <v>295458</v>
      </c>
      <c r="T515" s="4">
        <v>295458</v>
      </c>
    </row>
    <row r="516" spans="1:20" x14ac:dyDescent="0.25">
      <c r="A516" s="16">
        <v>46033</v>
      </c>
      <c r="B516" s="17" t="s">
        <v>44</v>
      </c>
      <c r="C516" s="4">
        <v>2</v>
      </c>
      <c r="D516" s="4">
        <v>7</v>
      </c>
      <c r="E516" s="5">
        <v>0.58680555555555558</v>
      </c>
      <c r="F516" s="5">
        <v>0.58680555555555558</v>
      </c>
      <c r="G516" s="5">
        <v>0.59027777777777779</v>
      </c>
      <c r="H516" s="5">
        <v>0.61111111111111116</v>
      </c>
      <c r="I516" s="5">
        <v>0.61111111111111116</v>
      </c>
      <c r="J516" s="5">
        <v>0.61111111111111116</v>
      </c>
      <c r="K516" s="4"/>
      <c r="L516" s="4"/>
      <c r="M516" s="12">
        <f t="shared" si="42"/>
        <v>3.4722222222222099E-3</v>
      </c>
      <c r="N516" s="13">
        <f t="shared" si="40"/>
        <v>2.083333333333337E-2</v>
      </c>
      <c r="O516" s="11">
        <f t="shared" si="43"/>
        <v>0</v>
      </c>
      <c r="P516" s="11">
        <f t="shared" si="41"/>
        <v>6</v>
      </c>
      <c r="Q516" s="4">
        <v>295458</v>
      </c>
      <c r="R516" s="4">
        <v>295458</v>
      </c>
      <c r="S516" s="4">
        <v>295464</v>
      </c>
      <c r="T516" s="4">
        <v>295464</v>
      </c>
    </row>
    <row r="517" spans="1:20" x14ac:dyDescent="0.25">
      <c r="A517" s="16">
        <v>46033</v>
      </c>
      <c r="B517" s="17" t="s">
        <v>44</v>
      </c>
      <c r="C517" s="4">
        <v>4</v>
      </c>
      <c r="D517" s="4">
        <v>7</v>
      </c>
      <c r="E517" s="5">
        <v>0.61111111111111116</v>
      </c>
      <c r="F517" s="5">
        <v>0.61111111111111116</v>
      </c>
      <c r="G517" s="5">
        <v>0.61319444444444449</v>
      </c>
      <c r="H517" s="5">
        <v>0.62847222222222221</v>
      </c>
      <c r="I517" s="5">
        <v>0.62847222222222221</v>
      </c>
      <c r="J517" s="5">
        <v>0.62847222222222221</v>
      </c>
      <c r="K517" s="4"/>
      <c r="L517" s="4"/>
      <c r="M517" s="12">
        <f t="shared" si="42"/>
        <v>2.0833333333333259E-3</v>
      </c>
      <c r="N517" s="13">
        <f t="shared" si="40"/>
        <v>1.5277777777777724E-2</v>
      </c>
      <c r="O517" s="11">
        <f t="shared" si="43"/>
        <v>0</v>
      </c>
      <c r="P517" s="11">
        <f t="shared" si="41"/>
        <v>5</v>
      </c>
      <c r="Q517" s="4">
        <v>295464</v>
      </c>
      <c r="R517" s="4">
        <v>295464</v>
      </c>
      <c r="S517" s="4">
        <v>295469</v>
      </c>
      <c r="T517" s="4">
        <v>295469</v>
      </c>
    </row>
    <row r="518" spans="1:20" x14ac:dyDescent="0.25">
      <c r="A518" s="16">
        <v>46033</v>
      </c>
      <c r="B518" s="17" t="s">
        <v>44</v>
      </c>
      <c r="C518" s="4">
        <v>2</v>
      </c>
      <c r="D518" s="4">
        <v>7</v>
      </c>
      <c r="E518" s="5">
        <v>0.62847222222222221</v>
      </c>
      <c r="F518" s="5">
        <v>0.62847222222222221</v>
      </c>
      <c r="G518" s="5">
        <v>0.63888888888888884</v>
      </c>
      <c r="H518" s="5">
        <v>0.65972222222222221</v>
      </c>
      <c r="I518" s="5">
        <v>0.65972222222222221</v>
      </c>
      <c r="J518" s="5">
        <v>0.65972222222222221</v>
      </c>
      <c r="K518" s="4"/>
      <c r="L518" s="4"/>
      <c r="M518" s="12">
        <f t="shared" si="42"/>
        <v>1.041666666666663E-2</v>
      </c>
      <c r="N518" s="13">
        <f t="shared" si="40"/>
        <v>2.083333333333337E-2</v>
      </c>
      <c r="O518" s="11">
        <f t="shared" si="43"/>
        <v>0</v>
      </c>
      <c r="P518" s="11">
        <f t="shared" si="41"/>
        <v>6</v>
      </c>
      <c r="Q518" s="4">
        <v>295469</v>
      </c>
      <c r="R518" s="4">
        <v>295469</v>
      </c>
      <c r="S518" s="4">
        <v>295475</v>
      </c>
      <c r="T518" s="4">
        <v>295475</v>
      </c>
    </row>
    <row r="519" spans="1:20" x14ac:dyDescent="0.25">
      <c r="A519" s="16">
        <v>46033</v>
      </c>
      <c r="B519" s="17" t="s">
        <v>44</v>
      </c>
      <c r="C519" s="4">
        <v>4</v>
      </c>
      <c r="D519" s="4">
        <v>7</v>
      </c>
      <c r="E519" s="5">
        <v>0.65972222222222221</v>
      </c>
      <c r="F519" s="5">
        <v>0.65972222222222221</v>
      </c>
      <c r="G519" s="5">
        <v>0.66180555555555554</v>
      </c>
      <c r="H519" s="5">
        <v>0.67708333333333337</v>
      </c>
      <c r="I519" s="5">
        <v>0.67708333333333337</v>
      </c>
      <c r="J519" s="5">
        <v>0.67708333333333337</v>
      </c>
      <c r="K519" s="4"/>
      <c r="L519" s="4"/>
      <c r="M519" s="12">
        <f t="shared" si="42"/>
        <v>2.0833333333333259E-3</v>
      </c>
      <c r="N519" s="13">
        <f t="shared" si="40"/>
        <v>1.5277777777777835E-2</v>
      </c>
      <c r="O519" s="11">
        <f t="shared" si="43"/>
        <v>0</v>
      </c>
      <c r="P519" s="11">
        <f t="shared" si="41"/>
        <v>5</v>
      </c>
      <c r="Q519" s="4">
        <v>295475</v>
      </c>
      <c r="R519" s="4">
        <v>295475</v>
      </c>
      <c r="S519" s="4">
        <v>295480</v>
      </c>
      <c r="T519" s="4">
        <v>295480</v>
      </c>
    </row>
    <row r="520" spans="1:20" x14ac:dyDescent="0.25">
      <c r="A520" s="16">
        <v>46033</v>
      </c>
      <c r="B520" s="17" t="s">
        <v>44</v>
      </c>
      <c r="C520" s="4">
        <v>2</v>
      </c>
      <c r="D520" s="4">
        <v>7</v>
      </c>
      <c r="E520" s="5">
        <v>0.67708333333333337</v>
      </c>
      <c r="F520" s="5">
        <v>0.67708333333333337</v>
      </c>
      <c r="G520" s="5">
        <v>0.68055555555555558</v>
      </c>
      <c r="H520" s="5">
        <v>0.70138888888888884</v>
      </c>
      <c r="I520" s="5">
        <v>0.70138888888888884</v>
      </c>
      <c r="J520" s="5">
        <v>0.70138888888888884</v>
      </c>
      <c r="K520" s="4"/>
      <c r="L520" s="4"/>
      <c r="M520" s="12">
        <f t="shared" si="42"/>
        <v>3.4722222222222099E-3</v>
      </c>
      <c r="N520" s="13">
        <f t="shared" si="40"/>
        <v>2.0833333333333259E-2</v>
      </c>
      <c r="O520" s="11">
        <f t="shared" si="43"/>
        <v>0</v>
      </c>
      <c r="P520" s="11">
        <f t="shared" si="41"/>
        <v>6</v>
      </c>
      <c r="Q520" s="4">
        <v>295480</v>
      </c>
      <c r="R520" s="4">
        <v>295480</v>
      </c>
      <c r="S520" s="4">
        <v>295486</v>
      </c>
      <c r="T520" s="4">
        <v>295486</v>
      </c>
    </row>
    <row r="521" spans="1:20" x14ac:dyDescent="0.25">
      <c r="A521" s="16">
        <v>46033</v>
      </c>
      <c r="B521" s="17" t="s">
        <v>44</v>
      </c>
      <c r="C521" s="4">
        <v>4</v>
      </c>
      <c r="D521" s="4">
        <v>7</v>
      </c>
      <c r="E521" s="5">
        <v>0.70138888888888884</v>
      </c>
      <c r="F521" s="5">
        <v>0.70138888888888884</v>
      </c>
      <c r="G521" s="5">
        <v>0.70347222222222228</v>
      </c>
      <c r="H521" s="5">
        <v>0.72083333333333333</v>
      </c>
      <c r="I521" s="5">
        <v>0.72083333333333333</v>
      </c>
      <c r="J521" s="5">
        <v>0.73611111111111116</v>
      </c>
      <c r="K521" s="4"/>
      <c r="L521" s="4"/>
      <c r="M521" s="12">
        <f t="shared" si="42"/>
        <v>2.083333333333437E-3</v>
      </c>
      <c r="N521" s="13">
        <f t="shared" si="40"/>
        <v>1.7361111111111049E-2</v>
      </c>
      <c r="O521" s="11">
        <f t="shared" si="43"/>
        <v>0</v>
      </c>
      <c r="P521" s="11">
        <f t="shared" si="41"/>
        <v>5</v>
      </c>
      <c r="Q521" s="4">
        <v>295486</v>
      </c>
      <c r="R521" s="4">
        <v>295486</v>
      </c>
      <c r="S521" s="4">
        <v>295491</v>
      </c>
      <c r="T521" s="4">
        <v>295491</v>
      </c>
    </row>
    <row r="522" spans="1:20" x14ac:dyDescent="0.25">
      <c r="A522" s="16">
        <v>46033</v>
      </c>
      <c r="B522" s="17" t="s">
        <v>44</v>
      </c>
      <c r="C522" s="4">
        <v>2</v>
      </c>
      <c r="D522" s="4">
        <v>7</v>
      </c>
      <c r="E522" s="5">
        <v>0.31944444444444442</v>
      </c>
      <c r="F522" s="5">
        <v>0.3298611111111111</v>
      </c>
      <c r="G522" s="5">
        <v>0.33333333333333331</v>
      </c>
      <c r="H522" s="5">
        <v>0.35416666666666669</v>
      </c>
      <c r="I522" s="5">
        <v>0.35416666666666669</v>
      </c>
      <c r="J522" s="5">
        <v>0.35416666666666669</v>
      </c>
      <c r="K522" s="4"/>
      <c r="L522" s="4"/>
      <c r="M522" s="12">
        <f t="shared" si="42"/>
        <v>3.4722222222222099E-3</v>
      </c>
      <c r="N522" s="13">
        <f t="shared" si="40"/>
        <v>2.083333333333337E-2</v>
      </c>
      <c r="O522" s="11">
        <f t="shared" si="43"/>
        <v>0</v>
      </c>
      <c r="P522" s="11">
        <f t="shared" si="41"/>
        <v>5</v>
      </c>
      <c r="Q522" s="4">
        <v>295385</v>
      </c>
      <c r="R522" s="4">
        <v>295385</v>
      </c>
      <c r="S522" s="4">
        <v>295390</v>
      </c>
      <c r="T522" s="4">
        <v>295390</v>
      </c>
    </row>
    <row r="523" spans="1:20" x14ac:dyDescent="0.25">
      <c r="A523" s="16">
        <v>46033</v>
      </c>
      <c r="B523" s="17" t="s">
        <v>44</v>
      </c>
      <c r="C523" s="4">
        <v>4</v>
      </c>
      <c r="D523" s="4">
        <v>7</v>
      </c>
      <c r="E523" s="5">
        <v>0.35416666666666669</v>
      </c>
      <c r="F523" s="5">
        <v>0.35416666666666669</v>
      </c>
      <c r="G523" s="5">
        <v>0.35625000000000001</v>
      </c>
      <c r="H523" s="5">
        <v>0.37222222222222223</v>
      </c>
      <c r="I523" s="5">
        <v>0.37222222222222223</v>
      </c>
      <c r="J523" s="5">
        <v>0.37222222222222223</v>
      </c>
      <c r="K523" s="4"/>
      <c r="L523" s="4"/>
      <c r="M523" s="12">
        <f t="shared" si="42"/>
        <v>2.0833333333333259E-3</v>
      </c>
      <c r="N523" s="13">
        <f t="shared" si="40"/>
        <v>1.5972222222222221E-2</v>
      </c>
      <c r="O523" s="11">
        <f t="shared" si="43"/>
        <v>0</v>
      </c>
      <c r="P523" s="11">
        <f t="shared" si="41"/>
        <v>7</v>
      </c>
      <c r="Q523" s="4">
        <v>295390</v>
      </c>
      <c r="R523" s="4">
        <v>295390</v>
      </c>
      <c r="S523" s="4">
        <v>295397</v>
      </c>
      <c r="T523" s="4">
        <v>295397</v>
      </c>
    </row>
    <row r="524" spans="1:20" x14ac:dyDescent="0.25">
      <c r="A524" s="16">
        <v>46033</v>
      </c>
      <c r="B524" s="17" t="s">
        <v>44</v>
      </c>
      <c r="C524" s="4">
        <v>2</v>
      </c>
      <c r="D524" s="4">
        <v>7</v>
      </c>
      <c r="E524" s="5">
        <v>0.37222222222222223</v>
      </c>
      <c r="F524" s="5">
        <v>0.37222222222222223</v>
      </c>
      <c r="G524" s="5">
        <v>0.375</v>
      </c>
      <c r="H524" s="5">
        <v>0.39583333333333331</v>
      </c>
      <c r="I524" s="5">
        <v>0.39583333333333331</v>
      </c>
      <c r="J524" s="5">
        <v>0.39583333333333331</v>
      </c>
      <c r="K524" s="4"/>
      <c r="L524" s="4"/>
      <c r="M524" s="12">
        <f t="shared" si="42"/>
        <v>2.7777777777777679E-3</v>
      </c>
      <c r="N524" s="13">
        <f t="shared" si="40"/>
        <v>2.0833333333333315E-2</v>
      </c>
      <c r="O524" s="11">
        <f t="shared" si="43"/>
        <v>0</v>
      </c>
      <c r="P524" s="11">
        <f t="shared" si="41"/>
        <v>6</v>
      </c>
      <c r="Q524" s="4">
        <v>295397</v>
      </c>
      <c r="R524" s="4">
        <v>295397</v>
      </c>
      <c r="S524" s="4">
        <v>295403</v>
      </c>
      <c r="T524" s="4">
        <v>295403</v>
      </c>
    </row>
    <row r="525" spans="1:20" x14ac:dyDescent="0.25">
      <c r="A525" s="16">
        <v>46033</v>
      </c>
      <c r="B525" s="17" t="s">
        <v>44</v>
      </c>
      <c r="C525" s="4">
        <v>4</v>
      </c>
      <c r="D525" s="4">
        <v>7</v>
      </c>
      <c r="E525" s="5">
        <v>0.39583333333333331</v>
      </c>
      <c r="F525" s="5">
        <v>0.39583333333333331</v>
      </c>
      <c r="G525" s="5">
        <v>0.39791666666666664</v>
      </c>
      <c r="H525" s="5">
        <v>0.41388888888888886</v>
      </c>
      <c r="I525" s="5">
        <v>0.41388888888888886</v>
      </c>
      <c r="J525" s="5">
        <v>0.41388888888888886</v>
      </c>
      <c r="K525" s="4"/>
      <c r="L525" s="4"/>
      <c r="M525" s="12">
        <f t="shared" si="42"/>
        <v>2.0833333333333259E-3</v>
      </c>
      <c r="N525" s="13">
        <f t="shared" si="40"/>
        <v>1.5972222222222221E-2</v>
      </c>
      <c r="O525" s="11">
        <f t="shared" si="43"/>
        <v>0</v>
      </c>
      <c r="P525" s="11">
        <f t="shared" si="41"/>
        <v>7</v>
      </c>
      <c r="Q525" s="4">
        <v>295403</v>
      </c>
      <c r="R525" s="4">
        <v>295403</v>
      </c>
      <c r="S525" s="4">
        <v>295410</v>
      </c>
      <c r="T525" s="4">
        <v>295410</v>
      </c>
    </row>
    <row r="526" spans="1:20" x14ac:dyDescent="0.25">
      <c r="A526" s="16">
        <v>46033</v>
      </c>
      <c r="B526" s="17" t="s">
        <v>44</v>
      </c>
      <c r="C526" s="4">
        <v>2</v>
      </c>
      <c r="D526" s="4">
        <v>7</v>
      </c>
      <c r="E526" s="5">
        <v>0.41388888888888886</v>
      </c>
      <c r="F526" s="5">
        <v>0.41388888888888886</v>
      </c>
      <c r="G526" s="5">
        <v>0.41666666666666669</v>
      </c>
      <c r="H526" s="5">
        <v>0.4375</v>
      </c>
      <c r="I526" s="5">
        <v>0.4375</v>
      </c>
      <c r="J526" s="5">
        <v>0.4375</v>
      </c>
      <c r="K526" s="4"/>
      <c r="L526" s="4"/>
      <c r="M526" s="12">
        <f t="shared" si="42"/>
        <v>2.7777777777778234E-3</v>
      </c>
      <c r="N526" s="13">
        <f t="shared" si="40"/>
        <v>2.0833333333333315E-2</v>
      </c>
      <c r="O526" s="11">
        <f t="shared" si="43"/>
        <v>0</v>
      </c>
      <c r="P526" s="11">
        <f t="shared" si="41"/>
        <v>4</v>
      </c>
      <c r="Q526" s="4">
        <v>295410</v>
      </c>
      <c r="R526" s="4">
        <v>295410</v>
      </c>
      <c r="S526" s="4">
        <v>295414</v>
      </c>
      <c r="T526" s="4">
        <v>295414</v>
      </c>
    </row>
    <row r="527" spans="1:20" x14ac:dyDescent="0.25">
      <c r="A527" s="16">
        <v>46033</v>
      </c>
      <c r="B527" s="17" t="s">
        <v>44</v>
      </c>
      <c r="C527" s="4">
        <v>4</v>
      </c>
      <c r="D527" s="4">
        <v>7</v>
      </c>
      <c r="E527" s="5">
        <v>0.4375</v>
      </c>
      <c r="F527" s="5">
        <v>0.4375</v>
      </c>
      <c r="G527" s="5">
        <v>0.4465277777777778</v>
      </c>
      <c r="H527" s="5">
        <v>0.46250000000000002</v>
      </c>
      <c r="I527" s="5">
        <v>0.46250000000000002</v>
      </c>
      <c r="J527" s="5">
        <v>0.46250000000000002</v>
      </c>
      <c r="K527" s="4"/>
      <c r="L527" s="4"/>
      <c r="M527" s="12">
        <f t="shared" si="42"/>
        <v>9.0277777777778012E-3</v>
      </c>
      <c r="N527" s="13">
        <f t="shared" si="40"/>
        <v>1.5972222222222221E-2</v>
      </c>
      <c r="O527" s="11">
        <f t="shared" si="43"/>
        <v>0</v>
      </c>
      <c r="P527" s="11">
        <f t="shared" si="41"/>
        <v>5</v>
      </c>
      <c r="Q527" s="4">
        <v>295414</v>
      </c>
      <c r="R527" s="4">
        <v>295414</v>
      </c>
      <c r="S527" s="4">
        <v>295419</v>
      </c>
      <c r="T527" s="4">
        <v>295419</v>
      </c>
    </row>
    <row r="528" spans="1:20" x14ac:dyDescent="0.25">
      <c r="A528" s="16">
        <v>46033</v>
      </c>
      <c r="B528" s="17" t="s">
        <v>44</v>
      </c>
      <c r="C528" s="4">
        <v>2</v>
      </c>
      <c r="D528" s="4">
        <v>7</v>
      </c>
      <c r="E528" s="5">
        <v>0.46250000000000002</v>
      </c>
      <c r="F528" s="5">
        <v>0.46250000000000002</v>
      </c>
      <c r="G528" s="5">
        <v>0.46527777777777779</v>
      </c>
      <c r="H528" s="5">
        <v>0.4861111111111111</v>
      </c>
      <c r="I528" s="5">
        <v>0.4861111111111111</v>
      </c>
      <c r="J528" s="5">
        <v>0.4861111111111111</v>
      </c>
      <c r="K528" s="4"/>
      <c r="L528" s="4"/>
      <c r="M528" s="12">
        <f t="shared" si="42"/>
        <v>2.7777777777777679E-3</v>
      </c>
      <c r="N528" s="13">
        <f t="shared" si="40"/>
        <v>2.0833333333333315E-2</v>
      </c>
      <c r="O528" s="11">
        <f t="shared" si="43"/>
        <v>0</v>
      </c>
      <c r="P528" s="11">
        <f t="shared" si="41"/>
        <v>5</v>
      </c>
      <c r="Q528" s="4">
        <v>295419</v>
      </c>
      <c r="R528" s="4">
        <v>295419</v>
      </c>
      <c r="S528" s="4">
        <v>295424</v>
      </c>
      <c r="T528" s="4">
        <v>295424</v>
      </c>
    </row>
    <row r="529" spans="1:20" x14ac:dyDescent="0.25">
      <c r="A529" s="16">
        <v>46033</v>
      </c>
      <c r="B529" s="17" t="s">
        <v>44</v>
      </c>
      <c r="C529" s="4">
        <v>4</v>
      </c>
      <c r="D529" s="4">
        <v>7</v>
      </c>
      <c r="E529" s="5">
        <v>0.4861111111111111</v>
      </c>
      <c r="F529" s="5">
        <v>0.4861111111111111</v>
      </c>
      <c r="G529" s="5">
        <v>0.48819444444444443</v>
      </c>
      <c r="H529" s="5">
        <v>0.50416666666666665</v>
      </c>
      <c r="I529" s="5">
        <v>0.50416666666666665</v>
      </c>
      <c r="J529" s="5">
        <v>0.50416666666666665</v>
      </c>
      <c r="K529" s="4"/>
      <c r="L529" s="4"/>
      <c r="M529" s="12">
        <f t="shared" si="42"/>
        <v>2.0833333333333259E-3</v>
      </c>
      <c r="N529" s="13">
        <f t="shared" si="40"/>
        <v>1.5972222222222221E-2</v>
      </c>
      <c r="O529" s="11">
        <f t="shared" si="43"/>
        <v>0</v>
      </c>
      <c r="P529" s="11">
        <f t="shared" si="41"/>
        <v>5</v>
      </c>
      <c r="Q529" s="4">
        <v>295424</v>
      </c>
      <c r="R529" s="4">
        <v>295424</v>
      </c>
      <c r="S529" s="4">
        <v>295429</v>
      </c>
      <c r="T529" s="4">
        <v>295429</v>
      </c>
    </row>
    <row r="530" spans="1:20" x14ac:dyDescent="0.25">
      <c r="A530" s="16">
        <v>46033</v>
      </c>
      <c r="B530" s="17" t="s">
        <v>44</v>
      </c>
      <c r="C530" s="4">
        <v>1</v>
      </c>
      <c r="D530" s="4">
        <v>10</v>
      </c>
      <c r="E530" s="5">
        <v>0.54583333333333328</v>
      </c>
      <c r="F530" s="5">
        <v>0.54583333333333328</v>
      </c>
      <c r="G530" s="5">
        <v>0.54861111111111116</v>
      </c>
      <c r="H530" s="5">
        <v>0.56944444444444442</v>
      </c>
      <c r="I530" s="5">
        <v>0.56944444444444442</v>
      </c>
      <c r="J530" s="5">
        <v>0.56944444444444442</v>
      </c>
      <c r="K530" s="4"/>
      <c r="L530" s="4"/>
      <c r="M530" s="12">
        <f t="shared" si="42"/>
        <v>2.7777777777778789E-3</v>
      </c>
      <c r="N530" s="13">
        <f t="shared" si="40"/>
        <v>2.0833333333333259E-2</v>
      </c>
      <c r="O530" s="11">
        <f t="shared" si="43"/>
        <v>0</v>
      </c>
      <c r="P530" s="11">
        <f t="shared" si="41"/>
        <v>6</v>
      </c>
      <c r="Q530" s="4">
        <v>227648</v>
      </c>
      <c r="R530" s="4">
        <v>227648</v>
      </c>
      <c r="S530" s="4">
        <v>227654</v>
      </c>
      <c r="T530" s="4">
        <v>227654</v>
      </c>
    </row>
    <row r="531" spans="1:20" x14ac:dyDescent="0.25">
      <c r="A531" s="16">
        <v>46033</v>
      </c>
      <c r="B531" s="17" t="s">
        <v>44</v>
      </c>
      <c r="C531" s="4">
        <v>1</v>
      </c>
      <c r="D531" s="4">
        <v>10</v>
      </c>
      <c r="E531" s="5">
        <v>0.58750000000000002</v>
      </c>
      <c r="F531" s="5">
        <v>0.58750000000000002</v>
      </c>
      <c r="G531" s="5">
        <v>0.59027777777777779</v>
      </c>
      <c r="H531" s="5">
        <v>0.61111111111111116</v>
      </c>
      <c r="I531" s="5">
        <v>0.61111111111111116</v>
      </c>
      <c r="J531" s="5">
        <v>0.61111111111111116</v>
      </c>
      <c r="K531" s="4"/>
      <c r="L531" s="4"/>
      <c r="M531" s="12">
        <f t="shared" si="42"/>
        <v>2.7777777777777679E-3</v>
      </c>
      <c r="N531" s="13">
        <f t="shared" si="40"/>
        <v>2.083333333333337E-2</v>
      </c>
      <c r="O531" s="11">
        <f t="shared" si="43"/>
        <v>0</v>
      </c>
      <c r="P531" s="11">
        <f t="shared" si="41"/>
        <v>7</v>
      </c>
      <c r="Q531" s="4">
        <v>227665</v>
      </c>
      <c r="R531" s="4">
        <v>227665</v>
      </c>
      <c r="S531" s="4">
        <v>227672</v>
      </c>
      <c r="T531" s="4">
        <v>227672</v>
      </c>
    </row>
    <row r="532" spans="1:20" x14ac:dyDescent="0.25">
      <c r="A532" s="16">
        <v>46033</v>
      </c>
      <c r="B532" s="17" t="s">
        <v>44</v>
      </c>
      <c r="C532" s="4">
        <v>3</v>
      </c>
      <c r="D532" s="4">
        <v>10</v>
      </c>
      <c r="E532" s="5">
        <v>0.61111111111111116</v>
      </c>
      <c r="F532" s="5">
        <v>0.61111111111111116</v>
      </c>
      <c r="G532" s="5">
        <v>0.61319444444444449</v>
      </c>
      <c r="H532" s="5">
        <v>0.62847222222222221</v>
      </c>
      <c r="I532" s="5">
        <v>0.62847222222222221</v>
      </c>
      <c r="J532" s="5">
        <v>0.62847222222222221</v>
      </c>
      <c r="K532" s="4"/>
      <c r="L532" s="4"/>
      <c r="M532" s="12">
        <f t="shared" si="42"/>
        <v>2.0833333333333259E-3</v>
      </c>
      <c r="N532" s="13">
        <f t="shared" si="40"/>
        <v>1.5277777777777724E-2</v>
      </c>
      <c r="O532" s="11">
        <f t="shared" si="43"/>
        <v>0</v>
      </c>
      <c r="P532" s="11">
        <f t="shared" si="41"/>
        <v>4</v>
      </c>
      <c r="Q532" s="4">
        <v>227672</v>
      </c>
      <c r="R532" s="4">
        <v>227672</v>
      </c>
      <c r="S532" s="4">
        <v>227676</v>
      </c>
      <c r="T532" s="4">
        <v>227676</v>
      </c>
    </row>
    <row r="533" spans="1:20" x14ac:dyDescent="0.25">
      <c r="A533" s="16">
        <v>46033</v>
      </c>
      <c r="B533" s="17" t="s">
        <v>44</v>
      </c>
      <c r="C533" s="4">
        <v>1</v>
      </c>
      <c r="D533" s="4">
        <v>10</v>
      </c>
      <c r="E533" s="5">
        <v>0.62847222222222221</v>
      </c>
      <c r="F533" s="5">
        <v>0.62847222222222221</v>
      </c>
      <c r="G533" s="5">
        <v>0.63888888888888884</v>
      </c>
      <c r="H533" s="5">
        <v>0.65972222222222221</v>
      </c>
      <c r="I533" s="5">
        <v>0.65972222222222221</v>
      </c>
      <c r="J533" s="5">
        <v>0.65972222222222221</v>
      </c>
      <c r="K533" s="4"/>
      <c r="L533" s="4"/>
      <c r="M533" s="12">
        <f t="shared" si="42"/>
        <v>1.041666666666663E-2</v>
      </c>
      <c r="N533" s="13">
        <f t="shared" si="40"/>
        <v>2.083333333333337E-2</v>
      </c>
      <c r="O533" s="11">
        <f t="shared" si="43"/>
        <v>0</v>
      </c>
      <c r="P533" s="11">
        <f t="shared" si="41"/>
        <v>7</v>
      </c>
      <c r="Q533" s="4">
        <v>227676</v>
      </c>
      <c r="R533" s="4">
        <v>227676</v>
      </c>
      <c r="S533" s="4">
        <v>227683</v>
      </c>
      <c r="T533" s="4">
        <v>227683</v>
      </c>
    </row>
    <row r="534" spans="1:20" x14ac:dyDescent="0.25">
      <c r="A534" s="16">
        <v>46033</v>
      </c>
      <c r="B534" s="17" t="s">
        <v>44</v>
      </c>
      <c r="C534" s="4">
        <v>3</v>
      </c>
      <c r="D534" s="4">
        <v>10</v>
      </c>
      <c r="E534" s="5">
        <v>0.65972222222222221</v>
      </c>
      <c r="F534" s="5">
        <v>0.65972222222222221</v>
      </c>
      <c r="G534" s="5">
        <v>0.66180555555555554</v>
      </c>
      <c r="H534" s="5">
        <v>0.67708333333333337</v>
      </c>
      <c r="I534" s="5">
        <v>0.67708333333333337</v>
      </c>
      <c r="J534" s="5">
        <v>0.67708333333333337</v>
      </c>
      <c r="K534" s="4"/>
      <c r="L534" s="4"/>
      <c r="M534" s="12">
        <f t="shared" si="42"/>
        <v>2.0833333333333259E-3</v>
      </c>
      <c r="N534" s="13">
        <f t="shared" si="40"/>
        <v>1.5277777777777835E-2</v>
      </c>
      <c r="O534" s="11">
        <f t="shared" si="43"/>
        <v>0</v>
      </c>
      <c r="P534" s="11">
        <f t="shared" si="41"/>
        <v>3</v>
      </c>
      <c r="Q534" s="4">
        <v>227683</v>
      </c>
      <c r="R534" s="4">
        <v>227683</v>
      </c>
      <c r="S534" s="4">
        <v>227686</v>
      </c>
      <c r="T534" s="4">
        <v>227686</v>
      </c>
    </row>
    <row r="535" spans="1:20" x14ac:dyDescent="0.25">
      <c r="A535" s="16">
        <v>46033</v>
      </c>
      <c r="B535" s="17" t="s">
        <v>44</v>
      </c>
      <c r="C535" s="4">
        <v>1</v>
      </c>
      <c r="D535" s="4">
        <v>10</v>
      </c>
      <c r="E535" s="5">
        <v>0.67708333333333337</v>
      </c>
      <c r="F535" s="5">
        <v>0.67708333333333337</v>
      </c>
      <c r="G535" s="5">
        <v>0.68055555555555558</v>
      </c>
      <c r="H535" s="5">
        <v>0.70138888888888884</v>
      </c>
      <c r="I535" s="5">
        <v>0.70138888888888884</v>
      </c>
      <c r="J535" s="5">
        <v>0.70138888888888884</v>
      </c>
      <c r="K535" s="4"/>
      <c r="L535" s="4"/>
      <c r="M535" s="12">
        <f t="shared" si="42"/>
        <v>3.4722222222222099E-3</v>
      </c>
      <c r="N535" s="13">
        <f t="shared" si="40"/>
        <v>2.0833333333333259E-2</v>
      </c>
      <c r="O535" s="11">
        <f t="shared" si="43"/>
        <v>0</v>
      </c>
      <c r="P535" s="11">
        <f t="shared" si="41"/>
        <v>7</v>
      </c>
      <c r="Q535" s="4">
        <v>227686</v>
      </c>
      <c r="R535" s="4">
        <v>227686</v>
      </c>
      <c r="S535" s="4">
        <v>227693</v>
      </c>
      <c r="T535" s="4">
        <v>227693</v>
      </c>
    </row>
    <row r="536" spans="1:20" x14ac:dyDescent="0.25">
      <c r="A536" s="16">
        <v>46033</v>
      </c>
      <c r="B536" s="17" t="s">
        <v>44</v>
      </c>
      <c r="C536" s="4">
        <v>3</v>
      </c>
      <c r="D536" s="4">
        <v>10</v>
      </c>
      <c r="E536" s="5">
        <v>0.70138888888888884</v>
      </c>
      <c r="F536" s="5">
        <v>0.70138888888888884</v>
      </c>
      <c r="G536" s="5">
        <v>0.70347222222222228</v>
      </c>
      <c r="H536" s="5">
        <v>0.71875</v>
      </c>
      <c r="I536" s="5">
        <v>0.71875</v>
      </c>
      <c r="J536" s="5">
        <v>0.73611111111111116</v>
      </c>
      <c r="K536" s="4"/>
      <c r="L536" s="4"/>
      <c r="M536" s="12">
        <f t="shared" si="42"/>
        <v>2.083333333333437E-3</v>
      </c>
      <c r="N536" s="13">
        <f t="shared" si="40"/>
        <v>1.5277777777777724E-2</v>
      </c>
      <c r="O536" s="11">
        <f t="shared" si="43"/>
        <v>0</v>
      </c>
      <c r="P536" s="11">
        <f t="shared" si="41"/>
        <v>4</v>
      </c>
      <c r="Q536" s="4">
        <v>227693</v>
      </c>
      <c r="R536" s="4">
        <v>227693</v>
      </c>
      <c r="S536" s="4">
        <v>227697</v>
      </c>
      <c r="T536" s="4">
        <v>227697</v>
      </c>
    </row>
    <row r="537" spans="1:20" x14ac:dyDescent="0.25">
      <c r="A537" s="16">
        <v>46033</v>
      </c>
      <c r="B537" s="17" t="s">
        <v>44</v>
      </c>
      <c r="C537" s="4">
        <v>1</v>
      </c>
      <c r="D537" s="4">
        <v>10</v>
      </c>
      <c r="E537" s="5">
        <v>0.45833333333333331</v>
      </c>
      <c r="F537" s="5">
        <v>0.46527777777777779</v>
      </c>
      <c r="G537" s="5">
        <v>0.46527777777777779</v>
      </c>
      <c r="H537" s="5">
        <v>0.4861111111111111</v>
      </c>
      <c r="I537" s="5">
        <v>0.4861111111111111</v>
      </c>
      <c r="J537" s="5">
        <v>0.4861111111111111</v>
      </c>
      <c r="K537" s="4"/>
      <c r="L537" s="4"/>
      <c r="M537" s="12">
        <f t="shared" si="42"/>
        <v>0</v>
      </c>
      <c r="N537" s="13">
        <f t="shared" si="40"/>
        <v>2.0833333333333315E-2</v>
      </c>
      <c r="O537" s="11">
        <f t="shared" si="43"/>
        <v>0</v>
      </c>
      <c r="P537" s="11">
        <f t="shared" si="41"/>
        <v>7</v>
      </c>
      <c r="Q537" s="4">
        <v>227626</v>
      </c>
      <c r="R537" s="4">
        <v>227626</v>
      </c>
      <c r="S537" s="4">
        <v>227633</v>
      </c>
      <c r="T537" s="4">
        <v>227633</v>
      </c>
    </row>
    <row r="538" spans="1:20" x14ac:dyDescent="0.25">
      <c r="A538" s="16">
        <v>46033</v>
      </c>
      <c r="B538" s="17" t="s">
        <v>44</v>
      </c>
      <c r="C538" s="4">
        <v>3</v>
      </c>
      <c r="D538" s="4">
        <v>10</v>
      </c>
      <c r="E538" s="5">
        <v>0.4861111111111111</v>
      </c>
      <c r="F538" s="5">
        <v>0.48819444444444443</v>
      </c>
      <c r="G538" s="5">
        <v>0.48819444444444443</v>
      </c>
      <c r="H538" s="5">
        <v>0.50347222222222221</v>
      </c>
      <c r="I538" s="5">
        <v>0.50347222222222221</v>
      </c>
      <c r="J538" s="5">
        <v>0.50347222222222221</v>
      </c>
      <c r="K538" s="4"/>
      <c r="L538" s="4"/>
      <c r="M538" s="12">
        <f t="shared" si="42"/>
        <v>0</v>
      </c>
      <c r="N538" s="13">
        <f t="shared" si="40"/>
        <v>1.5277777777777779E-2</v>
      </c>
      <c r="O538" s="11">
        <f t="shared" si="43"/>
        <v>0</v>
      </c>
      <c r="P538" s="11">
        <f t="shared" si="41"/>
        <v>4</v>
      </c>
      <c r="Q538" s="4">
        <v>227633</v>
      </c>
      <c r="R538" s="4">
        <v>227633</v>
      </c>
      <c r="S538" s="4">
        <v>227637</v>
      </c>
      <c r="T538" s="4">
        <v>227637</v>
      </c>
    </row>
    <row r="539" spans="1:20" x14ac:dyDescent="0.25">
      <c r="A539" s="16">
        <v>46033</v>
      </c>
      <c r="B539" s="17" t="s">
        <v>44</v>
      </c>
      <c r="C539" s="4">
        <v>1</v>
      </c>
      <c r="D539" s="4">
        <v>10</v>
      </c>
      <c r="E539" s="5">
        <v>0.50347222222222221</v>
      </c>
      <c r="F539" s="5">
        <v>0.50694444444444442</v>
      </c>
      <c r="G539" s="5">
        <v>0.50694444444444442</v>
      </c>
      <c r="H539" s="5">
        <v>0.52986111111111112</v>
      </c>
      <c r="I539" s="5">
        <v>0.52986111111111112</v>
      </c>
      <c r="J539" s="5">
        <v>0.52986111111111112</v>
      </c>
      <c r="K539" s="4"/>
      <c r="L539" s="4"/>
      <c r="M539" s="12">
        <f t="shared" si="42"/>
        <v>0</v>
      </c>
      <c r="N539" s="13">
        <f t="shared" si="40"/>
        <v>2.2916666666666696E-2</v>
      </c>
      <c r="O539" s="11">
        <f t="shared" si="43"/>
        <v>0</v>
      </c>
      <c r="P539" s="11">
        <f t="shared" si="41"/>
        <v>7</v>
      </c>
      <c r="Q539" s="4">
        <v>227637</v>
      </c>
      <c r="R539" s="4">
        <v>227637</v>
      </c>
      <c r="S539" s="4">
        <v>227644</v>
      </c>
      <c r="T539" s="4">
        <v>227644</v>
      </c>
    </row>
    <row r="540" spans="1:20" x14ac:dyDescent="0.25">
      <c r="A540" s="16">
        <v>46033</v>
      </c>
      <c r="B540" s="17" t="s">
        <v>44</v>
      </c>
      <c r="C540" s="4">
        <v>3</v>
      </c>
      <c r="D540" s="4">
        <v>10</v>
      </c>
      <c r="E540" s="5">
        <v>0.52986111111111112</v>
      </c>
      <c r="F540" s="5">
        <v>0.52986111111111112</v>
      </c>
      <c r="G540" s="5">
        <v>0.52986111111111112</v>
      </c>
      <c r="H540" s="5">
        <v>0.54513888888888884</v>
      </c>
      <c r="I540" s="5">
        <v>0.54513888888888884</v>
      </c>
      <c r="J540" s="5">
        <v>0.54513888888888884</v>
      </c>
      <c r="K540" s="4"/>
      <c r="L540" s="4"/>
      <c r="M540" s="12">
        <f t="shared" si="42"/>
        <v>0</v>
      </c>
      <c r="N540" s="13">
        <f t="shared" si="40"/>
        <v>1.5277777777777724E-2</v>
      </c>
      <c r="O540" s="11">
        <f t="shared" si="43"/>
        <v>0</v>
      </c>
      <c r="P540" s="11">
        <f t="shared" si="41"/>
        <v>4</v>
      </c>
      <c r="Q540" s="4">
        <v>227644</v>
      </c>
      <c r="R540" s="4">
        <v>227644</v>
      </c>
      <c r="S540" s="4">
        <v>227648</v>
      </c>
      <c r="T540" s="4">
        <v>227648</v>
      </c>
    </row>
    <row r="541" spans="1:20" x14ac:dyDescent="0.25">
      <c r="A541" s="16">
        <v>46033</v>
      </c>
      <c r="B541" s="17" t="s">
        <v>44</v>
      </c>
      <c r="C541" s="4">
        <v>2</v>
      </c>
      <c r="D541" s="4">
        <v>10</v>
      </c>
      <c r="E541" s="5">
        <v>0.54513888888888884</v>
      </c>
      <c r="F541" s="5">
        <v>0.54513888888888884</v>
      </c>
      <c r="G541" s="5">
        <v>0.54861111111111116</v>
      </c>
      <c r="H541" s="5">
        <v>0.56944444444444442</v>
      </c>
      <c r="I541" s="5">
        <v>0.56944444444444442</v>
      </c>
      <c r="J541" s="5">
        <v>0.56944444444444442</v>
      </c>
      <c r="K541" s="4"/>
      <c r="L541" s="4"/>
      <c r="M541" s="12">
        <f t="shared" si="42"/>
        <v>3.4722222222223209E-3</v>
      </c>
      <c r="N541" s="13">
        <f t="shared" si="40"/>
        <v>2.0833333333333259E-2</v>
      </c>
      <c r="O541" s="11">
        <f t="shared" si="43"/>
        <v>0</v>
      </c>
      <c r="P541" s="11">
        <f t="shared" si="41"/>
        <v>6</v>
      </c>
      <c r="Q541" s="4">
        <v>50398</v>
      </c>
      <c r="R541" s="4">
        <v>50398</v>
      </c>
      <c r="S541" s="4">
        <v>50404</v>
      </c>
      <c r="T541" s="4">
        <v>50404</v>
      </c>
    </row>
    <row r="542" spans="1:20" x14ac:dyDescent="0.25">
      <c r="A542" s="16">
        <v>46033</v>
      </c>
      <c r="B542" s="17" t="s">
        <v>44</v>
      </c>
      <c r="C542" s="4">
        <v>3</v>
      </c>
      <c r="D542" s="4">
        <v>10</v>
      </c>
      <c r="E542" s="5">
        <v>0.56944444444444442</v>
      </c>
      <c r="F542" s="5">
        <v>0.57152777777777775</v>
      </c>
      <c r="G542" s="5">
        <v>0.57361111111111107</v>
      </c>
      <c r="H542" s="5">
        <v>0.59027777777777779</v>
      </c>
      <c r="I542" s="5">
        <v>0.60416666666666663</v>
      </c>
      <c r="J542" s="5">
        <v>0.61805555555555558</v>
      </c>
      <c r="K542" s="4"/>
      <c r="L542" s="4"/>
      <c r="M542" s="12">
        <f t="shared" si="42"/>
        <v>1.5972222222222165E-2</v>
      </c>
      <c r="N542" s="13">
        <f t="shared" si="40"/>
        <v>1.6666666666666718E-2</v>
      </c>
      <c r="O542" s="11">
        <f t="shared" si="43"/>
        <v>3</v>
      </c>
      <c r="P542" s="11">
        <f t="shared" si="41"/>
        <v>4</v>
      </c>
      <c r="Q542" s="4">
        <v>50404</v>
      </c>
      <c r="R542" s="4">
        <v>50404</v>
      </c>
      <c r="S542" s="4">
        <v>50408</v>
      </c>
      <c r="T542" s="4">
        <v>50411</v>
      </c>
    </row>
    <row r="543" spans="1:20" x14ac:dyDescent="0.25">
      <c r="A543" s="16"/>
      <c r="B543" s="17"/>
      <c r="C543" s="4"/>
      <c r="D543" s="4"/>
      <c r="E543" s="5"/>
      <c r="F543" s="5"/>
      <c r="G543" s="5"/>
      <c r="H543" s="5"/>
      <c r="I543" s="5"/>
      <c r="J543" s="5"/>
      <c r="K543" s="4"/>
      <c r="L543" s="4"/>
      <c r="M543" s="12">
        <f t="shared" si="42"/>
        <v>0</v>
      </c>
      <c r="N543" s="13">
        <f t="shared" si="40"/>
        <v>0</v>
      </c>
      <c r="O543" s="11">
        <f t="shared" si="43"/>
        <v>0</v>
      </c>
      <c r="P543" s="11">
        <f t="shared" si="41"/>
        <v>0</v>
      </c>
      <c r="Q543" s="4"/>
      <c r="R543" s="4"/>
      <c r="S543" s="4"/>
      <c r="T543" s="4"/>
    </row>
    <row r="544" spans="1:20" x14ac:dyDescent="0.25">
      <c r="A544" s="16"/>
      <c r="B544" s="17"/>
      <c r="C544" s="4"/>
      <c r="D544" s="4"/>
      <c r="E544" s="5"/>
      <c r="F544" s="5"/>
      <c r="G544" s="5"/>
      <c r="H544" s="5"/>
      <c r="I544" s="5"/>
      <c r="J544" s="5"/>
      <c r="K544" s="4"/>
      <c r="L544" s="4"/>
      <c r="M544" s="12">
        <f t="shared" si="42"/>
        <v>0</v>
      </c>
      <c r="N544" s="13">
        <f t="shared" si="40"/>
        <v>0</v>
      </c>
      <c r="O544" s="11">
        <f t="shared" si="43"/>
        <v>0</v>
      </c>
      <c r="P544" s="11">
        <f t="shared" si="41"/>
        <v>0</v>
      </c>
      <c r="Q544" s="4"/>
      <c r="R544" s="4"/>
      <c r="S544" s="4"/>
      <c r="T544" s="4"/>
    </row>
    <row r="545" spans="1:20" x14ac:dyDescent="0.25">
      <c r="A545" s="16"/>
      <c r="B545" s="17"/>
      <c r="C545" s="4"/>
      <c r="D545" s="4"/>
      <c r="E545" s="5"/>
      <c r="F545" s="5"/>
      <c r="G545" s="5"/>
      <c r="H545" s="5"/>
      <c r="I545" s="5"/>
      <c r="J545" s="5"/>
      <c r="K545" s="4"/>
      <c r="L545" s="4"/>
      <c r="M545" s="12">
        <f t="shared" si="42"/>
        <v>0</v>
      </c>
      <c r="N545" s="13">
        <f t="shared" si="40"/>
        <v>0</v>
      </c>
      <c r="O545" s="11">
        <f t="shared" si="43"/>
        <v>0</v>
      </c>
      <c r="P545" s="11">
        <f t="shared" si="41"/>
        <v>0</v>
      </c>
      <c r="Q545" s="4"/>
      <c r="R545" s="4"/>
      <c r="S545" s="4"/>
      <c r="T545" s="4"/>
    </row>
    <row r="546" spans="1:20" x14ac:dyDescent="0.25">
      <c r="A546" s="16"/>
      <c r="B546" s="17"/>
      <c r="C546" s="4"/>
      <c r="D546" s="4"/>
      <c r="E546" s="5"/>
      <c r="F546" s="5"/>
      <c r="G546" s="5"/>
      <c r="H546" s="5"/>
      <c r="I546" s="5"/>
      <c r="J546" s="5"/>
      <c r="K546" s="4"/>
      <c r="L546" s="4"/>
      <c r="M546" s="12">
        <f t="shared" si="42"/>
        <v>0</v>
      </c>
      <c r="N546" s="13">
        <f t="shared" si="40"/>
        <v>0</v>
      </c>
      <c r="O546" s="11">
        <f t="shared" si="43"/>
        <v>0</v>
      </c>
      <c r="P546" s="11">
        <f t="shared" si="41"/>
        <v>0</v>
      </c>
      <c r="Q546" s="4"/>
      <c r="R546" s="4"/>
      <c r="S546" s="4"/>
      <c r="T546" s="4"/>
    </row>
    <row r="547" spans="1:20" x14ac:dyDescent="0.25">
      <c r="A547" s="3"/>
      <c r="B547" s="4"/>
      <c r="C547" s="4"/>
      <c r="D547" s="4"/>
      <c r="E547" s="5"/>
      <c r="F547" s="5"/>
      <c r="G547" s="5"/>
      <c r="H547" s="5"/>
      <c r="I547" s="5"/>
      <c r="J547" s="5"/>
      <c r="K547" s="4"/>
      <c r="L547" s="4"/>
      <c r="M547" s="12">
        <f t="shared" si="42"/>
        <v>0</v>
      </c>
      <c r="N547" s="13">
        <f t="shared" si="40"/>
        <v>0</v>
      </c>
      <c r="O547" s="11">
        <f t="shared" si="43"/>
        <v>0</v>
      </c>
      <c r="P547" s="11">
        <f t="shared" si="41"/>
        <v>0</v>
      </c>
      <c r="Q547" s="4"/>
      <c r="R547" s="4"/>
      <c r="S547" s="4"/>
      <c r="T547" s="4"/>
    </row>
    <row r="548" spans="1:20" x14ac:dyDescent="0.25">
      <c r="A548" s="27"/>
      <c r="B548" s="28"/>
      <c r="C548" s="28"/>
      <c r="D548" s="29"/>
      <c r="E548" s="28"/>
      <c r="F548" s="28"/>
      <c r="G548" s="28"/>
      <c r="H548" s="28"/>
      <c r="I548" s="28"/>
      <c r="J548" s="28"/>
      <c r="K548" s="28"/>
      <c r="L548" s="7" t="s">
        <v>41</v>
      </c>
      <c r="M548" s="14">
        <f>SUM(M506:M547)</f>
        <v>0.1270833333333336</v>
      </c>
      <c r="N548" s="14">
        <f>SUM(N506:N547)</f>
        <v>0.67916666666666636</v>
      </c>
      <c r="O548" s="35">
        <f>SUM(O506:O547)</f>
        <v>3</v>
      </c>
      <c r="P548" s="35">
        <f>SUM(P506:P547)</f>
        <v>211</v>
      </c>
      <c r="Q548" s="28"/>
      <c r="R548" s="28"/>
      <c r="S548" s="28"/>
      <c r="T548" s="28"/>
    </row>
    <row r="549" spans="1:20" x14ac:dyDescent="0.25">
      <c r="A549" s="16">
        <v>46034</v>
      </c>
      <c r="B549" s="17" t="s">
        <v>45</v>
      </c>
      <c r="C549" s="17">
        <v>1</v>
      </c>
      <c r="D549" s="17">
        <v>7</v>
      </c>
      <c r="E549" s="18">
        <v>0.27777777777777779</v>
      </c>
      <c r="F549" s="18">
        <v>0.28819444444444442</v>
      </c>
      <c r="G549" s="18">
        <v>0.29166666666666669</v>
      </c>
      <c r="H549" s="18">
        <v>0.3125</v>
      </c>
      <c r="I549" s="18">
        <v>0.3125</v>
      </c>
      <c r="J549" s="18">
        <v>0.3125</v>
      </c>
      <c r="K549" s="17"/>
      <c r="L549" s="17"/>
      <c r="M549" s="19">
        <f>G549-F549+I549-H549</f>
        <v>3.4722222222222654E-3</v>
      </c>
      <c r="N549" s="20">
        <f t="shared" ref="N549:N595" si="44">H549-G549-(L549-K549)</f>
        <v>2.0833333333333315E-2</v>
      </c>
      <c r="O549" s="34">
        <f>R549-Q549+T549-S549</f>
        <v>0</v>
      </c>
      <c r="P549" s="34">
        <f t="shared" ref="P549:P595" si="45">S549-R549</f>
        <v>8</v>
      </c>
      <c r="Q549" s="17">
        <v>295491</v>
      </c>
      <c r="R549" s="17">
        <v>295491</v>
      </c>
      <c r="S549" s="17">
        <v>295499</v>
      </c>
      <c r="T549" s="17">
        <v>295499</v>
      </c>
    </row>
    <row r="550" spans="1:20" x14ac:dyDescent="0.25">
      <c r="A550" s="16">
        <v>46034</v>
      </c>
      <c r="B550" s="17" t="s">
        <v>45</v>
      </c>
      <c r="C550" s="4">
        <v>3</v>
      </c>
      <c r="D550" s="17">
        <v>7</v>
      </c>
      <c r="E550" s="5">
        <v>0.3125</v>
      </c>
      <c r="F550" s="5">
        <v>0.3125</v>
      </c>
      <c r="G550" s="5">
        <v>0.31458333333333333</v>
      </c>
      <c r="H550" s="5">
        <v>0.3298611111111111</v>
      </c>
      <c r="I550" s="5">
        <v>0.3298611111111111</v>
      </c>
      <c r="J550" s="5">
        <v>0.3298611111111111</v>
      </c>
      <c r="K550" s="4"/>
      <c r="L550" s="4"/>
      <c r="M550" s="12">
        <f t="shared" ref="M550:M595" si="46">G550-F550+I550-H550</f>
        <v>2.0833333333333259E-3</v>
      </c>
      <c r="N550" s="13">
        <f t="shared" si="44"/>
        <v>1.5277777777777779E-2</v>
      </c>
      <c r="O550" s="11">
        <f t="shared" ref="O550:O595" si="47">R550-Q550+T550-S550</f>
        <v>0</v>
      </c>
      <c r="P550" s="11">
        <f t="shared" si="45"/>
        <v>3</v>
      </c>
      <c r="Q550" s="4">
        <v>295499</v>
      </c>
      <c r="R550" s="4">
        <v>295499</v>
      </c>
      <c r="S550" s="4">
        <v>295502</v>
      </c>
      <c r="T550" s="4">
        <v>295502</v>
      </c>
    </row>
    <row r="551" spans="1:20" x14ac:dyDescent="0.25">
      <c r="A551" s="16">
        <v>46034</v>
      </c>
      <c r="B551" s="17" t="s">
        <v>45</v>
      </c>
      <c r="C551" s="4">
        <v>1</v>
      </c>
      <c r="D551" s="17">
        <v>7</v>
      </c>
      <c r="E551" s="5">
        <v>0.3298611111111111</v>
      </c>
      <c r="F551" s="5">
        <v>0.3298611111111111</v>
      </c>
      <c r="G551" s="5">
        <v>0.33333333333333331</v>
      </c>
      <c r="H551" s="5">
        <v>0.35416666666666669</v>
      </c>
      <c r="I551" s="5">
        <v>0.35416666666666669</v>
      </c>
      <c r="J551" s="5">
        <v>0.35416666666666669</v>
      </c>
      <c r="K551" s="4"/>
      <c r="L551" s="4"/>
      <c r="M551" s="12">
        <f t="shared" si="46"/>
        <v>3.4722222222222099E-3</v>
      </c>
      <c r="N551" s="13">
        <f t="shared" si="44"/>
        <v>2.083333333333337E-2</v>
      </c>
      <c r="O551" s="11">
        <f t="shared" si="47"/>
        <v>0</v>
      </c>
      <c r="P551" s="11">
        <f t="shared" si="45"/>
        <v>8</v>
      </c>
      <c r="Q551" s="4">
        <v>295502</v>
      </c>
      <c r="R551" s="4">
        <v>295502</v>
      </c>
      <c r="S551" s="4">
        <v>295510</v>
      </c>
      <c r="T551" s="4">
        <v>295510</v>
      </c>
    </row>
    <row r="552" spans="1:20" x14ac:dyDescent="0.25">
      <c r="A552" s="16">
        <v>46034</v>
      </c>
      <c r="B552" s="17" t="s">
        <v>45</v>
      </c>
      <c r="C552" s="6">
        <v>3</v>
      </c>
      <c r="D552" s="17">
        <v>7</v>
      </c>
      <c r="E552" s="5">
        <v>0.35416666666666669</v>
      </c>
      <c r="F552" s="5">
        <v>0.35416666666666669</v>
      </c>
      <c r="G552" s="5">
        <v>0.35625000000000001</v>
      </c>
      <c r="H552" s="5">
        <v>0.37152777777777779</v>
      </c>
      <c r="I552" s="5">
        <v>0.37152777777777779</v>
      </c>
      <c r="J552" s="5">
        <v>0.37152777777777779</v>
      </c>
      <c r="K552" s="4"/>
      <c r="L552" s="4"/>
      <c r="M552" s="12">
        <f t="shared" si="46"/>
        <v>2.0833333333333259E-3</v>
      </c>
      <c r="N552" s="13">
        <f t="shared" si="44"/>
        <v>1.5277777777777779E-2</v>
      </c>
      <c r="O552" s="11">
        <f t="shared" si="47"/>
        <v>0</v>
      </c>
      <c r="P552" s="11">
        <f t="shared" si="45"/>
        <v>3</v>
      </c>
      <c r="Q552" s="4">
        <v>295510</v>
      </c>
      <c r="R552" s="4">
        <v>295510</v>
      </c>
      <c r="S552" s="4">
        <v>295513</v>
      </c>
      <c r="T552" s="4">
        <v>295513</v>
      </c>
    </row>
    <row r="553" spans="1:20" x14ac:dyDescent="0.25">
      <c r="A553" s="16">
        <v>46034</v>
      </c>
      <c r="B553" s="17" t="s">
        <v>45</v>
      </c>
      <c r="C553" s="6">
        <v>2</v>
      </c>
      <c r="D553" s="4">
        <v>10</v>
      </c>
      <c r="E553" s="5">
        <v>0.41388888888888886</v>
      </c>
      <c r="F553" s="5">
        <v>0.41388888888888886</v>
      </c>
      <c r="G553" s="5">
        <v>0.4236111111111111</v>
      </c>
      <c r="H553" s="5">
        <v>0.44444444444444442</v>
      </c>
      <c r="I553" s="5">
        <v>0.44444444444444442</v>
      </c>
      <c r="J553" s="5">
        <v>0.44444444444444442</v>
      </c>
      <c r="K553" s="4"/>
      <c r="L553" s="4"/>
      <c r="M553" s="12">
        <f t="shared" si="46"/>
        <v>9.7222222222222432E-3</v>
      </c>
      <c r="N553" s="13">
        <f t="shared" si="44"/>
        <v>2.0833333333333315E-2</v>
      </c>
      <c r="O553" s="11">
        <f t="shared" si="47"/>
        <v>0</v>
      </c>
      <c r="P553" s="11">
        <f t="shared" si="45"/>
        <v>6</v>
      </c>
      <c r="Q553" s="4">
        <v>227732</v>
      </c>
      <c r="R553" s="4">
        <v>227732</v>
      </c>
      <c r="S553" s="4">
        <v>227738</v>
      </c>
      <c r="T553" s="4">
        <v>227738</v>
      </c>
    </row>
    <row r="554" spans="1:20" x14ac:dyDescent="0.25">
      <c r="A554" s="16">
        <v>46034</v>
      </c>
      <c r="B554" s="17" t="s">
        <v>45</v>
      </c>
      <c r="C554" s="4">
        <v>4</v>
      </c>
      <c r="D554" s="4">
        <v>10</v>
      </c>
      <c r="E554" s="5">
        <v>0.44444444444444442</v>
      </c>
      <c r="F554" s="5">
        <v>0.44444444444444442</v>
      </c>
      <c r="G554" s="5">
        <v>0.4465277777777778</v>
      </c>
      <c r="H554" s="5">
        <v>0.46250000000000002</v>
      </c>
      <c r="I554" s="5">
        <v>0.46250000000000002</v>
      </c>
      <c r="J554" s="5">
        <v>0.46250000000000002</v>
      </c>
      <c r="K554" s="4"/>
      <c r="L554" s="4"/>
      <c r="M554" s="12">
        <f t="shared" si="46"/>
        <v>2.0833333333333814E-3</v>
      </c>
      <c r="N554" s="13">
        <f t="shared" si="44"/>
        <v>1.5972222222222221E-2</v>
      </c>
      <c r="O554" s="11">
        <f t="shared" si="47"/>
        <v>0</v>
      </c>
      <c r="P554" s="11">
        <f t="shared" si="45"/>
        <v>6</v>
      </c>
      <c r="Q554" s="4">
        <v>227738</v>
      </c>
      <c r="R554" s="4">
        <v>227738</v>
      </c>
      <c r="S554" s="4">
        <v>227744</v>
      </c>
      <c r="T554" s="4">
        <v>227744</v>
      </c>
    </row>
    <row r="555" spans="1:20" x14ac:dyDescent="0.25">
      <c r="A555" s="16">
        <v>46034</v>
      </c>
      <c r="B555" s="17" t="s">
        <v>45</v>
      </c>
      <c r="C555" s="4">
        <v>2</v>
      </c>
      <c r="D555" s="4">
        <v>7</v>
      </c>
      <c r="E555" s="5">
        <v>0.46250000000000002</v>
      </c>
      <c r="F555" s="5">
        <v>0.46250000000000002</v>
      </c>
      <c r="G555" s="5">
        <v>0.46527777777777779</v>
      </c>
      <c r="H555" s="5">
        <v>0.4861111111111111</v>
      </c>
      <c r="I555" s="5">
        <v>0.4861111111111111</v>
      </c>
      <c r="J555" s="5">
        <v>0.4861111111111111</v>
      </c>
      <c r="K555" s="4"/>
      <c r="L555" s="4"/>
      <c r="M555" s="12">
        <f t="shared" si="46"/>
        <v>2.7777777777777679E-3</v>
      </c>
      <c r="N555" s="13">
        <f t="shared" si="44"/>
        <v>2.0833333333333315E-2</v>
      </c>
      <c r="O555" s="11">
        <f t="shared" si="47"/>
        <v>0</v>
      </c>
      <c r="P555" s="11">
        <f t="shared" si="45"/>
        <v>6</v>
      </c>
      <c r="Q555" s="4">
        <v>227744</v>
      </c>
      <c r="R555" s="4">
        <v>227744</v>
      </c>
      <c r="S555" s="4">
        <v>227750</v>
      </c>
      <c r="T555" s="4">
        <v>227750</v>
      </c>
    </row>
    <row r="556" spans="1:20" x14ac:dyDescent="0.25">
      <c r="A556" s="16">
        <v>46034</v>
      </c>
      <c r="B556" s="17" t="s">
        <v>45</v>
      </c>
      <c r="C556" s="4">
        <v>4</v>
      </c>
      <c r="D556" s="4">
        <v>7</v>
      </c>
      <c r="E556" s="5">
        <v>0.4861111111111111</v>
      </c>
      <c r="F556" s="5">
        <v>0.4861111111111111</v>
      </c>
      <c r="G556" s="5">
        <v>0.48819444444444443</v>
      </c>
      <c r="H556" s="5">
        <v>0.50416666666666665</v>
      </c>
      <c r="I556" s="5">
        <v>0.50416666666666665</v>
      </c>
      <c r="J556" s="5">
        <v>0.50416666666666665</v>
      </c>
      <c r="K556" s="4"/>
      <c r="L556" s="4"/>
      <c r="M556" s="12">
        <f t="shared" si="46"/>
        <v>2.0833333333333259E-3</v>
      </c>
      <c r="N556" s="13">
        <f t="shared" si="44"/>
        <v>1.5972222222222221E-2</v>
      </c>
      <c r="O556" s="11">
        <f t="shared" si="47"/>
        <v>0</v>
      </c>
      <c r="P556" s="11">
        <f t="shared" si="45"/>
        <v>5</v>
      </c>
      <c r="Q556" s="4">
        <v>227750</v>
      </c>
      <c r="R556" s="4">
        <v>227750</v>
      </c>
      <c r="S556" s="4">
        <v>227755</v>
      </c>
      <c r="T556" s="4">
        <v>227755</v>
      </c>
    </row>
    <row r="557" spans="1:20" x14ac:dyDescent="0.25">
      <c r="A557" s="16">
        <v>46034</v>
      </c>
      <c r="B557" s="17" t="s">
        <v>45</v>
      </c>
      <c r="C557" s="4">
        <v>2</v>
      </c>
      <c r="D557" s="4">
        <v>7</v>
      </c>
      <c r="E557" s="5">
        <v>0.50416666666666665</v>
      </c>
      <c r="F557" s="5">
        <v>0.50416666666666665</v>
      </c>
      <c r="G557" s="5">
        <v>0.51388888888888884</v>
      </c>
      <c r="H557" s="5">
        <v>0.53472222222222221</v>
      </c>
      <c r="I557" s="5">
        <v>0.53472222222222221</v>
      </c>
      <c r="J557" s="5">
        <v>0.53472222222222221</v>
      </c>
      <c r="K557" s="4"/>
      <c r="L557" s="4"/>
      <c r="M557" s="12">
        <f t="shared" si="46"/>
        <v>9.7222222222221877E-3</v>
      </c>
      <c r="N557" s="13">
        <f t="shared" si="44"/>
        <v>2.083333333333337E-2</v>
      </c>
      <c r="O557" s="11">
        <f t="shared" si="47"/>
        <v>0</v>
      </c>
      <c r="P557" s="11">
        <f t="shared" si="45"/>
        <v>5</v>
      </c>
      <c r="Q557" s="4">
        <v>227755</v>
      </c>
      <c r="R557" s="4">
        <v>227755</v>
      </c>
      <c r="S557" s="4">
        <v>227760</v>
      </c>
      <c r="T557" s="4">
        <v>227760</v>
      </c>
    </row>
    <row r="558" spans="1:20" x14ac:dyDescent="0.25">
      <c r="A558" s="16">
        <v>46034</v>
      </c>
      <c r="B558" s="17" t="s">
        <v>45</v>
      </c>
      <c r="C558" s="4">
        <v>4</v>
      </c>
      <c r="D558" s="4">
        <v>7</v>
      </c>
      <c r="E558" s="5">
        <v>0.53472222222222221</v>
      </c>
      <c r="F558" s="5">
        <v>0.53472222222222221</v>
      </c>
      <c r="G558" s="5">
        <v>0.53680555555555554</v>
      </c>
      <c r="H558" s="5">
        <v>0.55277777777777781</v>
      </c>
      <c r="I558" s="5">
        <v>0.55277777777777781</v>
      </c>
      <c r="J558" s="5">
        <v>0.55277777777777781</v>
      </c>
      <c r="K558" s="4"/>
      <c r="L558" s="4"/>
      <c r="M558" s="12">
        <f t="shared" si="46"/>
        <v>2.0833333333333259E-3</v>
      </c>
      <c r="N558" s="13">
        <f t="shared" si="44"/>
        <v>1.5972222222222276E-2</v>
      </c>
      <c r="O558" s="11">
        <f t="shared" si="47"/>
        <v>0</v>
      </c>
      <c r="P558" s="11">
        <f t="shared" si="45"/>
        <v>5</v>
      </c>
      <c r="Q558" s="4">
        <v>227760</v>
      </c>
      <c r="R558" s="4">
        <v>227760</v>
      </c>
      <c r="S558" s="4">
        <v>227765</v>
      </c>
      <c r="T558" s="4">
        <v>227765</v>
      </c>
    </row>
    <row r="559" spans="1:20" x14ac:dyDescent="0.25">
      <c r="A559" s="16">
        <v>46034</v>
      </c>
      <c r="B559" s="17" t="s">
        <v>45</v>
      </c>
      <c r="C559" s="4">
        <v>2</v>
      </c>
      <c r="D559" s="4">
        <v>7</v>
      </c>
      <c r="E559" s="5">
        <v>0.55277777777777781</v>
      </c>
      <c r="F559" s="5">
        <v>0.55277777777777781</v>
      </c>
      <c r="G559" s="5">
        <v>0.55555555555555558</v>
      </c>
      <c r="H559" s="5">
        <v>0.57638888888888884</v>
      </c>
      <c r="I559" s="5">
        <v>0.57638888888888884</v>
      </c>
      <c r="J559" s="5">
        <v>0.57638888888888884</v>
      </c>
      <c r="K559" s="4"/>
      <c r="L559" s="4"/>
      <c r="M559" s="12">
        <f t="shared" si="46"/>
        <v>2.7777777777777679E-3</v>
      </c>
      <c r="N559" s="13">
        <f t="shared" si="44"/>
        <v>2.0833333333333259E-2</v>
      </c>
      <c r="O559" s="11">
        <f t="shared" si="47"/>
        <v>0</v>
      </c>
      <c r="P559" s="11">
        <f t="shared" si="45"/>
        <v>6</v>
      </c>
      <c r="Q559" s="4">
        <v>227765</v>
      </c>
      <c r="R559" s="4">
        <v>227765</v>
      </c>
      <c r="S559" s="4">
        <v>227771</v>
      </c>
      <c r="T559" s="4">
        <v>227771</v>
      </c>
    </row>
    <row r="560" spans="1:20" x14ac:dyDescent="0.25">
      <c r="A560" s="16">
        <v>46034</v>
      </c>
      <c r="B560" s="17" t="s">
        <v>45</v>
      </c>
      <c r="C560" s="4">
        <v>4</v>
      </c>
      <c r="D560" s="4">
        <v>7</v>
      </c>
      <c r="E560" s="5">
        <v>0.57638888888888884</v>
      </c>
      <c r="F560" s="5">
        <v>0.57638888888888884</v>
      </c>
      <c r="G560" s="5">
        <v>0.57847222222222228</v>
      </c>
      <c r="H560" s="5">
        <v>0.59444444444444444</v>
      </c>
      <c r="I560" s="5">
        <v>0.59444444444444444</v>
      </c>
      <c r="J560" s="5">
        <v>0.59444444444444444</v>
      </c>
      <c r="K560" s="4"/>
      <c r="L560" s="4"/>
      <c r="M560" s="12">
        <f t="shared" si="46"/>
        <v>2.083333333333437E-3</v>
      </c>
      <c r="N560" s="13">
        <f t="shared" si="44"/>
        <v>1.5972222222222165E-2</v>
      </c>
      <c r="O560" s="11">
        <f t="shared" si="47"/>
        <v>0</v>
      </c>
      <c r="P560" s="11">
        <f t="shared" si="45"/>
        <v>5</v>
      </c>
      <c r="Q560" s="4">
        <v>227771</v>
      </c>
      <c r="R560" s="4">
        <v>227771</v>
      </c>
      <c r="S560" s="4">
        <v>227776</v>
      </c>
      <c r="T560" s="4">
        <v>227776</v>
      </c>
    </row>
    <row r="561" spans="1:20" x14ac:dyDescent="0.25">
      <c r="A561" s="16">
        <v>46034</v>
      </c>
      <c r="B561" s="17" t="s">
        <v>45</v>
      </c>
      <c r="C561" s="4">
        <v>2</v>
      </c>
      <c r="D561" s="4">
        <v>10</v>
      </c>
      <c r="E561" s="5">
        <v>0.59444444444444444</v>
      </c>
      <c r="F561" s="5">
        <v>0.59444444444444444</v>
      </c>
      <c r="G561" s="5">
        <v>0.59722222222222221</v>
      </c>
      <c r="H561" s="5">
        <v>0.61805555555555558</v>
      </c>
      <c r="I561" s="5">
        <v>0.61805555555555558</v>
      </c>
      <c r="J561" s="5">
        <v>0.61805555555555558</v>
      </c>
      <c r="K561" s="4"/>
      <c r="L561" s="4"/>
      <c r="M561" s="12">
        <f t="shared" si="46"/>
        <v>2.7777777777777679E-3</v>
      </c>
      <c r="N561" s="13">
        <f t="shared" si="44"/>
        <v>2.083333333333337E-2</v>
      </c>
      <c r="O561" s="11">
        <f t="shared" si="47"/>
        <v>0</v>
      </c>
      <c r="P561" s="11">
        <f t="shared" si="45"/>
        <v>12</v>
      </c>
      <c r="Q561" s="4">
        <v>227776</v>
      </c>
      <c r="R561" s="4">
        <v>227776</v>
      </c>
      <c r="S561" s="4">
        <v>227788</v>
      </c>
      <c r="T561" s="4">
        <v>227788</v>
      </c>
    </row>
    <row r="562" spans="1:20" x14ac:dyDescent="0.25">
      <c r="A562" s="16">
        <v>46034</v>
      </c>
      <c r="B562" s="17" t="s">
        <v>45</v>
      </c>
      <c r="C562" s="4">
        <v>4</v>
      </c>
      <c r="D562" s="4">
        <v>10</v>
      </c>
      <c r="E562" s="5">
        <v>0.61805555555555558</v>
      </c>
      <c r="F562" s="5">
        <v>0.61805555555555558</v>
      </c>
      <c r="G562" s="5">
        <v>0.62013888888888891</v>
      </c>
      <c r="H562" s="5">
        <v>0.63611111111111107</v>
      </c>
      <c r="I562" s="5">
        <v>0.63611111111111107</v>
      </c>
      <c r="J562" s="5">
        <v>0.63611111111111107</v>
      </c>
      <c r="K562" s="4"/>
      <c r="L562" s="4"/>
      <c r="M562" s="12">
        <f t="shared" si="46"/>
        <v>2.0833333333333259E-3</v>
      </c>
      <c r="N562" s="13">
        <f t="shared" si="44"/>
        <v>1.5972222222222165E-2</v>
      </c>
      <c r="O562" s="11">
        <f t="shared" si="47"/>
        <v>0</v>
      </c>
      <c r="P562" s="11">
        <f t="shared" si="45"/>
        <v>3</v>
      </c>
      <c r="Q562" s="4">
        <v>227788</v>
      </c>
      <c r="R562" s="4">
        <v>227788</v>
      </c>
      <c r="S562" s="4">
        <v>227791</v>
      </c>
      <c r="T562" s="4">
        <v>227791</v>
      </c>
    </row>
    <row r="563" spans="1:20" x14ac:dyDescent="0.25">
      <c r="A563" s="16">
        <v>46034</v>
      </c>
      <c r="B563" s="17" t="s">
        <v>45</v>
      </c>
      <c r="C563" s="4">
        <v>2</v>
      </c>
      <c r="D563" s="4">
        <v>10</v>
      </c>
      <c r="E563" s="5">
        <v>0.63611111111111107</v>
      </c>
      <c r="F563" s="5">
        <v>0.63611111111111107</v>
      </c>
      <c r="G563" s="5">
        <v>0.64583333333333337</v>
      </c>
      <c r="H563" s="5">
        <v>0.66666666666666663</v>
      </c>
      <c r="I563" s="5">
        <v>0.66666666666666663</v>
      </c>
      <c r="J563" s="5">
        <v>0.67361111111111116</v>
      </c>
      <c r="K563" s="4"/>
      <c r="L563" s="4"/>
      <c r="M563" s="12">
        <f t="shared" si="46"/>
        <v>9.7222222222222987E-3</v>
      </c>
      <c r="N563" s="13">
        <f t="shared" si="44"/>
        <v>2.0833333333333259E-2</v>
      </c>
      <c r="O563" s="11">
        <f t="shared" si="47"/>
        <v>0</v>
      </c>
      <c r="P563" s="11">
        <f t="shared" si="45"/>
        <v>6</v>
      </c>
      <c r="Q563" s="4">
        <v>227791</v>
      </c>
      <c r="R563" s="4">
        <v>227791</v>
      </c>
      <c r="S563" s="4">
        <v>227797</v>
      </c>
      <c r="T563" s="4">
        <v>227797</v>
      </c>
    </row>
    <row r="564" spans="1:20" x14ac:dyDescent="0.25">
      <c r="A564" s="16">
        <v>46034</v>
      </c>
      <c r="B564" s="17" t="s">
        <v>45</v>
      </c>
      <c r="C564" s="4">
        <v>2</v>
      </c>
      <c r="D564" s="4">
        <v>10</v>
      </c>
      <c r="E564" s="5">
        <v>0.27083333333333331</v>
      </c>
      <c r="F564" s="5">
        <v>0.28125</v>
      </c>
      <c r="G564" s="5">
        <v>0.29166666666666669</v>
      </c>
      <c r="H564" s="5">
        <v>0.3125</v>
      </c>
      <c r="I564" s="5">
        <v>0.3125</v>
      </c>
      <c r="J564" s="5">
        <v>0.3125</v>
      </c>
      <c r="K564" s="4"/>
      <c r="L564" s="4"/>
      <c r="M564" s="12">
        <f t="shared" si="46"/>
        <v>1.0416666666666685E-2</v>
      </c>
      <c r="N564" s="13">
        <f t="shared" si="44"/>
        <v>2.0833333333333315E-2</v>
      </c>
      <c r="O564" s="11">
        <f t="shared" si="47"/>
        <v>2</v>
      </c>
      <c r="P564" s="11">
        <f t="shared" si="45"/>
        <v>6</v>
      </c>
      <c r="Q564" s="4">
        <v>227697</v>
      </c>
      <c r="R564" s="4">
        <v>227699</v>
      </c>
      <c r="S564" s="4">
        <v>227705</v>
      </c>
      <c r="T564" s="4">
        <v>227705</v>
      </c>
    </row>
    <row r="565" spans="1:20" x14ac:dyDescent="0.25">
      <c r="A565" s="16">
        <v>46034</v>
      </c>
      <c r="B565" s="17" t="s">
        <v>45</v>
      </c>
      <c r="C565" s="4">
        <v>4</v>
      </c>
      <c r="D565" s="4">
        <v>10</v>
      </c>
      <c r="E565" s="5">
        <v>0.3125</v>
      </c>
      <c r="F565" s="5">
        <v>0.31458333333333333</v>
      </c>
      <c r="G565" s="5">
        <v>0.31458333333333333</v>
      </c>
      <c r="H565" s="5">
        <v>0.33194444444444443</v>
      </c>
      <c r="I565" s="5">
        <v>0.33194444444444443</v>
      </c>
      <c r="J565" s="5">
        <v>0.33194444444444443</v>
      </c>
      <c r="K565" s="4"/>
      <c r="L565" s="4"/>
      <c r="M565" s="12">
        <f t="shared" si="46"/>
        <v>0</v>
      </c>
      <c r="N565" s="13">
        <f t="shared" si="44"/>
        <v>1.7361111111111105E-2</v>
      </c>
      <c r="O565" s="11">
        <f t="shared" si="47"/>
        <v>0</v>
      </c>
      <c r="P565" s="11">
        <f t="shared" si="45"/>
        <v>5</v>
      </c>
      <c r="Q565" s="4">
        <v>227705</v>
      </c>
      <c r="R565" s="4">
        <v>227705</v>
      </c>
      <c r="S565" s="4">
        <v>227710</v>
      </c>
      <c r="T565" s="4">
        <v>227710</v>
      </c>
    </row>
    <row r="566" spans="1:20" x14ac:dyDescent="0.25">
      <c r="A566" s="16">
        <v>46034</v>
      </c>
      <c r="B566" s="17" t="s">
        <v>45</v>
      </c>
      <c r="C566" s="4">
        <v>2</v>
      </c>
      <c r="D566" s="4">
        <v>10</v>
      </c>
      <c r="E566" s="5">
        <v>0.33194444444444443</v>
      </c>
      <c r="F566" s="5">
        <v>0.33333333333333331</v>
      </c>
      <c r="G566" s="5">
        <v>0.33333333333333331</v>
      </c>
      <c r="H566" s="5">
        <v>0.35416666666666669</v>
      </c>
      <c r="I566" s="5">
        <v>0.35416666666666669</v>
      </c>
      <c r="J566" s="5">
        <v>0.35416666666666669</v>
      </c>
      <c r="K566" s="4"/>
      <c r="L566" s="4"/>
      <c r="M566" s="12">
        <f t="shared" si="46"/>
        <v>0</v>
      </c>
      <c r="N566" s="13">
        <f t="shared" si="44"/>
        <v>2.083333333333337E-2</v>
      </c>
      <c r="O566" s="11">
        <f t="shared" si="47"/>
        <v>0</v>
      </c>
      <c r="P566" s="11">
        <f t="shared" si="45"/>
        <v>6</v>
      </c>
      <c r="Q566" s="4">
        <v>227710</v>
      </c>
      <c r="R566" s="4">
        <v>227710</v>
      </c>
      <c r="S566" s="4">
        <v>227716</v>
      </c>
      <c r="T566" s="4">
        <v>227716</v>
      </c>
    </row>
    <row r="567" spans="1:20" x14ac:dyDescent="0.25">
      <c r="A567" s="16">
        <v>46034</v>
      </c>
      <c r="B567" s="17" t="s">
        <v>45</v>
      </c>
      <c r="C567" s="4">
        <v>4</v>
      </c>
      <c r="D567" s="4">
        <v>10</v>
      </c>
      <c r="E567" s="5">
        <v>0.35416666666666669</v>
      </c>
      <c r="F567" s="5">
        <v>0.35416666666666669</v>
      </c>
      <c r="G567" s="5">
        <v>0.35625000000000001</v>
      </c>
      <c r="H567" s="5">
        <v>0.375</v>
      </c>
      <c r="I567" s="5">
        <v>0.375</v>
      </c>
      <c r="J567" s="5">
        <v>0.375</v>
      </c>
      <c r="K567" s="4"/>
      <c r="L567" s="4"/>
      <c r="M567" s="12">
        <f t="shared" si="46"/>
        <v>2.0833333333333259E-3</v>
      </c>
      <c r="N567" s="13">
        <f t="shared" si="44"/>
        <v>1.8749999999999989E-2</v>
      </c>
      <c r="O567" s="11">
        <f t="shared" si="47"/>
        <v>0</v>
      </c>
      <c r="P567" s="11">
        <f t="shared" si="45"/>
        <v>5</v>
      </c>
      <c r="Q567" s="4">
        <v>227716</v>
      </c>
      <c r="R567" s="4">
        <v>227716</v>
      </c>
      <c r="S567" s="4">
        <v>227721</v>
      </c>
      <c r="T567" s="4">
        <v>227721</v>
      </c>
    </row>
    <row r="568" spans="1:20" x14ac:dyDescent="0.25">
      <c r="A568" s="16">
        <v>46034</v>
      </c>
      <c r="B568" s="17" t="s">
        <v>45</v>
      </c>
      <c r="C568" s="4">
        <v>2</v>
      </c>
      <c r="D568" s="4">
        <v>10</v>
      </c>
      <c r="E568" s="5">
        <v>0.375</v>
      </c>
      <c r="F568" s="5">
        <v>0.375</v>
      </c>
      <c r="G568" s="5">
        <v>0.38194444444444442</v>
      </c>
      <c r="H568" s="5">
        <v>0.40277777777777779</v>
      </c>
      <c r="I568" s="5">
        <v>0.40277777777777779</v>
      </c>
      <c r="J568" s="5">
        <v>0.40277777777777779</v>
      </c>
      <c r="K568" s="4"/>
      <c r="L568" s="4"/>
      <c r="M568" s="12">
        <f t="shared" si="46"/>
        <v>6.9444444444444198E-3</v>
      </c>
      <c r="N568" s="13">
        <f t="shared" si="44"/>
        <v>2.083333333333337E-2</v>
      </c>
      <c r="O568" s="11">
        <f t="shared" si="47"/>
        <v>0</v>
      </c>
      <c r="P568" s="11">
        <f t="shared" si="45"/>
        <v>6</v>
      </c>
      <c r="Q568" s="4">
        <v>227721</v>
      </c>
      <c r="R568" s="4">
        <v>227721</v>
      </c>
      <c r="S568" s="4">
        <v>227727</v>
      </c>
      <c r="T568" s="4">
        <v>227727</v>
      </c>
    </row>
    <row r="569" spans="1:20" x14ac:dyDescent="0.25">
      <c r="A569" s="16">
        <v>46034</v>
      </c>
      <c r="B569" s="17" t="s">
        <v>45</v>
      </c>
      <c r="C569" s="4">
        <v>4</v>
      </c>
      <c r="D569" s="4">
        <v>10</v>
      </c>
      <c r="E569" s="5">
        <v>0.40277777777777779</v>
      </c>
      <c r="F569" s="5">
        <v>0.40486111111111112</v>
      </c>
      <c r="G569" s="5">
        <v>0.40694444444444444</v>
      </c>
      <c r="H569" s="5">
        <v>0.42569444444444443</v>
      </c>
      <c r="I569" s="5">
        <v>0.42569444444444443</v>
      </c>
      <c r="J569" s="5">
        <v>0.42569444444444443</v>
      </c>
      <c r="K569" s="4"/>
      <c r="L569" s="4"/>
      <c r="M569" s="12">
        <f t="shared" si="46"/>
        <v>2.0833333333333259E-3</v>
      </c>
      <c r="N569" s="13">
        <f t="shared" si="44"/>
        <v>1.8749999999999989E-2</v>
      </c>
      <c r="O569" s="11">
        <f t="shared" si="47"/>
        <v>0</v>
      </c>
      <c r="P569" s="11">
        <f t="shared" si="45"/>
        <v>5</v>
      </c>
      <c r="Q569" s="4">
        <v>227727</v>
      </c>
      <c r="R569" s="4">
        <v>227727</v>
      </c>
      <c r="S569" s="4">
        <v>227732</v>
      </c>
      <c r="T569" s="4">
        <v>227732</v>
      </c>
    </row>
    <row r="570" spans="1:20" x14ac:dyDescent="0.25">
      <c r="A570" s="16">
        <v>46034</v>
      </c>
      <c r="B570" s="17" t="s">
        <v>45</v>
      </c>
      <c r="C570" s="4" t="s">
        <v>26</v>
      </c>
      <c r="D570" s="4">
        <v>15</v>
      </c>
      <c r="E570" s="5">
        <v>0.46388888888888891</v>
      </c>
      <c r="F570" s="5">
        <v>0.46527777777777779</v>
      </c>
      <c r="G570" s="5">
        <v>0.46736111111111112</v>
      </c>
      <c r="H570" s="5">
        <v>0.68055555555555558</v>
      </c>
      <c r="I570" s="5">
        <v>0.68055555555555558</v>
      </c>
      <c r="J570" s="5">
        <v>0.68402777777777779</v>
      </c>
      <c r="K570" s="4"/>
      <c r="L570" s="4"/>
      <c r="M570" s="12">
        <f t="shared" si="46"/>
        <v>2.0833333333333259E-3</v>
      </c>
      <c r="N570" s="13">
        <f t="shared" si="44"/>
        <v>0.21319444444444446</v>
      </c>
      <c r="O570" s="11">
        <f t="shared" si="47"/>
        <v>0</v>
      </c>
      <c r="P570" s="11">
        <f t="shared" si="45"/>
        <v>93</v>
      </c>
      <c r="Q570" s="4">
        <v>146626</v>
      </c>
      <c r="R570" s="4">
        <v>146626</v>
      </c>
      <c r="S570" s="4">
        <v>146719</v>
      </c>
      <c r="T570" s="4">
        <v>146719</v>
      </c>
    </row>
    <row r="571" spans="1:20" x14ac:dyDescent="0.25">
      <c r="A571" s="16">
        <v>46034</v>
      </c>
      <c r="B571" s="17" t="s">
        <v>45</v>
      </c>
      <c r="C571" s="4" t="s">
        <v>26</v>
      </c>
      <c r="D571" s="4">
        <v>15</v>
      </c>
      <c r="E571" s="5">
        <v>0.27777777777777779</v>
      </c>
      <c r="F571" s="5">
        <v>0.28819444444444442</v>
      </c>
      <c r="G571" s="5">
        <v>0.2951388888888889</v>
      </c>
      <c r="H571" s="5">
        <v>0.46180555555555558</v>
      </c>
      <c r="I571" s="5">
        <v>0.46180555555555558</v>
      </c>
      <c r="J571" s="5">
        <v>0.46180555555555558</v>
      </c>
      <c r="K571" s="4"/>
      <c r="L571" s="4"/>
      <c r="M571" s="12">
        <f t="shared" si="46"/>
        <v>6.9444444444444753E-3</v>
      </c>
      <c r="N571" s="13">
        <f t="shared" si="44"/>
        <v>0.16666666666666669</v>
      </c>
      <c r="O571" s="11">
        <f t="shared" si="47"/>
        <v>0</v>
      </c>
      <c r="P571" s="11">
        <f t="shared" si="45"/>
        <v>74</v>
      </c>
      <c r="Q571" s="4">
        <v>146552</v>
      </c>
      <c r="R571" s="4">
        <v>146552</v>
      </c>
      <c r="S571" s="4">
        <v>146626</v>
      </c>
      <c r="T571" s="4">
        <v>146626</v>
      </c>
    </row>
    <row r="572" spans="1:20" x14ac:dyDescent="0.25">
      <c r="A572" s="16">
        <v>46034</v>
      </c>
      <c r="B572" s="17" t="s">
        <v>45</v>
      </c>
      <c r="C572" s="4">
        <v>1</v>
      </c>
      <c r="D572" s="4">
        <v>7</v>
      </c>
      <c r="E572" s="5">
        <v>0.50347222222222221</v>
      </c>
      <c r="F572" s="5">
        <v>0.50347222222222221</v>
      </c>
      <c r="G572" s="5">
        <v>0.51388888888888884</v>
      </c>
      <c r="H572" s="5">
        <v>0.53472222222222221</v>
      </c>
      <c r="I572" s="5">
        <v>0.53472222222222221</v>
      </c>
      <c r="J572" s="5">
        <v>0.53472222222222221</v>
      </c>
      <c r="K572" s="4"/>
      <c r="L572" s="4"/>
      <c r="M572" s="12">
        <f t="shared" si="46"/>
        <v>1.041666666666663E-2</v>
      </c>
      <c r="N572" s="13">
        <f t="shared" si="44"/>
        <v>2.083333333333337E-2</v>
      </c>
      <c r="O572" s="11">
        <f t="shared" si="47"/>
        <v>0</v>
      </c>
      <c r="P572" s="11">
        <f t="shared" si="45"/>
        <v>7</v>
      </c>
      <c r="Q572" s="4">
        <v>295544</v>
      </c>
      <c r="R572" s="4">
        <v>295544</v>
      </c>
      <c r="S572" s="4">
        <v>295551</v>
      </c>
      <c r="T572" s="4">
        <v>295551</v>
      </c>
    </row>
    <row r="573" spans="1:20" x14ac:dyDescent="0.25">
      <c r="A573" s="16">
        <v>46034</v>
      </c>
      <c r="B573" s="17" t="s">
        <v>45</v>
      </c>
      <c r="C573" s="4">
        <v>3</v>
      </c>
      <c r="D573" s="4">
        <v>7</v>
      </c>
      <c r="E573" s="5">
        <v>0.53472222222222221</v>
      </c>
      <c r="F573" s="5">
        <v>0.53472222222222221</v>
      </c>
      <c r="G573" s="5">
        <v>0.53680555555555554</v>
      </c>
      <c r="H573" s="5">
        <v>0.55208333333333337</v>
      </c>
      <c r="I573" s="5">
        <v>0.55208333333333337</v>
      </c>
      <c r="J573" s="5">
        <v>0.55208333333333337</v>
      </c>
      <c r="K573" s="4"/>
      <c r="L573" s="4"/>
      <c r="M573" s="12">
        <f t="shared" si="46"/>
        <v>2.0833333333333259E-3</v>
      </c>
      <c r="N573" s="13">
        <f t="shared" si="44"/>
        <v>1.5277777777777835E-2</v>
      </c>
      <c r="O573" s="11">
        <f t="shared" si="47"/>
        <v>0</v>
      </c>
      <c r="P573" s="11">
        <f t="shared" si="45"/>
        <v>3</v>
      </c>
      <c r="Q573" s="4">
        <v>295551</v>
      </c>
      <c r="R573" s="4">
        <v>295551</v>
      </c>
      <c r="S573" s="4">
        <v>295554</v>
      </c>
      <c r="T573" s="4">
        <v>295554</v>
      </c>
    </row>
    <row r="574" spans="1:20" x14ac:dyDescent="0.25">
      <c r="A574" s="16">
        <v>46034</v>
      </c>
      <c r="B574" s="17" t="s">
        <v>45</v>
      </c>
      <c r="C574" s="4">
        <v>1</v>
      </c>
      <c r="D574" s="4">
        <v>7</v>
      </c>
      <c r="E574" s="5">
        <v>0.55208333333333337</v>
      </c>
      <c r="F574" s="5">
        <v>0.55208333333333337</v>
      </c>
      <c r="G574" s="5">
        <v>0.55555555555555558</v>
      </c>
      <c r="H574" s="5">
        <v>0.57638888888888884</v>
      </c>
      <c r="I574" s="5">
        <v>0.57638888888888884</v>
      </c>
      <c r="J574" s="5">
        <v>0.57638888888888884</v>
      </c>
      <c r="K574" s="4"/>
      <c r="L574" s="4"/>
      <c r="M574" s="12">
        <f t="shared" si="46"/>
        <v>3.4722222222222099E-3</v>
      </c>
      <c r="N574" s="13">
        <f t="shared" si="44"/>
        <v>2.0833333333333259E-2</v>
      </c>
      <c r="O574" s="11">
        <f t="shared" si="47"/>
        <v>0</v>
      </c>
      <c r="P574" s="11">
        <f t="shared" si="45"/>
        <v>7</v>
      </c>
      <c r="Q574" s="4">
        <v>295554</v>
      </c>
      <c r="R574" s="4">
        <v>295554</v>
      </c>
      <c r="S574" s="4">
        <v>295561</v>
      </c>
      <c r="T574" s="4">
        <v>295561</v>
      </c>
    </row>
    <row r="575" spans="1:20" x14ac:dyDescent="0.25">
      <c r="A575" s="16">
        <v>46034</v>
      </c>
      <c r="B575" s="17" t="s">
        <v>45</v>
      </c>
      <c r="C575" s="4">
        <v>1</v>
      </c>
      <c r="D575" s="4">
        <v>7</v>
      </c>
      <c r="E575" s="5">
        <v>0.59375</v>
      </c>
      <c r="F575" s="5">
        <v>0.59375</v>
      </c>
      <c r="G575" s="5">
        <v>0.59722222222222221</v>
      </c>
      <c r="H575" s="5">
        <v>0.61805555555555558</v>
      </c>
      <c r="I575" s="5">
        <v>0.61805555555555558</v>
      </c>
      <c r="J575" s="5">
        <v>0.61805555555555558</v>
      </c>
      <c r="K575" s="4"/>
      <c r="L575" s="4"/>
      <c r="M575" s="12">
        <f t="shared" si="46"/>
        <v>3.4722222222222099E-3</v>
      </c>
      <c r="N575" s="13">
        <f t="shared" si="44"/>
        <v>2.083333333333337E-2</v>
      </c>
      <c r="O575" s="11">
        <f t="shared" si="47"/>
        <v>0</v>
      </c>
      <c r="P575" s="11">
        <f t="shared" si="45"/>
        <v>7</v>
      </c>
      <c r="Q575" s="4">
        <v>295570</v>
      </c>
      <c r="R575" s="4">
        <v>295570</v>
      </c>
      <c r="S575" s="4">
        <v>295577</v>
      </c>
      <c r="T575" s="4">
        <v>295577</v>
      </c>
    </row>
    <row r="576" spans="1:20" x14ac:dyDescent="0.25">
      <c r="A576" s="16">
        <v>46034</v>
      </c>
      <c r="B576" s="17" t="s">
        <v>45</v>
      </c>
      <c r="C576" s="4">
        <v>3</v>
      </c>
      <c r="D576" s="4">
        <v>7</v>
      </c>
      <c r="E576" s="5">
        <v>0.61805555555555558</v>
      </c>
      <c r="F576" s="5">
        <v>0.61805555555555558</v>
      </c>
      <c r="G576" s="5">
        <v>0.62013888888888891</v>
      </c>
      <c r="H576" s="5">
        <v>0.63541666666666663</v>
      </c>
      <c r="I576" s="5">
        <v>0.63541666666666663</v>
      </c>
      <c r="J576" s="5">
        <v>0.63541666666666663</v>
      </c>
      <c r="K576" s="4"/>
      <c r="L576" s="4"/>
      <c r="M576" s="12">
        <f t="shared" si="46"/>
        <v>2.0833333333333259E-3</v>
      </c>
      <c r="N576" s="13">
        <f t="shared" si="44"/>
        <v>1.5277777777777724E-2</v>
      </c>
      <c r="O576" s="11">
        <f t="shared" si="47"/>
        <v>0</v>
      </c>
      <c r="P576" s="11">
        <f t="shared" si="45"/>
        <v>3</v>
      </c>
      <c r="Q576" s="4">
        <v>295577</v>
      </c>
      <c r="R576" s="4">
        <v>295577</v>
      </c>
      <c r="S576" s="4">
        <v>295580</v>
      </c>
      <c r="T576" s="4">
        <v>295580</v>
      </c>
    </row>
    <row r="577" spans="1:20" x14ac:dyDescent="0.25">
      <c r="A577" s="16">
        <v>46034</v>
      </c>
      <c r="B577" s="17" t="s">
        <v>45</v>
      </c>
      <c r="C577" s="4">
        <v>1</v>
      </c>
      <c r="D577" s="4">
        <v>7</v>
      </c>
      <c r="E577" s="5">
        <v>0.63541666666666663</v>
      </c>
      <c r="F577" s="5">
        <v>0.63541666666666663</v>
      </c>
      <c r="G577" s="5">
        <v>0.64583333333333337</v>
      </c>
      <c r="H577" s="5">
        <v>0.66666666666666663</v>
      </c>
      <c r="I577" s="5">
        <v>0.66666666666666663</v>
      </c>
      <c r="J577" s="5">
        <v>0.67361111111111116</v>
      </c>
      <c r="K577" s="4"/>
      <c r="L577" s="4"/>
      <c r="M577" s="12">
        <f t="shared" si="46"/>
        <v>1.0416666666666741E-2</v>
      </c>
      <c r="N577" s="13">
        <f t="shared" si="44"/>
        <v>2.0833333333333259E-2</v>
      </c>
      <c r="O577" s="11">
        <f t="shared" si="47"/>
        <v>0</v>
      </c>
      <c r="P577" s="11">
        <f t="shared" si="45"/>
        <v>7</v>
      </c>
      <c r="Q577" s="4">
        <v>295580</v>
      </c>
      <c r="R577" s="4">
        <v>295580</v>
      </c>
      <c r="S577" s="4">
        <v>295587</v>
      </c>
      <c r="T577" s="4">
        <v>295587</v>
      </c>
    </row>
    <row r="578" spans="1:20" x14ac:dyDescent="0.25">
      <c r="A578" s="16">
        <v>46034</v>
      </c>
      <c r="B578" s="17" t="s">
        <v>45</v>
      </c>
      <c r="C578" s="4">
        <v>3</v>
      </c>
      <c r="D578" s="4">
        <v>7</v>
      </c>
      <c r="E578" s="5">
        <v>0.79861111111111116</v>
      </c>
      <c r="F578" s="5">
        <v>0.79861111111111116</v>
      </c>
      <c r="G578" s="5">
        <v>0.80069444444444449</v>
      </c>
      <c r="H578" s="5">
        <v>0.81597222222222221</v>
      </c>
      <c r="I578" s="5">
        <v>0.81597222222222221</v>
      </c>
      <c r="J578" s="5">
        <v>0.82291666666666663</v>
      </c>
      <c r="K578" s="4"/>
      <c r="L578" s="4"/>
      <c r="M578" s="12">
        <f t="shared" si="46"/>
        <v>2.0833333333333259E-3</v>
      </c>
      <c r="N578" s="13">
        <f t="shared" si="44"/>
        <v>1.5277777777777724E-2</v>
      </c>
      <c r="O578" s="11">
        <f t="shared" si="47"/>
        <v>0</v>
      </c>
      <c r="P578" s="11">
        <f t="shared" si="45"/>
        <v>3</v>
      </c>
      <c r="Q578" s="4">
        <v>295620</v>
      </c>
      <c r="R578" s="4">
        <v>295620</v>
      </c>
      <c r="S578" s="4">
        <v>295623</v>
      </c>
      <c r="T578" s="4">
        <v>295623</v>
      </c>
    </row>
    <row r="579" spans="1:20" x14ac:dyDescent="0.25">
      <c r="A579" s="16">
        <v>46034</v>
      </c>
      <c r="B579" s="17" t="s">
        <v>45</v>
      </c>
      <c r="C579" s="4">
        <v>4</v>
      </c>
      <c r="D579" s="4">
        <v>10</v>
      </c>
      <c r="E579" s="5">
        <v>0.65625</v>
      </c>
      <c r="F579" s="5">
        <v>0.66597222222222219</v>
      </c>
      <c r="G579" s="5">
        <v>0.66874999999999996</v>
      </c>
      <c r="H579" s="5">
        <v>0.68472222222222223</v>
      </c>
      <c r="I579" s="5">
        <v>0.68472222222222223</v>
      </c>
      <c r="J579" s="5">
        <v>0.68472222222222223</v>
      </c>
      <c r="K579" s="4"/>
      <c r="L579" s="4"/>
      <c r="M579" s="12">
        <f t="shared" si="46"/>
        <v>2.7777777777777679E-3</v>
      </c>
      <c r="N579" s="13">
        <f t="shared" si="44"/>
        <v>1.5972222222222276E-2</v>
      </c>
      <c r="O579" s="11">
        <f t="shared" si="47"/>
        <v>0</v>
      </c>
      <c r="P579" s="11">
        <f t="shared" si="45"/>
        <v>5</v>
      </c>
      <c r="Q579" s="4">
        <v>227797</v>
      </c>
      <c r="R579" s="4">
        <v>227797</v>
      </c>
      <c r="S579" s="4">
        <v>227802</v>
      </c>
      <c r="T579" s="4">
        <v>227802</v>
      </c>
    </row>
    <row r="580" spans="1:20" x14ac:dyDescent="0.25">
      <c r="A580" s="16">
        <v>46034</v>
      </c>
      <c r="B580" s="17" t="s">
        <v>45</v>
      </c>
      <c r="C580" s="4">
        <v>2</v>
      </c>
      <c r="D580" s="4">
        <v>10</v>
      </c>
      <c r="E580" s="5">
        <v>0.68472222222222223</v>
      </c>
      <c r="F580" s="5">
        <v>0.68472222222222223</v>
      </c>
      <c r="G580" s="5">
        <v>0.6875</v>
      </c>
      <c r="H580" s="5">
        <v>0.70833333333333337</v>
      </c>
      <c r="I580" s="5">
        <v>0.70833333333333337</v>
      </c>
      <c r="J580" s="5">
        <v>0.70833333333333337</v>
      </c>
      <c r="K580" s="4"/>
      <c r="L580" s="4"/>
      <c r="M580" s="12">
        <f t="shared" si="46"/>
        <v>2.7777777777777679E-3</v>
      </c>
      <c r="N580" s="13">
        <f t="shared" si="44"/>
        <v>2.083333333333337E-2</v>
      </c>
      <c r="O580" s="11">
        <f t="shared" si="47"/>
        <v>0</v>
      </c>
      <c r="P580" s="11">
        <f t="shared" si="45"/>
        <v>6</v>
      </c>
      <c r="Q580" s="4">
        <v>227802</v>
      </c>
      <c r="R580" s="4">
        <v>227802</v>
      </c>
      <c r="S580" s="4">
        <v>227808</v>
      </c>
      <c r="T580" s="4">
        <v>227808</v>
      </c>
    </row>
    <row r="581" spans="1:20" x14ac:dyDescent="0.25">
      <c r="A581" s="16">
        <v>46034</v>
      </c>
      <c r="B581" s="17" t="s">
        <v>45</v>
      </c>
      <c r="C581" s="4">
        <v>4</v>
      </c>
      <c r="D581" s="4">
        <v>10</v>
      </c>
      <c r="E581" s="5">
        <v>0.70833333333333337</v>
      </c>
      <c r="F581" s="5">
        <v>0.70833333333333337</v>
      </c>
      <c r="G581" s="5">
        <v>0.7104166666666667</v>
      </c>
      <c r="H581" s="5">
        <v>0.72638888888888886</v>
      </c>
      <c r="I581" s="5">
        <v>0.72638888888888886</v>
      </c>
      <c r="J581" s="5">
        <v>0.72638888888888886</v>
      </c>
      <c r="K581" s="4"/>
      <c r="L581" s="4"/>
      <c r="M581" s="12">
        <f t="shared" si="46"/>
        <v>2.0833333333333259E-3</v>
      </c>
      <c r="N581" s="13">
        <f t="shared" si="44"/>
        <v>1.5972222222222165E-2</v>
      </c>
      <c r="O581" s="11">
        <f t="shared" si="47"/>
        <v>0</v>
      </c>
      <c r="P581" s="11">
        <f t="shared" si="45"/>
        <v>5</v>
      </c>
      <c r="Q581" s="4">
        <v>227808</v>
      </c>
      <c r="R581" s="4">
        <v>227808</v>
      </c>
      <c r="S581" s="4">
        <v>227813</v>
      </c>
      <c r="T581" s="4">
        <v>227813</v>
      </c>
    </row>
    <row r="582" spans="1:20" x14ac:dyDescent="0.25">
      <c r="A582" s="16">
        <v>46034</v>
      </c>
      <c r="B582" s="17" t="s">
        <v>45</v>
      </c>
      <c r="C582" s="4">
        <v>2</v>
      </c>
      <c r="D582" s="4">
        <v>10</v>
      </c>
      <c r="E582" s="5">
        <v>0.72638888888888886</v>
      </c>
      <c r="F582" s="5">
        <v>0.72638888888888886</v>
      </c>
      <c r="G582" s="5">
        <v>0.72916666666666663</v>
      </c>
      <c r="H582" s="5">
        <v>0.75</v>
      </c>
      <c r="I582" s="5">
        <v>0.75</v>
      </c>
      <c r="J582" s="5">
        <v>0.75</v>
      </c>
      <c r="K582" s="4"/>
      <c r="L582" s="4"/>
      <c r="M582" s="12">
        <f t="shared" si="46"/>
        <v>2.7777777777777679E-3</v>
      </c>
      <c r="N582" s="13">
        <f t="shared" si="44"/>
        <v>2.083333333333337E-2</v>
      </c>
      <c r="O582" s="11">
        <f t="shared" si="47"/>
        <v>0</v>
      </c>
      <c r="P582" s="11">
        <f t="shared" si="45"/>
        <v>6</v>
      </c>
      <c r="Q582" s="4">
        <v>227813</v>
      </c>
      <c r="R582" s="4">
        <v>227813</v>
      </c>
      <c r="S582" s="4">
        <v>227819</v>
      </c>
      <c r="T582" s="4">
        <v>227819</v>
      </c>
    </row>
    <row r="583" spans="1:20" x14ac:dyDescent="0.25">
      <c r="A583" s="16">
        <v>46034</v>
      </c>
      <c r="B583" s="17" t="s">
        <v>45</v>
      </c>
      <c r="C583" s="4">
        <v>4</v>
      </c>
      <c r="D583" s="4">
        <v>10</v>
      </c>
      <c r="E583" s="5">
        <v>0.75</v>
      </c>
      <c r="F583" s="5">
        <v>0.75</v>
      </c>
      <c r="G583" s="5">
        <v>0.75902777777777775</v>
      </c>
      <c r="H583" s="5">
        <v>0.77500000000000002</v>
      </c>
      <c r="I583" s="5">
        <v>0.77500000000000002</v>
      </c>
      <c r="J583" s="5">
        <v>0.77500000000000002</v>
      </c>
      <c r="K583" s="4"/>
      <c r="L583" s="4"/>
      <c r="M583" s="12">
        <f t="shared" si="46"/>
        <v>9.0277777777777457E-3</v>
      </c>
      <c r="N583" s="13">
        <f t="shared" si="44"/>
        <v>1.5972222222222276E-2</v>
      </c>
      <c r="O583" s="11">
        <f t="shared" si="47"/>
        <v>0</v>
      </c>
      <c r="P583" s="11">
        <f t="shared" si="45"/>
        <v>5</v>
      </c>
      <c r="Q583" s="4">
        <v>227819</v>
      </c>
      <c r="R583" s="4">
        <v>227819</v>
      </c>
      <c r="S583" s="4">
        <v>227824</v>
      </c>
      <c r="T583" s="4">
        <v>227824</v>
      </c>
    </row>
    <row r="584" spans="1:20" x14ac:dyDescent="0.25">
      <c r="A584" s="16">
        <v>46034</v>
      </c>
      <c r="B584" s="17" t="s">
        <v>45</v>
      </c>
      <c r="C584" s="4">
        <v>2</v>
      </c>
      <c r="D584" s="4">
        <v>10</v>
      </c>
      <c r="E584" s="5">
        <v>0.77500000000000002</v>
      </c>
      <c r="F584" s="5">
        <v>0.77500000000000002</v>
      </c>
      <c r="G584" s="5">
        <v>0.77777777777777779</v>
      </c>
      <c r="H584" s="5">
        <v>0.79861111111111116</v>
      </c>
      <c r="I584" s="5">
        <v>0.79861111111111116</v>
      </c>
      <c r="J584" s="5">
        <v>0.79861111111111116</v>
      </c>
      <c r="K584" s="4"/>
      <c r="L584" s="4"/>
      <c r="M584" s="12">
        <f t="shared" si="46"/>
        <v>2.7777777777777679E-3</v>
      </c>
      <c r="N584" s="13">
        <f t="shared" si="44"/>
        <v>2.083333333333337E-2</v>
      </c>
      <c r="O584" s="11">
        <f t="shared" si="47"/>
        <v>0</v>
      </c>
      <c r="P584" s="11">
        <f t="shared" si="45"/>
        <v>6</v>
      </c>
      <c r="Q584" s="4">
        <v>227824</v>
      </c>
      <c r="R584" s="4">
        <v>227824</v>
      </c>
      <c r="S584" s="4">
        <v>227830</v>
      </c>
      <c r="T584" s="4">
        <v>227830</v>
      </c>
    </row>
    <row r="585" spans="1:20" x14ac:dyDescent="0.25">
      <c r="A585" s="16">
        <v>46034</v>
      </c>
      <c r="B585" s="17" t="s">
        <v>45</v>
      </c>
      <c r="C585" s="4">
        <v>4</v>
      </c>
      <c r="D585" s="4">
        <v>10</v>
      </c>
      <c r="E585" s="5">
        <v>0.79861111111111116</v>
      </c>
      <c r="F585" s="5">
        <v>0.79861111111111116</v>
      </c>
      <c r="G585" s="5">
        <v>0.80069444444444449</v>
      </c>
      <c r="H585" s="5">
        <v>0.81666666666666665</v>
      </c>
      <c r="I585" s="5">
        <v>0.81666666666666665</v>
      </c>
      <c r="J585" s="5">
        <v>0.82291666666666663</v>
      </c>
      <c r="K585" s="4"/>
      <c r="L585" s="4"/>
      <c r="M585" s="12">
        <f t="shared" si="46"/>
        <v>2.0833333333333259E-3</v>
      </c>
      <c r="N585" s="13">
        <f t="shared" si="44"/>
        <v>1.5972222222222165E-2</v>
      </c>
      <c r="O585" s="11">
        <f t="shared" si="47"/>
        <v>0</v>
      </c>
      <c r="P585" s="11">
        <f t="shared" si="45"/>
        <v>5</v>
      </c>
      <c r="Q585" s="4">
        <v>227830</v>
      </c>
      <c r="R585" s="4">
        <v>227830</v>
      </c>
      <c r="S585" s="4">
        <v>227835</v>
      </c>
      <c r="T585" s="4">
        <v>227835</v>
      </c>
    </row>
    <row r="586" spans="1:20" x14ac:dyDescent="0.25">
      <c r="A586" s="16">
        <v>46034</v>
      </c>
      <c r="B586" s="17" t="s">
        <v>45</v>
      </c>
      <c r="C586" s="4" t="s">
        <v>35</v>
      </c>
      <c r="D586" s="4">
        <v>9001</v>
      </c>
      <c r="E586" s="5">
        <v>0.25</v>
      </c>
      <c r="F586" s="5">
        <v>0.25</v>
      </c>
      <c r="G586" s="5">
        <v>0.26041666666666669</v>
      </c>
      <c r="H586" s="5">
        <v>0.3125</v>
      </c>
      <c r="I586" s="5">
        <v>0.3125</v>
      </c>
      <c r="J586" s="5">
        <v>0.3125</v>
      </c>
      <c r="K586" s="4"/>
      <c r="L586" s="4"/>
      <c r="M586" s="12">
        <f t="shared" si="46"/>
        <v>1.0416666666666685E-2</v>
      </c>
      <c r="N586" s="13">
        <f t="shared" si="44"/>
        <v>5.2083333333333315E-2</v>
      </c>
      <c r="O586" s="11">
        <f t="shared" si="47"/>
        <v>0</v>
      </c>
      <c r="P586" s="11">
        <f t="shared" si="45"/>
        <v>13</v>
      </c>
      <c r="Q586" s="4">
        <v>63824</v>
      </c>
      <c r="R586" s="4">
        <v>63824</v>
      </c>
      <c r="S586" s="4">
        <v>63837</v>
      </c>
      <c r="T586" s="4">
        <v>63837</v>
      </c>
    </row>
    <row r="587" spans="1:20" x14ac:dyDescent="0.25">
      <c r="A587" s="16">
        <v>46034</v>
      </c>
      <c r="B587" s="17" t="s">
        <v>45</v>
      </c>
      <c r="C587" s="4">
        <v>2</v>
      </c>
      <c r="D587" s="4">
        <v>9001</v>
      </c>
      <c r="E587" s="5">
        <v>0.60416666666666663</v>
      </c>
      <c r="F587" s="5">
        <v>0.60416666666666663</v>
      </c>
      <c r="G587" s="5">
        <v>0.60416666666666663</v>
      </c>
      <c r="H587" s="5">
        <v>0.62152777777777779</v>
      </c>
      <c r="I587" s="5">
        <v>0.62152777777777779</v>
      </c>
      <c r="J587" s="5">
        <v>0.62152777777777779</v>
      </c>
      <c r="K587" s="4"/>
      <c r="L587" s="4"/>
      <c r="M587" s="12">
        <f t="shared" si="46"/>
        <v>0</v>
      </c>
      <c r="N587" s="13">
        <f t="shared" si="44"/>
        <v>1.736111111111116E-2</v>
      </c>
      <c r="O587" s="11">
        <f t="shared" si="47"/>
        <v>0</v>
      </c>
      <c r="P587" s="11">
        <f t="shared" si="45"/>
        <v>6</v>
      </c>
      <c r="Q587" s="4">
        <v>63944</v>
      </c>
      <c r="R587" s="4">
        <v>63944</v>
      </c>
      <c r="S587" s="4">
        <v>63950</v>
      </c>
      <c r="T587" s="4">
        <v>63950</v>
      </c>
    </row>
    <row r="588" spans="1:20" x14ac:dyDescent="0.25">
      <c r="A588" s="16">
        <v>46034</v>
      </c>
      <c r="B588" s="17" t="s">
        <v>45</v>
      </c>
      <c r="C588" s="4" t="s">
        <v>35</v>
      </c>
      <c r="D588" s="4">
        <v>9001</v>
      </c>
      <c r="E588" s="5">
        <v>0.62152777777777779</v>
      </c>
      <c r="F588" s="5">
        <v>0.62152777777777779</v>
      </c>
      <c r="G588" s="5">
        <v>0.62152777777777779</v>
      </c>
      <c r="H588" s="5">
        <v>0.68055555555555558</v>
      </c>
      <c r="I588" s="5">
        <v>0.68055555555555558</v>
      </c>
      <c r="J588" s="5">
        <v>0.68055555555555558</v>
      </c>
      <c r="K588" s="4"/>
      <c r="L588" s="4"/>
      <c r="M588" s="12">
        <f t="shared" si="46"/>
        <v>0</v>
      </c>
      <c r="N588" s="13">
        <f t="shared" si="44"/>
        <v>5.902777777777779E-2</v>
      </c>
      <c r="O588" s="11">
        <f t="shared" si="47"/>
        <v>0</v>
      </c>
      <c r="P588" s="11">
        <f t="shared" si="45"/>
        <v>12</v>
      </c>
      <c r="Q588" s="4">
        <v>63950</v>
      </c>
      <c r="R588" s="4">
        <v>63950</v>
      </c>
      <c r="S588" s="4">
        <v>63962</v>
      </c>
      <c r="T588" s="4">
        <v>63962</v>
      </c>
    </row>
    <row r="589" spans="1:20" x14ac:dyDescent="0.25">
      <c r="A589" s="16">
        <v>46034</v>
      </c>
      <c r="B589" s="17" t="s">
        <v>45</v>
      </c>
      <c r="C589" s="4" t="s">
        <v>26</v>
      </c>
      <c r="D589" s="4">
        <v>15</v>
      </c>
      <c r="E589" s="5">
        <v>0.68055555555555558</v>
      </c>
      <c r="F589" s="5">
        <v>0.68055555555555558</v>
      </c>
      <c r="G589" s="5">
        <v>0.6875</v>
      </c>
      <c r="H589" s="5">
        <v>0.8125</v>
      </c>
      <c r="I589" s="5">
        <v>0.8125</v>
      </c>
      <c r="J589" s="5">
        <v>0.82638888888888884</v>
      </c>
      <c r="K589" s="4"/>
      <c r="L589" s="4"/>
      <c r="M589" s="12">
        <f t="shared" si="46"/>
        <v>6.9444444444444198E-3</v>
      </c>
      <c r="N589" s="13">
        <f t="shared" si="44"/>
        <v>0.125</v>
      </c>
      <c r="O589" s="11">
        <f t="shared" si="47"/>
        <v>1</v>
      </c>
      <c r="P589" s="11">
        <f t="shared" si="45"/>
        <v>54</v>
      </c>
      <c r="Q589" s="4">
        <v>146719</v>
      </c>
      <c r="R589" s="4">
        <v>146719</v>
      </c>
      <c r="S589" s="4">
        <v>146773</v>
      </c>
      <c r="T589" s="4">
        <v>146774</v>
      </c>
    </row>
    <row r="590" spans="1:20" x14ac:dyDescent="0.25">
      <c r="A590" s="16">
        <v>46034</v>
      </c>
      <c r="B590" s="17" t="s">
        <v>45</v>
      </c>
      <c r="C590" s="4">
        <v>1</v>
      </c>
      <c r="D590" s="4">
        <v>7</v>
      </c>
      <c r="E590" s="5">
        <v>0.36458333333333331</v>
      </c>
      <c r="F590" s="5">
        <v>0.37152777777777779</v>
      </c>
      <c r="G590" s="5">
        <v>0.38194444444444442</v>
      </c>
      <c r="H590" s="5">
        <v>0.40277777777777779</v>
      </c>
      <c r="I590" s="5">
        <v>0.40277777777777779</v>
      </c>
      <c r="J590" s="5">
        <v>0.40277777777777779</v>
      </c>
      <c r="K590" s="4"/>
      <c r="L590" s="4"/>
      <c r="M590" s="12">
        <f t="shared" si="46"/>
        <v>1.041666666666663E-2</v>
      </c>
      <c r="N590" s="13">
        <f t="shared" si="44"/>
        <v>2.083333333333337E-2</v>
      </c>
      <c r="O590" s="11">
        <f t="shared" si="47"/>
        <v>0</v>
      </c>
      <c r="P590" s="11">
        <f t="shared" si="45"/>
        <v>7</v>
      </c>
      <c r="Q590" s="4">
        <v>295513</v>
      </c>
      <c r="R590" s="4">
        <v>295513</v>
      </c>
      <c r="S590" s="4">
        <v>295520</v>
      </c>
      <c r="T590" s="4">
        <v>295520</v>
      </c>
    </row>
    <row r="591" spans="1:20" x14ac:dyDescent="0.25">
      <c r="A591" s="16">
        <v>46034</v>
      </c>
      <c r="B591" s="17" t="s">
        <v>45</v>
      </c>
      <c r="C591" s="4">
        <v>3</v>
      </c>
      <c r="D591" s="4">
        <v>7</v>
      </c>
      <c r="E591" s="5">
        <v>0.40277777777777779</v>
      </c>
      <c r="F591" s="5">
        <v>0.40277777777777779</v>
      </c>
      <c r="G591" s="5">
        <v>0.40486111111111112</v>
      </c>
      <c r="H591" s="5">
        <v>0.4201388888888889</v>
      </c>
      <c r="I591" s="5">
        <v>0.4201388888888889</v>
      </c>
      <c r="J591" s="5">
        <v>0.4201388888888889</v>
      </c>
      <c r="K591" s="4"/>
      <c r="L591" s="4"/>
      <c r="M591" s="12">
        <f t="shared" si="46"/>
        <v>2.0833333333333259E-3</v>
      </c>
      <c r="N591" s="13">
        <f t="shared" si="44"/>
        <v>1.5277777777777779E-2</v>
      </c>
      <c r="O591" s="11">
        <f t="shared" si="47"/>
        <v>0</v>
      </c>
      <c r="P591" s="11">
        <f t="shared" si="45"/>
        <v>3</v>
      </c>
      <c r="Q591" s="4">
        <v>295520</v>
      </c>
      <c r="R591" s="4">
        <v>295520</v>
      </c>
      <c r="S591" s="4">
        <v>295523</v>
      </c>
      <c r="T591" s="4">
        <v>295523</v>
      </c>
    </row>
    <row r="592" spans="1:20" x14ac:dyDescent="0.25">
      <c r="A592" s="16">
        <v>46034</v>
      </c>
      <c r="B592" s="17" t="s">
        <v>45</v>
      </c>
      <c r="C592" s="4">
        <v>1</v>
      </c>
      <c r="D592" s="4">
        <v>7</v>
      </c>
      <c r="E592" s="5">
        <v>0.4201388888888889</v>
      </c>
      <c r="F592" s="5">
        <v>0.4201388888888889</v>
      </c>
      <c r="G592" s="5">
        <v>0.4236111111111111</v>
      </c>
      <c r="H592" s="5">
        <v>0.44444444444444442</v>
      </c>
      <c r="I592" s="5">
        <v>0.44444444444444442</v>
      </c>
      <c r="J592" s="5">
        <v>0.44444444444444442</v>
      </c>
      <c r="K592" s="4"/>
      <c r="L592" s="4"/>
      <c r="M592" s="12">
        <f t="shared" si="46"/>
        <v>3.4722222222222099E-3</v>
      </c>
      <c r="N592" s="13">
        <f t="shared" si="44"/>
        <v>2.0833333333333315E-2</v>
      </c>
      <c r="O592" s="11">
        <f t="shared" si="47"/>
        <v>0</v>
      </c>
      <c r="P592" s="11">
        <f t="shared" si="45"/>
        <v>8</v>
      </c>
      <c r="Q592" s="4">
        <v>295523</v>
      </c>
      <c r="R592" s="4">
        <v>295523</v>
      </c>
      <c r="S592" s="4">
        <v>295531</v>
      </c>
      <c r="T592" s="4">
        <v>295531</v>
      </c>
    </row>
    <row r="593" spans="1:22" x14ac:dyDescent="0.25">
      <c r="A593" s="16">
        <v>46034</v>
      </c>
      <c r="B593" s="17" t="s">
        <v>45</v>
      </c>
      <c r="C593" s="4">
        <v>3</v>
      </c>
      <c r="D593" s="4">
        <v>7</v>
      </c>
      <c r="E593" s="5">
        <v>0.44444444444444442</v>
      </c>
      <c r="F593" s="5">
        <v>0.44444444444444442</v>
      </c>
      <c r="G593" s="5">
        <v>0.4465277777777778</v>
      </c>
      <c r="H593" s="5">
        <v>0.46180555555555558</v>
      </c>
      <c r="I593" s="5">
        <v>0.46180555555555558</v>
      </c>
      <c r="J593" s="5">
        <v>0.46180555555555558</v>
      </c>
      <c r="K593" s="4"/>
      <c r="L593" s="4"/>
      <c r="M593" s="12">
        <f t="shared" si="46"/>
        <v>2.0833333333333814E-3</v>
      </c>
      <c r="N593" s="13">
        <f t="shared" si="44"/>
        <v>1.5277777777777779E-2</v>
      </c>
      <c r="O593" s="11">
        <f t="shared" si="47"/>
        <v>0</v>
      </c>
      <c r="P593" s="11">
        <f t="shared" si="45"/>
        <v>3</v>
      </c>
      <c r="Q593" s="4">
        <v>295531</v>
      </c>
      <c r="R593" s="4">
        <v>295531</v>
      </c>
      <c r="S593" s="4">
        <v>295534</v>
      </c>
      <c r="T593" s="4">
        <v>295534</v>
      </c>
    </row>
    <row r="594" spans="1:22" x14ac:dyDescent="0.25">
      <c r="A594" s="16">
        <v>46034</v>
      </c>
      <c r="B594" s="17" t="s">
        <v>45</v>
      </c>
      <c r="C594" s="4">
        <v>1</v>
      </c>
      <c r="D594" s="4">
        <v>7</v>
      </c>
      <c r="E594" s="5">
        <v>0.46180555555555558</v>
      </c>
      <c r="F594" s="5">
        <v>0.46180555555555558</v>
      </c>
      <c r="G594" s="5">
        <v>0.46527777777777779</v>
      </c>
      <c r="H594" s="5">
        <v>0.4861111111111111</v>
      </c>
      <c r="I594" s="5">
        <v>0.4861111111111111</v>
      </c>
      <c r="J594" s="5">
        <v>0.4861111111111111</v>
      </c>
      <c r="K594" s="4"/>
      <c r="L594" s="4"/>
      <c r="M594" s="12">
        <f t="shared" si="46"/>
        <v>3.4722222222222099E-3</v>
      </c>
      <c r="N594" s="13">
        <f t="shared" si="44"/>
        <v>2.0833333333333315E-2</v>
      </c>
      <c r="O594" s="11">
        <f t="shared" si="47"/>
        <v>0</v>
      </c>
      <c r="P594" s="11">
        <f t="shared" si="45"/>
        <v>7</v>
      </c>
      <c r="Q594" s="4">
        <v>295534</v>
      </c>
      <c r="R594" s="4">
        <v>295534</v>
      </c>
      <c r="S594" s="4">
        <v>295541</v>
      </c>
      <c r="T594" s="4">
        <v>295541</v>
      </c>
    </row>
    <row r="595" spans="1:22" x14ac:dyDescent="0.25">
      <c r="A595" s="16">
        <v>46034</v>
      </c>
      <c r="B595" s="17" t="s">
        <v>45</v>
      </c>
      <c r="C595" s="4">
        <v>3</v>
      </c>
      <c r="D595" s="4">
        <v>7</v>
      </c>
      <c r="E595" s="5">
        <v>0.4861111111111111</v>
      </c>
      <c r="F595" s="5">
        <v>0.4861111111111111</v>
      </c>
      <c r="G595" s="5">
        <v>0.48819444444444443</v>
      </c>
      <c r="H595" s="5">
        <v>0.50347222222222221</v>
      </c>
      <c r="I595" s="5">
        <v>0.50347222222222221</v>
      </c>
      <c r="J595" s="5">
        <v>0.51041666666666663</v>
      </c>
      <c r="K595" s="4"/>
      <c r="L595" s="4"/>
      <c r="M595" s="12">
        <f t="shared" si="46"/>
        <v>2.0833333333333259E-3</v>
      </c>
      <c r="N595" s="13">
        <f t="shared" si="44"/>
        <v>1.5277777777777779E-2</v>
      </c>
      <c r="O595" s="11">
        <f t="shared" si="47"/>
        <v>0</v>
      </c>
      <c r="P595" s="11">
        <f t="shared" si="45"/>
        <v>3</v>
      </c>
      <c r="Q595" s="4">
        <v>295541</v>
      </c>
      <c r="R595" s="4">
        <v>295541</v>
      </c>
      <c r="S595" s="4">
        <v>295544</v>
      </c>
      <c r="T595" s="4">
        <v>295544</v>
      </c>
    </row>
    <row r="596" spans="1:22" x14ac:dyDescent="0.25">
      <c r="A596" s="27"/>
      <c r="B596" s="28"/>
      <c r="C596" s="28"/>
      <c r="D596" s="29"/>
      <c r="E596" s="28"/>
      <c r="F596" s="28"/>
      <c r="G596" s="28"/>
      <c r="H596" s="28"/>
      <c r="I596" s="28"/>
      <c r="J596" s="28"/>
      <c r="K596" s="28"/>
      <c r="L596" s="7" t="s">
        <v>41</v>
      </c>
      <c r="M596" s="14">
        <f>SUM(M549:M595)</f>
        <v>0.18888888888888894</v>
      </c>
      <c r="N596" s="14">
        <f>SUM(N549:N595)</f>
        <v>1.3916666666666664</v>
      </c>
      <c r="O596" s="35">
        <f>SUM(O549:O595)</f>
        <v>3</v>
      </c>
      <c r="P596" s="35">
        <f>SUM(P549:P595)</f>
        <v>478</v>
      </c>
      <c r="Q596" s="28"/>
      <c r="R596" s="28"/>
      <c r="S596" s="28"/>
      <c r="T596" s="28"/>
    </row>
    <row r="597" spans="1:22" x14ac:dyDescent="0.25">
      <c r="A597" s="16">
        <v>46035</v>
      </c>
      <c r="B597" s="17" t="s">
        <v>46</v>
      </c>
      <c r="C597" s="17">
        <v>1</v>
      </c>
      <c r="D597" s="17">
        <v>9</v>
      </c>
      <c r="E597" s="18">
        <v>0.27777777777777779</v>
      </c>
      <c r="F597" s="18">
        <v>0.28819444444444442</v>
      </c>
      <c r="G597" s="18">
        <v>0.29166666666666669</v>
      </c>
      <c r="H597" s="18">
        <v>0.3125</v>
      </c>
      <c r="I597" s="18">
        <v>0.3125</v>
      </c>
      <c r="J597" s="18">
        <v>0.3125</v>
      </c>
      <c r="K597" s="17"/>
      <c r="L597" s="17"/>
      <c r="M597" s="19">
        <f>G597-F597+I597-H597</f>
        <v>3.4722222222222654E-3</v>
      </c>
      <c r="N597" s="20">
        <f t="shared" ref="N597:N648" si="48">H597-G597-(L597-K597)</f>
        <v>2.0833333333333315E-2</v>
      </c>
      <c r="O597" s="34">
        <f>R597-Q597+T597-S597</f>
        <v>0</v>
      </c>
      <c r="P597" s="34">
        <f t="shared" ref="P597:P648" si="49">S597-R597</f>
        <v>9</v>
      </c>
      <c r="Q597" s="17">
        <v>326756</v>
      </c>
      <c r="R597" s="17">
        <v>326756</v>
      </c>
      <c r="S597" s="17">
        <v>326765</v>
      </c>
      <c r="T597" s="17">
        <v>326765</v>
      </c>
    </row>
    <row r="598" spans="1:22" x14ac:dyDescent="0.25">
      <c r="A598" s="16">
        <v>46035</v>
      </c>
      <c r="B598" s="17" t="s">
        <v>46</v>
      </c>
      <c r="C598" s="4">
        <v>3</v>
      </c>
      <c r="D598" s="17">
        <v>9</v>
      </c>
      <c r="E598" s="5">
        <v>0.3125</v>
      </c>
      <c r="F598" s="5">
        <v>0.3125</v>
      </c>
      <c r="G598" s="5">
        <v>0.31458333333333333</v>
      </c>
      <c r="H598" s="5">
        <v>0.3298611111111111</v>
      </c>
      <c r="I598" s="5">
        <v>0.3298611111111111</v>
      </c>
      <c r="J598" s="5">
        <v>0.3298611111111111</v>
      </c>
      <c r="K598" s="4"/>
      <c r="L598" s="4"/>
      <c r="M598" s="12">
        <f t="shared" ref="M598:M648" si="50">G598-F598+I598-H598</f>
        <v>2.0833333333333259E-3</v>
      </c>
      <c r="N598" s="13">
        <f t="shared" si="48"/>
        <v>1.5277777777777779E-2</v>
      </c>
      <c r="O598" s="11">
        <f t="shared" ref="O598:O648" si="51">R598-Q598+T598-S598</f>
        <v>0</v>
      </c>
      <c r="P598" s="11">
        <f t="shared" si="49"/>
        <v>3</v>
      </c>
      <c r="Q598" s="4">
        <v>326765</v>
      </c>
      <c r="R598" s="4">
        <v>326765</v>
      </c>
      <c r="S598" s="4">
        <v>326768</v>
      </c>
      <c r="T598" s="4">
        <v>326768</v>
      </c>
    </row>
    <row r="599" spans="1:22" x14ac:dyDescent="0.25">
      <c r="A599" s="16">
        <v>46035</v>
      </c>
      <c r="B599" s="17" t="s">
        <v>46</v>
      </c>
      <c r="C599" s="4">
        <v>1</v>
      </c>
      <c r="D599" s="17">
        <v>9</v>
      </c>
      <c r="E599" s="5">
        <v>0.3298611111111111</v>
      </c>
      <c r="F599" s="5">
        <v>0.3298611111111111</v>
      </c>
      <c r="G599" s="5">
        <v>0.33333333333333331</v>
      </c>
      <c r="H599" s="5">
        <v>0.35416666666666669</v>
      </c>
      <c r="I599" s="5">
        <v>0.35416666666666669</v>
      </c>
      <c r="J599" s="5">
        <v>0.35416666666666669</v>
      </c>
      <c r="K599" s="4"/>
      <c r="L599" s="4"/>
      <c r="M599" s="12">
        <f t="shared" si="50"/>
        <v>3.4722222222222099E-3</v>
      </c>
      <c r="N599" s="13">
        <f t="shared" si="48"/>
        <v>2.083333333333337E-2</v>
      </c>
      <c r="O599" s="11">
        <f t="shared" si="51"/>
        <v>0</v>
      </c>
      <c r="P599" s="11">
        <f t="shared" si="49"/>
        <v>8</v>
      </c>
      <c r="Q599" s="4">
        <v>326768</v>
      </c>
      <c r="R599" s="4">
        <v>326768</v>
      </c>
      <c r="S599" s="4">
        <v>326776</v>
      </c>
      <c r="T599" s="4">
        <v>326776</v>
      </c>
    </row>
    <row r="600" spans="1:22" x14ac:dyDescent="0.25">
      <c r="A600" s="16">
        <v>46035</v>
      </c>
      <c r="B600" s="17" t="s">
        <v>46</v>
      </c>
      <c r="C600" s="6">
        <v>3</v>
      </c>
      <c r="D600" s="17">
        <v>9</v>
      </c>
      <c r="E600" s="5">
        <v>0.35416666666666669</v>
      </c>
      <c r="F600" s="5">
        <v>0.35416666666666669</v>
      </c>
      <c r="G600" s="5">
        <v>0.35625000000000001</v>
      </c>
      <c r="H600" s="5">
        <v>0.37152777777777779</v>
      </c>
      <c r="I600" s="5">
        <v>0.37152777777777779</v>
      </c>
      <c r="J600" s="5">
        <v>0.37152777777777779</v>
      </c>
      <c r="K600" s="4"/>
      <c r="L600" s="4"/>
      <c r="M600" s="12">
        <f t="shared" si="50"/>
        <v>2.0833333333333259E-3</v>
      </c>
      <c r="N600" s="13">
        <f t="shared" si="48"/>
        <v>1.5277777777777779E-2</v>
      </c>
      <c r="O600" s="11">
        <f t="shared" si="51"/>
        <v>0</v>
      </c>
      <c r="P600" s="11">
        <f t="shared" si="49"/>
        <v>3</v>
      </c>
      <c r="Q600" s="4">
        <v>326776</v>
      </c>
      <c r="R600" s="4">
        <v>326776</v>
      </c>
      <c r="S600" s="4">
        <v>326779</v>
      </c>
      <c r="T600" s="4">
        <v>326779</v>
      </c>
    </row>
    <row r="601" spans="1:22" x14ac:dyDescent="0.25">
      <c r="A601" s="16">
        <v>46035</v>
      </c>
      <c r="B601" s="17" t="s">
        <v>46</v>
      </c>
      <c r="C601" s="6">
        <v>2</v>
      </c>
      <c r="D601" s="4">
        <v>10</v>
      </c>
      <c r="E601" s="5">
        <v>0.41388888888888886</v>
      </c>
      <c r="F601" s="5">
        <v>0.41388888888888886</v>
      </c>
      <c r="G601" s="5">
        <v>0.4236111111111111</v>
      </c>
      <c r="H601" s="5">
        <v>0.44444444444444442</v>
      </c>
      <c r="I601" s="5">
        <v>0.44444444444444442</v>
      </c>
      <c r="J601" s="5">
        <v>0.44444444444444442</v>
      </c>
      <c r="K601" s="4"/>
      <c r="L601" s="4"/>
      <c r="M601" s="12">
        <f t="shared" si="50"/>
        <v>9.7222222222222432E-3</v>
      </c>
      <c r="N601" s="13">
        <f t="shared" si="48"/>
        <v>2.0833333333333315E-2</v>
      </c>
      <c r="O601" s="11">
        <f t="shared" si="51"/>
        <v>0</v>
      </c>
      <c r="P601" s="11">
        <f t="shared" si="49"/>
        <v>5</v>
      </c>
      <c r="Q601" s="4">
        <v>227870</v>
      </c>
      <c r="R601" s="4">
        <v>227870</v>
      </c>
      <c r="S601" s="4">
        <v>227875</v>
      </c>
      <c r="T601" s="4">
        <v>227875</v>
      </c>
    </row>
    <row r="602" spans="1:22" x14ac:dyDescent="0.25">
      <c r="A602" s="16">
        <v>46035</v>
      </c>
      <c r="B602" s="17" t="s">
        <v>46</v>
      </c>
      <c r="C602" s="4">
        <v>4</v>
      </c>
      <c r="D602" s="4">
        <v>10</v>
      </c>
      <c r="E602" s="5">
        <v>0.44444444444444442</v>
      </c>
      <c r="F602" s="5">
        <v>0.44444444444444442</v>
      </c>
      <c r="G602" s="5">
        <v>0.4465277777777778</v>
      </c>
      <c r="H602" s="5">
        <v>0.46250000000000002</v>
      </c>
      <c r="I602" s="5">
        <v>0.46250000000000002</v>
      </c>
      <c r="J602" s="5">
        <v>0.46250000000000002</v>
      </c>
      <c r="K602" s="4"/>
      <c r="L602" s="4"/>
      <c r="M602" s="12">
        <f t="shared" si="50"/>
        <v>2.0833333333333814E-3</v>
      </c>
      <c r="N602" s="13">
        <f t="shared" si="48"/>
        <v>1.5972222222222221E-2</v>
      </c>
      <c r="O602" s="11">
        <f t="shared" si="51"/>
        <v>0</v>
      </c>
      <c r="P602" s="11">
        <f t="shared" si="49"/>
        <v>5</v>
      </c>
      <c r="Q602" s="4">
        <v>227875</v>
      </c>
      <c r="R602" s="4">
        <v>227875</v>
      </c>
      <c r="S602" s="4">
        <v>227880</v>
      </c>
      <c r="T602" s="4">
        <v>227880</v>
      </c>
    </row>
    <row r="603" spans="1:22" x14ac:dyDescent="0.25">
      <c r="A603" s="16">
        <v>46035</v>
      </c>
      <c r="B603" s="17" t="s">
        <v>46</v>
      </c>
      <c r="C603" s="4">
        <v>2</v>
      </c>
      <c r="D603" s="4">
        <v>10</v>
      </c>
      <c r="E603" s="5">
        <v>0.46250000000000002</v>
      </c>
      <c r="F603" s="5">
        <v>0.46250000000000002</v>
      </c>
      <c r="G603" s="5">
        <v>0.46527777777777779</v>
      </c>
      <c r="H603" s="5">
        <v>0.4861111111111111</v>
      </c>
      <c r="I603" s="5">
        <v>0.4861111111111111</v>
      </c>
      <c r="J603" s="5">
        <v>0.4861111111111111</v>
      </c>
      <c r="K603" s="4"/>
      <c r="L603" s="4"/>
      <c r="M603" s="12">
        <f t="shared" si="50"/>
        <v>2.7777777777777679E-3</v>
      </c>
      <c r="N603" s="13">
        <f t="shared" si="48"/>
        <v>2.0833333333333315E-2</v>
      </c>
      <c r="O603" s="11">
        <f t="shared" si="51"/>
        <v>0</v>
      </c>
      <c r="P603" s="11">
        <f t="shared" si="49"/>
        <v>6</v>
      </c>
      <c r="Q603" s="4">
        <v>227880</v>
      </c>
      <c r="R603" s="4">
        <v>227880</v>
      </c>
      <c r="S603" s="4">
        <v>227886</v>
      </c>
      <c r="T603" s="4">
        <v>227886</v>
      </c>
    </row>
    <row r="604" spans="1:22" x14ac:dyDescent="0.25">
      <c r="A604" s="16">
        <v>46035</v>
      </c>
      <c r="B604" s="17" t="s">
        <v>46</v>
      </c>
      <c r="C604" s="4">
        <v>4</v>
      </c>
      <c r="D604" s="4">
        <v>10</v>
      </c>
      <c r="E604" s="5">
        <v>0.4861111111111111</v>
      </c>
      <c r="F604" s="5">
        <v>0.4861111111111111</v>
      </c>
      <c r="G604" s="5">
        <v>0.48819444444444443</v>
      </c>
      <c r="H604" s="5">
        <v>0.50416666666666665</v>
      </c>
      <c r="I604" s="5">
        <v>0.50416666666666665</v>
      </c>
      <c r="J604" s="5">
        <v>0.50416666666666665</v>
      </c>
      <c r="K604" s="4"/>
      <c r="L604" s="4"/>
      <c r="M604" s="12">
        <f t="shared" si="50"/>
        <v>2.0833333333333259E-3</v>
      </c>
      <c r="N604" s="13">
        <f t="shared" si="48"/>
        <v>1.5972222222222221E-2</v>
      </c>
      <c r="O604" s="11">
        <f t="shared" si="51"/>
        <v>0</v>
      </c>
      <c r="P604" s="11">
        <f t="shared" si="49"/>
        <v>5</v>
      </c>
      <c r="Q604" s="4">
        <v>227886</v>
      </c>
      <c r="R604" s="4">
        <v>227886</v>
      </c>
      <c r="S604" s="4">
        <v>227891</v>
      </c>
      <c r="T604" s="4">
        <v>227891</v>
      </c>
    </row>
    <row r="605" spans="1:22" x14ac:dyDescent="0.25">
      <c r="A605" s="16">
        <v>46035</v>
      </c>
      <c r="B605" s="17" t="s">
        <v>46</v>
      </c>
      <c r="C605" s="4">
        <v>2</v>
      </c>
      <c r="D605" s="4">
        <v>10</v>
      </c>
      <c r="E605" s="5">
        <v>0.50416666666666665</v>
      </c>
      <c r="F605" s="5">
        <v>0.50416666666666665</v>
      </c>
      <c r="G605" s="5">
        <v>0.51388888888888884</v>
      </c>
      <c r="H605" s="5">
        <v>0.53472222222222221</v>
      </c>
      <c r="I605" s="5">
        <v>0.53472222222222221</v>
      </c>
      <c r="J605" s="5">
        <v>0.53472222222222221</v>
      </c>
      <c r="K605" s="4"/>
      <c r="L605" s="4"/>
      <c r="M605" s="12">
        <f t="shared" si="50"/>
        <v>9.7222222222221877E-3</v>
      </c>
      <c r="N605" s="13">
        <f t="shared" si="48"/>
        <v>2.083333333333337E-2</v>
      </c>
      <c r="O605" s="11">
        <f t="shared" si="51"/>
        <v>0</v>
      </c>
      <c r="P605" s="11">
        <f t="shared" si="49"/>
        <v>10</v>
      </c>
      <c r="Q605" s="4">
        <v>227891</v>
      </c>
      <c r="R605" s="4">
        <v>227891</v>
      </c>
      <c r="S605" s="4">
        <v>227901</v>
      </c>
      <c r="T605" s="4">
        <v>227901</v>
      </c>
    </row>
    <row r="606" spans="1:22" x14ac:dyDescent="0.25">
      <c r="A606" s="16">
        <v>46035</v>
      </c>
      <c r="B606" s="17" t="s">
        <v>46</v>
      </c>
      <c r="C606" s="4">
        <v>4</v>
      </c>
      <c r="D606" s="4">
        <v>10</v>
      </c>
      <c r="E606" s="5">
        <v>0.53472222222222221</v>
      </c>
      <c r="F606" s="5">
        <v>0.53472222222222221</v>
      </c>
      <c r="G606" s="5">
        <v>0.53680555555555554</v>
      </c>
      <c r="H606" s="5">
        <v>0.55277777777777781</v>
      </c>
      <c r="I606" s="5">
        <v>0.55277777777777781</v>
      </c>
      <c r="J606" s="5">
        <v>0.55277777777777781</v>
      </c>
      <c r="K606" s="4"/>
      <c r="L606" s="4"/>
      <c r="M606" s="12">
        <f t="shared" si="50"/>
        <v>2.0833333333333259E-3</v>
      </c>
      <c r="N606" s="13">
        <f t="shared" si="48"/>
        <v>1.5972222222222276E-2</v>
      </c>
      <c r="O606" s="11">
        <f t="shared" si="51"/>
        <v>0</v>
      </c>
      <c r="P606" s="11">
        <f t="shared" si="49"/>
        <v>5</v>
      </c>
      <c r="Q606" s="4">
        <v>227901</v>
      </c>
      <c r="R606" s="4">
        <v>227901</v>
      </c>
      <c r="S606" s="4">
        <v>227906</v>
      </c>
      <c r="T606" s="4">
        <v>227906</v>
      </c>
    </row>
    <row r="607" spans="1:22" x14ac:dyDescent="0.25">
      <c r="A607" s="16">
        <v>46035</v>
      </c>
      <c r="B607" s="17" t="s">
        <v>46</v>
      </c>
      <c r="C607" s="4">
        <v>2</v>
      </c>
      <c r="D607" s="4">
        <v>10</v>
      </c>
      <c r="E607" s="5">
        <v>0.55277777777777781</v>
      </c>
      <c r="F607" s="5">
        <v>0.55277777777777781</v>
      </c>
      <c r="G607" s="5">
        <v>0.55555555555555558</v>
      </c>
      <c r="H607" s="5">
        <v>0.57638888888888884</v>
      </c>
      <c r="I607" s="5">
        <v>0.57638888888888884</v>
      </c>
      <c r="J607" s="5">
        <v>0.57638888888888884</v>
      </c>
      <c r="K607" s="4"/>
      <c r="L607" s="4"/>
      <c r="M607" s="12">
        <f t="shared" si="50"/>
        <v>2.7777777777777679E-3</v>
      </c>
      <c r="N607" s="13">
        <f t="shared" si="48"/>
        <v>2.0833333333333259E-2</v>
      </c>
      <c r="O607" s="11">
        <f t="shared" si="51"/>
        <v>0</v>
      </c>
      <c r="P607" s="11">
        <f t="shared" si="49"/>
        <v>6</v>
      </c>
      <c r="Q607" s="4">
        <v>227906</v>
      </c>
      <c r="R607" s="4">
        <v>227906</v>
      </c>
      <c r="S607" s="4">
        <v>227912</v>
      </c>
      <c r="T607" s="4">
        <v>227912</v>
      </c>
    </row>
    <row r="608" spans="1:22" x14ac:dyDescent="0.25">
      <c r="A608" s="16">
        <v>46035</v>
      </c>
      <c r="B608" s="17" t="s">
        <v>46</v>
      </c>
      <c r="C608" s="4">
        <v>4</v>
      </c>
      <c r="D608" s="4">
        <v>10</v>
      </c>
      <c r="E608" s="5">
        <v>0.57638888888888884</v>
      </c>
      <c r="F608" s="5">
        <v>0.57638888888888884</v>
      </c>
      <c r="G608" s="5">
        <v>0.57847222222222228</v>
      </c>
      <c r="H608" s="5">
        <v>0.59444444444444444</v>
      </c>
      <c r="I608" s="5">
        <v>0.59444444444444444</v>
      </c>
      <c r="J608" s="5">
        <v>0.59444444444444444</v>
      </c>
      <c r="K608" s="4"/>
      <c r="L608" s="4"/>
      <c r="M608" s="12">
        <f t="shared" si="50"/>
        <v>2.083333333333437E-3</v>
      </c>
      <c r="N608" s="13">
        <f t="shared" si="48"/>
        <v>1.5972222222222165E-2</v>
      </c>
      <c r="O608" s="11">
        <f t="shared" si="51"/>
        <v>0</v>
      </c>
      <c r="P608" s="11">
        <f t="shared" si="49"/>
        <v>5</v>
      </c>
      <c r="Q608" s="4">
        <v>227912</v>
      </c>
      <c r="R608" s="4">
        <v>227912</v>
      </c>
      <c r="S608" s="4">
        <v>227917</v>
      </c>
      <c r="T608" s="4">
        <v>227917</v>
      </c>
      <c r="U608" s="1" t="s">
        <v>20</v>
      </c>
      <c r="V608" s="1" t="s">
        <v>20</v>
      </c>
    </row>
    <row r="609" spans="1:20" x14ac:dyDescent="0.25">
      <c r="A609" s="16">
        <v>46035</v>
      </c>
      <c r="B609" s="17" t="s">
        <v>46</v>
      </c>
      <c r="C609" s="4">
        <v>2</v>
      </c>
      <c r="D609" s="4">
        <v>10</v>
      </c>
      <c r="E609" s="5">
        <v>0.59444444444444444</v>
      </c>
      <c r="F609" s="5">
        <v>0.59444444444444444</v>
      </c>
      <c r="G609" s="5">
        <v>0.59722222222222221</v>
      </c>
      <c r="H609" s="5">
        <v>0.61805555555555558</v>
      </c>
      <c r="I609" s="5">
        <v>0.61805555555555558</v>
      </c>
      <c r="J609" s="5">
        <v>0.61805555555555558</v>
      </c>
      <c r="K609" s="4"/>
      <c r="L609" s="4"/>
      <c r="M609" s="12">
        <f t="shared" si="50"/>
        <v>2.7777777777777679E-3</v>
      </c>
      <c r="N609" s="13">
        <f t="shared" si="48"/>
        <v>2.083333333333337E-2</v>
      </c>
      <c r="O609" s="11">
        <f t="shared" si="51"/>
        <v>0</v>
      </c>
      <c r="P609" s="11">
        <f t="shared" si="49"/>
        <v>6</v>
      </c>
      <c r="Q609" s="4">
        <v>227917</v>
      </c>
      <c r="R609" s="4">
        <v>227917</v>
      </c>
      <c r="S609" s="4">
        <v>227923</v>
      </c>
      <c r="T609" s="4">
        <v>227923</v>
      </c>
    </row>
    <row r="610" spans="1:20" x14ac:dyDescent="0.25">
      <c r="A610" s="16">
        <v>46035</v>
      </c>
      <c r="B610" s="17" t="s">
        <v>46</v>
      </c>
      <c r="C610" s="4">
        <v>4</v>
      </c>
      <c r="D610" s="4">
        <v>10</v>
      </c>
      <c r="E610" s="5">
        <v>0.61805555555555558</v>
      </c>
      <c r="F610" s="5">
        <v>0.61805555555555558</v>
      </c>
      <c r="G610" s="5">
        <v>0.62013888888888891</v>
      </c>
      <c r="H610" s="5">
        <v>0.63611111111111107</v>
      </c>
      <c r="I610" s="5">
        <v>0.63611111111111107</v>
      </c>
      <c r="J610" s="5">
        <v>0.63611111111111107</v>
      </c>
      <c r="K610" s="4"/>
      <c r="L610" s="4"/>
      <c r="M610" s="12">
        <f t="shared" si="50"/>
        <v>2.0833333333333259E-3</v>
      </c>
      <c r="N610" s="13">
        <f t="shared" si="48"/>
        <v>1.5972222222222165E-2</v>
      </c>
      <c r="O610" s="11">
        <f t="shared" si="51"/>
        <v>0</v>
      </c>
      <c r="P610" s="11">
        <f t="shared" si="49"/>
        <v>5</v>
      </c>
      <c r="Q610" s="4">
        <v>227923</v>
      </c>
      <c r="R610" s="4">
        <v>227923</v>
      </c>
      <c r="S610" s="4">
        <v>227928</v>
      </c>
      <c r="T610" s="4">
        <v>227928</v>
      </c>
    </row>
    <row r="611" spans="1:20" x14ac:dyDescent="0.25">
      <c r="A611" s="16">
        <v>46035</v>
      </c>
      <c r="B611" s="17" t="s">
        <v>46</v>
      </c>
      <c r="C611" s="4">
        <v>2</v>
      </c>
      <c r="D611" s="4">
        <v>10</v>
      </c>
      <c r="E611" s="5">
        <v>0.63611111111111107</v>
      </c>
      <c r="F611" s="5">
        <v>0.63611111111111107</v>
      </c>
      <c r="G611" s="5">
        <v>0.64583333333333337</v>
      </c>
      <c r="H611" s="5">
        <v>0.66666666666666663</v>
      </c>
      <c r="I611" s="5">
        <v>0.66666666666666663</v>
      </c>
      <c r="J611" s="5">
        <v>0.67361111111111116</v>
      </c>
      <c r="K611" s="4"/>
      <c r="L611" s="4"/>
      <c r="M611" s="12">
        <f t="shared" si="50"/>
        <v>9.7222222222222987E-3</v>
      </c>
      <c r="N611" s="13">
        <f t="shared" si="48"/>
        <v>2.0833333333333259E-2</v>
      </c>
      <c r="O611" s="11">
        <f t="shared" si="51"/>
        <v>0</v>
      </c>
      <c r="P611" s="11">
        <f t="shared" si="49"/>
        <v>6</v>
      </c>
      <c r="Q611" s="4">
        <v>227928</v>
      </c>
      <c r="R611" s="4">
        <v>227928</v>
      </c>
      <c r="S611" s="4">
        <v>227934</v>
      </c>
      <c r="T611" s="4">
        <v>227934</v>
      </c>
    </row>
    <row r="612" spans="1:20" x14ac:dyDescent="0.25">
      <c r="A612" s="16">
        <v>46035</v>
      </c>
      <c r="B612" s="17" t="s">
        <v>46</v>
      </c>
      <c r="C612" s="4">
        <v>2</v>
      </c>
      <c r="D612" s="4">
        <v>10</v>
      </c>
      <c r="E612" s="5">
        <v>0.27083333333333331</v>
      </c>
      <c r="F612" s="5">
        <v>0.27777777777777779</v>
      </c>
      <c r="G612" s="5">
        <v>0.29166666666666669</v>
      </c>
      <c r="H612" s="5">
        <v>0.3125</v>
      </c>
      <c r="I612" s="5">
        <v>0.3125</v>
      </c>
      <c r="J612" s="5">
        <v>0.3125</v>
      </c>
      <c r="K612" s="4"/>
      <c r="L612" s="4"/>
      <c r="M612" s="12">
        <f t="shared" si="50"/>
        <v>1.3888888888888895E-2</v>
      </c>
      <c r="N612" s="13">
        <f t="shared" si="48"/>
        <v>2.0833333333333315E-2</v>
      </c>
      <c r="O612" s="11">
        <f t="shared" si="51"/>
        <v>0</v>
      </c>
      <c r="P612" s="11">
        <f t="shared" si="49"/>
        <v>7</v>
      </c>
      <c r="Q612" s="4">
        <v>227835</v>
      </c>
      <c r="R612" s="4">
        <v>227835</v>
      </c>
      <c r="S612" s="4">
        <v>227842</v>
      </c>
      <c r="T612" s="4">
        <v>227842</v>
      </c>
    </row>
    <row r="613" spans="1:20" x14ac:dyDescent="0.25">
      <c r="A613" s="16">
        <v>46035</v>
      </c>
      <c r="B613" s="17" t="s">
        <v>46</v>
      </c>
      <c r="C613" s="4">
        <v>4</v>
      </c>
      <c r="D613" s="4">
        <v>10</v>
      </c>
      <c r="E613" s="5">
        <v>0.3125</v>
      </c>
      <c r="F613" s="5">
        <v>0.3125</v>
      </c>
      <c r="G613" s="5">
        <v>0.31458333333333333</v>
      </c>
      <c r="H613" s="5">
        <v>0.33055555555555555</v>
      </c>
      <c r="I613" s="5">
        <v>0.33055555555555555</v>
      </c>
      <c r="J613" s="5">
        <v>0.33055555555555555</v>
      </c>
      <c r="K613" s="4"/>
      <c r="L613" s="4"/>
      <c r="M613" s="12">
        <f t="shared" si="50"/>
        <v>2.0833333333333259E-3</v>
      </c>
      <c r="N613" s="13">
        <f t="shared" si="48"/>
        <v>1.5972222222222221E-2</v>
      </c>
      <c r="O613" s="11">
        <f t="shared" si="51"/>
        <v>0</v>
      </c>
      <c r="P613" s="11">
        <f t="shared" si="49"/>
        <v>5</v>
      </c>
      <c r="Q613" s="4">
        <v>227842</v>
      </c>
      <c r="R613" s="4">
        <v>227842</v>
      </c>
      <c r="S613" s="4">
        <v>227847</v>
      </c>
      <c r="T613" s="4">
        <v>227847</v>
      </c>
    </row>
    <row r="614" spans="1:20" x14ac:dyDescent="0.25">
      <c r="A614" s="16">
        <v>46035</v>
      </c>
      <c r="B614" s="17" t="s">
        <v>46</v>
      </c>
      <c r="C614" s="4">
        <v>2</v>
      </c>
      <c r="D614" s="4">
        <v>10</v>
      </c>
      <c r="E614" s="5">
        <v>0.33055555555555555</v>
      </c>
      <c r="F614" s="5">
        <v>0.33055555555555555</v>
      </c>
      <c r="G614" s="5">
        <v>0.33333333333333331</v>
      </c>
      <c r="H614" s="5">
        <v>0.35416666666666669</v>
      </c>
      <c r="I614" s="5">
        <v>0.35416666666666669</v>
      </c>
      <c r="J614" s="5">
        <v>0.35416666666666669</v>
      </c>
      <c r="K614" s="4"/>
      <c r="L614" s="4"/>
      <c r="M614" s="12">
        <f t="shared" si="50"/>
        <v>2.7777777777777679E-3</v>
      </c>
      <c r="N614" s="13">
        <f t="shared" si="48"/>
        <v>2.083333333333337E-2</v>
      </c>
      <c r="O614" s="11">
        <f t="shared" si="51"/>
        <v>0</v>
      </c>
      <c r="P614" s="11">
        <f t="shared" si="49"/>
        <v>6</v>
      </c>
      <c r="Q614" s="4">
        <v>227847</v>
      </c>
      <c r="R614" s="4">
        <v>227847</v>
      </c>
      <c r="S614" s="4">
        <v>227853</v>
      </c>
      <c r="T614" s="4">
        <v>227853</v>
      </c>
    </row>
    <row r="615" spans="1:20" x14ac:dyDescent="0.25">
      <c r="A615" s="16">
        <v>46035</v>
      </c>
      <c r="B615" s="17" t="s">
        <v>46</v>
      </c>
      <c r="C615" s="4">
        <v>4</v>
      </c>
      <c r="D615" s="4">
        <v>10</v>
      </c>
      <c r="E615" s="5">
        <v>0.35416666666666669</v>
      </c>
      <c r="F615" s="5">
        <v>0.35416666666666669</v>
      </c>
      <c r="G615" s="5">
        <v>0.35625000000000001</v>
      </c>
      <c r="H615" s="5">
        <v>0.37222222222222223</v>
      </c>
      <c r="I615" s="5">
        <v>0.37222222222222223</v>
      </c>
      <c r="J615" s="5">
        <v>0.37222222222222223</v>
      </c>
      <c r="K615" s="4"/>
      <c r="L615" s="4"/>
      <c r="M615" s="12">
        <f t="shared" si="50"/>
        <v>2.0833333333333259E-3</v>
      </c>
      <c r="N615" s="13">
        <f t="shared" si="48"/>
        <v>1.5972222222222221E-2</v>
      </c>
      <c r="O615" s="11">
        <f t="shared" si="51"/>
        <v>0</v>
      </c>
      <c r="P615" s="11">
        <f t="shared" si="49"/>
        <v>5</v>
      </c>
      <c r="Q615" s="4">
        <v>227853</v>
      </c>
      <c r="R615" s="4">
        <v>227853</v>
      </c>
      <c r="S615" s="4">
        <v>227858</v>
      </c>
      <c r="T615" s="4">
        <v>227858</v>
      </c>
    </row>
    <row r="616" spans="1:20" x14ac:dyDescent="0.25">
      <c r="A616" s="16">
        <v>46035</v>
      </c>
      <c r="B616" s="17" t="s">
        <v>46</v>
      </c>
      <c r="C616" s="4">
        <v>2</v>
      </c>
      <c r="D616" s="4">
        <v>10</v>
      </c>
      <c r="E616" s="5">
        <v>0.37222222222222223</v>
      </c>
      <c r="F616" s="5">
        <v>0.37222222222222223</v>
      </c>
      <c r="G616" s="5">
        <v>0.38194444444444442</v>
      </c>
      <c r="H616" s="5">
        <v>0.40277777777777779</v>
      </c>
      <c r="I616" s="5">
        <v>0.40277777777777779</v>
      </c>
      <c r="J616" s="5">
        <v>0.40277777777777779</v>
      </c>
      <c r="K616" s="4"/>
      <c r="L616" s="4"/>
      <c r="M616" s="12">
        <f t="shared" si="50"/>
        <v>9.7222222222221877E-3</v>
      </c>
      <c r="N616" s="13">
        <f t="shared" si="48"/>
        <v>2.083333333333337E-2</v>
      </c>
      <c r="O616" s="11">
        <f t="shared" si="51"/>
        <v>0</v>
      </c>
      <c r="P616" s="11">
        <f t="shared" si="49"/>
        <v>7</v>
      </c>
      <c r="Q616" s="4">
        <v>227858</v>
      </c>
      <c r="R616" s="4">
        <v>227858</v>
      </c>
      <c r="S616" s="4">
        <v>227865</v>
      </c>
      <c r="T616" s="4">
        <v>227865</v>
      </c>
    </row>
    <row r="617" spans="1:20" x14ac:dyDescent="0.25">
      <c r="A617" s="16">
        <v>46035</v>
      </c>
      <c r="B617" s="17" t="s">
        <v>46</v>
      </c>
      <c r="C617" s="4">
        <v>4</v>
      </c>
      <c r="D617" s="4">
        <v>10</v>
      </c>
      <c r="E617" s="5">
        <v>0.40277777777777779</v>
      </c>
      <c r="F617" s="5">
        <v>0.40277777777777779</v>
      </c>
      <c r="G617" s="5">
        <v>0.40486111111111112</v>
      </c>
      <c r="H617" s="5">
        <v>0.42222222222222222</v>
      </c>
      <c r="I617" s="5">
        <v>0.42222222222222222</v>
      </c>
      <c r="J617" s="5">
        <v>0.42222222222222222</v>
      </c>
      <c r="K617" s="4"/>
      <c r="L617" s="4"/>
      <c r="M617" s="12">
        <f t="shared" si="50"/>
        <v>2.0833333333333259E-3</v>
      </c>
      <c r="N617" s="13">
        <f t="shared" si="48"/>
        <v>1.7361111111111105E-2</v>
      </c>
      <c r="O617" s="11">
        <f t="shared" si="51"/>
        <v>0</v>
      </c>
      <c r="P617" s="11">
        <f t="shared" si="49"/>
        <v>5</v>
      </c>
      <c r="Q617" s="4">
        <v>227865</v>
      </c>
      <c r="R617" s="4">
        <v>227865</v>
      </c>
      <c r="S617" s="4">
        <v>227870</v>
      </c>
      <c r="T617" s="4">
        <v>227870</v>
      </c>
    </row>
    <row r="618" spans="1:20" x14ac:dyDescent="0.25">
      <c r="A618" s="16">
        <v>46035</v>
      </c>
      <c r="B618" s="17" t="s">
        <v>46</v>
      </c>
      <c r="C618" s="4" t="s">
        <v>26</v>
      </c>
      <c r="D618" s="4">
        <v>15</v>
      </c>
      <c r="E618" s="5">
        <v>0.46388888888888891</v>
      </c>
      <c r="F618" s="5">
        <v>0.46388888888888891</v>
      </c>
      <c r="G618" s="5">
        <v>0.46527777777777779</v>
      </c>
      <c r="H618" s="5">
        <v>0.67708333333333337</v>
      </c>
      <c r="I618" s="5">
        <v>0.67708333333333337</v>
      </c>
      <c r="J618" s="5">
        <v>0.68402777777777779</v>
      </c>
      <c r="K618" s="4"/>
      <c r="L618" s="4"/>
      <c r="M618" s="12">
        <f t="shared" si="50"/>
        <v>1.388888888888884E-3</v>
      </c>
      <c r="N618" s="13">
        <f t="shared" si="48"/>
        <v>0.21180555555555558</v>
      </c>
      <c r="O618" s="11">
        <f t="shared" si="51"/>
        <v>0</v>
      </c>
      <c r="P618" s="11">
        <f t="shared" si="49"/>
        <v>91</v>
      </c>
      <c r="Q618" s="4">
        <v>146850</v>
      </c>
      <c r="R618" s="4">
        <v>146850</v>
      </c>
      <c r="S618" s="4">
        <v>146941</v>
      </c>
      <c r="T618" s="4">
        <v>146941</v>
      </c>
    </row>
    <row r="619" spans="1:20" x14ac:dyDescent="0.25">
      <c r="A619" s="16">
        <v>46035</v>
      </c>
      <c r="B619" s="17" t="s">
        <v>46</v>
      </c>
      <c r="C619" s="4" t="s">
        <v>26</v>
      </c>
      <c r="D619" s="4">
        <v>15</v>
      </c>
      <c r="E619" s="5">
        <v>0.27777777777777779</v>
      </c>
      <c r="F619" s="5">
        <v>0.28819444444444442</v>
      </c>
      <c r="G619" s="5">
        <v>0.2951388888888889</v>
      </c>
      <c r="H619" s="5">
        <v>0.46180555555555558</v>
      </c>
      <c r="I619" s="5">
        <v>0.46180555555555558</v>
      </c>
      <c r="J619" s="5">
        <v>0.46180555555555558</v>
      </c>
      <c r="K619" s="4"/>
      <c r="L619" s="4"/>
      <c r="M619" s="12">
        <f t="shared" si="50"/>
        <v>6.9444444444444753E-3</v>
      </c>
      <c r="N619" s="13">
        <f t="shared" si="48"/>
        <v>0.16666666666666669</v>
      </c>
      <c r="O619" s="11">
        <f t="shared" si="51"/>
        <v>0</v>
      </c>
      <c r="P619" s="11">
        <f t="shared" si="49"/>
        <v>76</v>
      </c>
      <c r="Q619" s="4">
        <v>146774</v>
      </c>
      <c r="R619" s="4">
        <v>146774</v>
      </c>
      <c r="S619" s="4">
        <v>146850</v>
      </c>
      <c r="T619" s="4">
        <v>146850</v>
      </c>
    </row>
    <row r="620" spans="1:20" x14ac:dyDescent="0.25">
      <c r="A620" s="16">
        <v>46035</v>
      </c>
      <c r="B620" s="17" t="s">
        <v>46</v>
      </c>
      <c r="C620" s="4">
        <v>1</v>
      </c>
      <c r="D620" s="4">
        <v>9</v>
      </c>
      <c r="E620" s="5">
        <v>0.50347222222222221</v>
      </c>
      <c r="F620" s="5">
        <v>0.50347222222222221</v>
      </c>
      <c r="G620" s="5">
        <v>0.51388888888888884</v>
      </c>
      <c r="H620" s="5">
        <v>0.53472222222222221</v>
      </c>
      <c r="I620" s="5">
        <v>0.53472222222222221</v>
      </c>
      <c r="J620" s="5">
        <v>0.53472222222222221</v>
      </c>
      <c r="K620" s="4"/>
      <c r="L620" s="4"/>
      <c r="M620" s="12">
        <f t="shared" si="50"/>
        <v>1.041666666666663E-2</v>
      </c>
      <c r="N620" s="13">
        <f t="shared" si="48"/>
        <v>2.083333333333337E-2</v>
      </c>
      <c r="O620" s="11">
        <f t="shared" si="51"/>
        <v>0</v>
      </c>
      <c r="P620" s="11">
        <f t="shared" si="49"/>
        <v>7</v>
      </c>
      <c r="Q620" s="4">
        <v>326813</v>
      </c>
      <c r="R620" s="4">
        <v>326813</v>
      </c>
      <c r="S620" s="4">
        <v>326820</v>
      </c>
      <c r="T620" s="4">
        <v>326820</v>
      </c>
    </row>
    <row r="621" spans="1:20" x14ac:dyDescent="0.25">
      <c r="A621" s="16">
        <v>46035</v>
      </c>
      <c r="B621" s="17" t="s">
        <v>46</v>
      </c>
      <c r="C621" s="4">
        <v>1</v>
      </c>
      <c r="D621" s="4">
        <v>9</v>
      </c>
      <c r="E621" s="5">
        <v>0.55208333333333337</v>
      </c>
      <c r="F621" s="5">
        <v>0.55208333333333337</v>
      </c>
      <c r="G621" s="5">
        <v>0.55555555555555558</v>
      </c>
      <c r="H621" s="5">
        <v>0.57638888888888884</v>
      </c>
      <c r="I621" s="5">
        <v>0.57638888888888884</v>
      </c>
      <c r="J621" s="5">
        <v>0.57638888888888884</v>
      </c>
      <c r="K621" s="4"/>
      <c r="L621" s="4"/>
      <c r="M621" s="12">
        <f t="shared" si="50"/>
        <v>3.4722222222222099E-3</v>
      </c>
      <c r="N621" s="13">
        <f t="shared" si="48"/>
        <v>2.0833333333333259E-2</v>
      </c>
      <c r="O621" s="11">
        <f t="shared" si="51"/>
        <v>0</v>
      </c>
      <c r="P621" s="11">
        <f t="shared" si="49"/>
        <v>8</v>
      </c>
      <c r="Q621" s="4">
        <v>326831</v>
      </c>
      <c r="R621" s="4">
        <v>326831</v>
      </c>
      <c r="S621" s="4">
        <v>326839</v>
      </c>
      <c r="T621" s="4">
        <v>326839</v>
      </c>
    </row>
    <row r="622" spans="1:20" x14ac:dyDescent="0.25">
      <c r="A622" s="16">
        <v>46035</v>
      </c>
      <c r="B622" s="17" t="s">
        <v>46</v>
      </c>
      <c r="C622" s="4">
        <v>3</v>
      </c>
      <c r="D622" s="4">
        <v>9</v>
      </c>
      <c r="E622" s="5">
        <v>0.57638888888888884</v>
      </c>
      <c r="F622" s="5">
        <v>0.57638888888888884</v>
      </c>
      <c r="G622" s="5">
        <v>0.57847222222222228</v>
      </c>
      <c r="H622" s="5">
        <v>0.59375</v>
      </c>
      <c r="I622" s="5">
        <v>0.59375</v>
      </c>
      <c r="J622" s="5">
        <v>0.59375</v>
      </c>
      <c r="K622" s="4"/>
      <c r="L622" s="4"/>
      <c r="M622" s="12">
        <f t="shared" si="50"/>
        <v>2.083333333333437E-3</v>
      </c>
      <c r="N622" s="13">
        <f t="shared" si="48"/>
        <v>1.5277777777777724E-2</v>
      </c>
      <c r="O622" s="11">
        <f t="shared" si="51"/>
        <v>0</v>
      </c>
      <c r="P622" s="11">
        <f t="shared" si="49"/>
        <v>3</v>
      </c>
      <c r="Q622" s="4">
        <v>326839</v>
      </c>
      <c r="R622" s="4">
        <v>326839</v>
      </c>
      <c r="S622" s="4">
        <v>326842</v>
      </c>
      <c r="T622" s="4">
        <v>326842</v>
      </c>
    </row>
    <row r="623" spans="1:20" x14ac:dyDescent="0.25">
      <c r="A623" s="16">
        <v>46035</v>
      </c>
      <c r="B623" s="17" t="s">
        <v>46</v>
      </c>
      <c r="C623" s="4">
        <v>1</v>
      </c>
      <c r="D623" s="4">
        <v>9</v>
      </c>
      <c r="E623" s="5">
        <v>0.59375</v>
      </c>
      <c r="F623" s="5">
        <v>0.59375</v>
      </c>
      <c r="G623" s="5">
        <v>0.59722222222222221</v>
      </c>
      <c r="H623" s="5">
        <v>0.61805555555555558</v>
      </c>
      <c r="I623" s="5">
        <v>0.61805555555555558</v>
      </c>
      <c r="J623" s="5">
        <v>0.61805555555555558</v>
      </c>
      <c r="K623" s="4"/>
      <c r="L623" s="4"/>
      <c r="M623" s="12">
        <f t="shared" si="50"/>
        <v>3.4722222222222099E-3</v>
      </c>
      <c r="N623" s="13">
        <f t="shared" si="48"/>
        <v>2.083333333333337E-2</v>
      </c>
      <c r="O623" s="11">
        <f t="shared" si="51"/>
        <v>0</v>
      </c>
      <c r="P623" s="11">
        <f t="shared" si="49"/>
        <v>8</v>
      </c>
      <c r="Q623" s="4">
        <v>326842</v>
      </c>
      <c r="R623" s="4">
        <v>326842</v>
      </c>
      <c r="S623" s="4">
        <v>326850</v>
      </c>
      <c r="T623" s="4">
        <v>326850</v>
      </c>
    </row>
    <row r="624" spans="1:20" x14ac:dyDescent="0.25">
      <c r="A624" s="16">
        <v>46035</v>
      </c>
      <c r="B624" s="17" t="s">
        <v>46</v>
      </c>
      <c r="C624" s="4">
        <v>3</v>
      </c>
      <c r="D624" s="4">
        <v>9</v>
      </c>
      <c r="E624" s="5">
        <v>0.61805555555555558</v>
      </c>
      <c r="F624" s="5">
        <v>0.61805555555555558</v>
      </c>
      <c r="G624" s="5">
        <v>0.62013888888888891</v>
      </c>
      <c r="H624" s="5">
        <v>0.63541666666666663</v>
      </c>
      <c r="I624" s="5">
        <v>0.63541666666666663</v>
      </c>
      <c r="J624" s="5">
        <v>0.63541666666666663</v>
      </c>
      <c r="K624" s="4"/>
      <c r="L624" s="4"/>
      <c r="M624" s="12">
        <f t="shared" si="50"/>
        <v>2.0833333333333259E-3</v>
      </c>
      <c r="N624" s="13">
        <f t="shared" si="48"/>
        <v>1.5277777777777724E-2</v>
      </c>
      <c r="O624" s="11">
        <f t="shared" si="51"/>
        <v>0</v>
      </c>
      <c r="P624" s="11">
        <f t="shared" si="49"/>
        <v>3</v>
      </c>
      <c r="Q624" s="4">
        <v>326850</v>
      </c>
      <c r="R624" s="4">
        <v>326850</v>
      </c>
      <c r="S624" s="4">
        <v>326853</v>
      </c>
      <c r="T624" s="4">
        <v>326853</v>
      </c>
    </row>
    <row r="625" spans="1:20" x14ac:dyDescent="0.25">
      <c r="A625" s="16">
        <v>46035</v>
      </c>
      <c r="B625" s="17" t="s">
        <v>46</v>
      </c>
      <c r="C625" s="4">
        <v>1</v>
      </c>
      <c r="D625" s="4">
        <v>9</v>
      </c>
      <c r="E625" s="5">
        <v>0.63541666666666663</v>
      </c>
      <c r="F625" s="5">
        <v>0.63541666666666663</v>
      </c>
      <c r="G625" s="5">
        <v>0.64583333333333337</v>
      </c>
      <c r="H625" s="5">
        <v>0.66666666666666663</v>
      </c>
      <c r="I625" s="5">
        <v>0.66666666666666663</v>
      </c>
      <c r="J625" s="5">
        <v>0.67361111111111116</v>
      </c>
      <c r="K625" s="4"/>
      <c r="L625" s="4"/>
      <c r="M625" s="12">
        <f t="shared" si="50"/>
        <v>1.0416666666666741E-2</v>
      </c>
      <c r="N625" s="13">
        <f t="shared" si="48"/>
        <v>2.0833333333333259E-2</v>
      </c>
      <c r="O625" s="11">
        <f t="shared" si="51"/>
        <v>0</v>
      </c>
      <c r="P625" s="11">
        <f t="shared" si="49"/>
        <v>8</v>
      </c>
      <c r="Q625" s="4">
        <v>326853</v>
      </c>
      <c r="R625" s="4">
        <v>326853</v>
      </c>
      <c r="S625" s="4">
        <v>326861</v>
      </c>
      <c r="T625" s="4">
        <v>326861</v>
      </c>
    </row>
    <row r="626" spans="1:20" x14ac:dyDescent="0.25">
      <c r="A626" s="16">
        <v>46035</v>
      </c>
      <c r="B626" s="17" t="s">
        <v>46</v>
      </c>
      <c r="C626" s="4">
        <v>1</v>
      </c>
      <c r="D626" s="4">
        <v>9</v>
      </c>
      <c r="E626" s="5">
        <v>0.36458333333333331</v>
      </c>
      <c r="F626" s="5">
        <v>0.37152777777777779</v>
      </c>
      <c r="G626" s="5">
        <v>0.38194444444444442</v>
      </c>
      <c r="H626" s="5">
        <v>0.40277777777777779</v>
      </c>
      <c r="I626" s="5">
        <v>0.40277777777777779</v>
      </c>
      <c r="J626" s="5">
        <v>0.40277777777777779</v>
      </c>
      <c r="K626" s="4"/>
      <c r="L626" s="4"/>
      <c r="M626" s="12">
        <f t="shared" si="50"/>
        <v>1.041666666666663E-2</v>
      </c>
      <c r="N626" s="13">
        <f t="shared" si="48"/>
        <v>2.083333333333337E-2</v>
      </c>
      <c r="O626" s="11">
        <f t="shared" si="51"/>
        <v>0</v>
      </c>
      <c r="P626" s="11">
        <f t="shared" si="49"/>
        <v>8</v>
      </c>
      <c r="Q626" s="4">
        <v>326779</v>
      </c>
      <c r="R626" s="4">
        <v>326779</v>
      </c>
      <c r="S626" s="4">
        <v>326787</v>
      </c>
      <c r="T626" s="4">
        <v>326787</v>
      </c>
    </row>
    <row r="627" spans="1:20" x14ac:dyDescent="0.25">
      <c r="A627" s="16">
        <v>46035</v>
      </c>
      <c r="B627" s="17" t="s">
        <v>46</v>
      </c>
      <c r="C627" s="4">
        <v>3</v>
      </c>
      <c r="D627" s="4">
        <v>9</v>
      </c>
      <c r="E627" s="5">
        <v>0.40277777777777779</v>
      </c>
      <c r="F627" s="5">
        <v>0.40277777777777779</v>
      </c>
      <c r="G627" s="5">
        <v>0.40486111111111112</v>
      </c>
      <c r="H627" s="5">
        <v>0.4201388888888889</v>
      </c>
      <c r="I627" s="5">
        <v>0.4201388888888889</v>
      </c>
      <c r="J627" s="5">
        <v>0.4201388888888889</v>
      </c>
      <c r="K627" s="4"/>
      <c r="L627" s="4"/>
      <c r="M627" s="12">
        <f t="shared" si="50"/>
        <v>2.0833333333333259E-3</v>
      </c>
      <c r="N627" s="13">
        <f t="shared" si="48"/>
        <v>1.5277777777777779E-2</v>
      </c>
      <c r="O627" s="11">
        <f t="shared" si="51"/>
        <v>0</v>
      </c>
      <c r="P627" s="11">
        <f t="shared" si="49"/>
        <v>3</v>
      </c>
      <c r="Q627" s="4">
        <v>326787</v>
      </c>
      <c r="R627" s="4">
        <v>326787</v>
      </c>
      <c r="S627" s="4">
        <v>326790</v>
      </c>
      <c r="T627" s="4">
        <v>326790</v>
      </c>
    </row>
    <row r="628" spans="1:20" x14ac:dyDescent="0.25">
      <c r="A628" s="16">
        <v>46035</v>
      </c>
      <c r="B628" s="17" t="s">
        <v>46</v>
      </c>
      <c r="C628" s="4">
        <v>1</v>
      </c>
      <c r="D628" s="4">
        <v>9</v>
      </c>
      <c r="E628" s="5">
        <v>0.4201388888888889</v>
      </c>
      <c r="F628" s="5">
        <v>0.4201388888888889</v>
      </c>
      <c r="G628" s="5">
        <v>0.4236111111111111</v>
      </c>
      <c r="H628" s="5">
        <v>0.44444444444444442</v>
      </c>
      <c r="I628" s="5">
        <v>0.44444444444444442</v>
      </c>
      <c r="J628" s="5">
        <v>0.44444444444444442</v>
      </c>
      <c r="K628" s="4"/>
      <c r="L628" s="4"/>
      <c r="M628" s="12">
        <f t="shared" si="50"/>
        <v>3.4722222222222099E-3</v>
      </c>
      <c r="N628" s="13">
        <f t="shared" si="48"/>
        <v>2.0833333333333315E-2</v>
      </c>
      <c r="O628" s="11">
        <f t="shared" si="51"/>
        <v>0</v>
      </c>
      <c r="P628" s="11">
        <f t="shared" si="49"/>
        <v>8</v>
      </c>
      <c r="Q628" s="4">
        <v>326790</v>
      </c>
      <c r="R628" s="4">
        <v>326790</v>
      </c>
      <c r="S628" s="4">
        <v>326798</v>
      </c>
      <c r="T628" s="4">
        <v>326798</v>
      </c>
    </row>
    <row r="629" spans="1:20" x14ac:dyDescent="0.25">
      <c r="A629" s="16">
        <v>46035</v>
      </c>
      <c r="B629" s="17" t="s">
        <v>46</v>
      </c>
      <c r="C629" s="4">
        <v>3</v>
      </c>
      <c r="D629" s="4">
        <v>9</v>
      </c>
      <c r="E629" s="5">
        <v>0.44444444444444442</v>
      </c>
      <c r="F629" s="5">
        <v>0.44444444444444442</v>
      </c>
      <c r="G629" s="5">
        <v>0.4465277777777778</v>
      </c>
      <c r="H629" s="5">
        <v>0.46180555555555558</v>
      </c>
      <c r="I629" s="5">
        <v>0.46180555555555558</v>
      </c>
      <c r="J629" s="5">
        <v>0.46180555555555558</v>
      </c>
      <c r="K629" s="4"/>
      <c r="L629" s="4"/>
      <c r="M629" s="12">
        <f t="shared" si="50"/>
        <v>2.0833333333333814E-3</v>
      </c>
      <c r="N629" s="13">
        <f t="shared" si="48"/>
        <v>1.5277777777777779E-2</v>
      </c>
      <c r="O629" s="11">
        <f t="shared" si="51"/>
        <v>0</v>
      </c>
      <c r="P629" s="11">
        <f t="shared" si="49"/>
        <v>3</v>
      </c>
      <c r="Q629" s="4">
        <v>326798</v>
      </c>
      <c r="R629" s="4">
        <v>326798</v>
      </c>
      <c r="S629" s="4">
        <v>326801</v>
      </c>
      <c r="T629" s="4">
        <v>326801</v>
      </c>
    </row>
    <row r="630" spans="1:20" x14ac:dyDescent="0.25">
      <c r="A630" s="16">
        <v>46035</v>
      </c>
      <c r="B630" s="17" t="s">
        <v>46</v>
      </c>
      <c r="C630" s="4">
        <v>1</v>
      </c>
      <c r="D630" s="4">
        <v>9</v>
      </c>
      <c r="E630" s="5">
        <v>0.46180555555555558</v>
      </c>
      <c r="F630" s="5">
        <v>0.46180555555555558</v>
      </c>
      <c r="G630" s="5">
        <v>0.46527777777777779</v>
      </c>
      <c r="H630" s="5">
        <v>0.4861111111111111</v>
      </c>
      <c r="I630" s="5">
        <v>0.4861111111111111</v>
      </c>
      <c r="J630" s="5">
        <v>0.4861111111111111</v>
      </c>
      <c r="K630" s="4"/>
      <c r="L630" s="4"/>
      <c r="M630" s="12">
        <f t="shared" si="50"/>
        <v>3.4722222222222099E-3</v>
      </c>
      <c r="N630" s="13">
        <f t="shared" si="48"/>
        <v>2.0833333333333315E-2</v>
      </c>
      <c r="O630" s="11">
        <f t="shared" si="51"/>
        <v>0</v>
      </c>
      <c r="P630" s="11">
        <f t="shared" si="49"/>
        <v>8</v>
      </c>
      <c r="Q630" s="4">
        <v>326801</v>
      </c>
      <c r="R630" s="4">
        <v>326801</v>
      </c>
      <c r="S630" s="4">
        <v>326809</v>
      </c>
      <c r="T630" s="4">
        <v>326809</v>
      </c>
    </row>
    <row r="631" spans="1:20" x14ac:dyDescent="0.25">
      <c r="A631" s="16">
        <v>46035</v>
      </c>
      <c r="B631" s="17" t="s">
        <v>46</v>
      </c>
      <c r="C631" s="4">
        <v>3</v>
      </c>
      <c r="D631" s="4">
        <v>9</v>
      </c>
      <c r="E631" s="5">
        <v>0.4861111111111111</v>
      </c>
      <c r="F631" s="5">
        <v>0.4861111111111111</v>
      </c>
      <c r="G631" s="5">
        <v>0.48819444444444443</v>
      </c>
      <c r="H631" s="5">
        <v>0.50347222222222221</v>
      </c>
      <c r="I631" s="5">
        <v>0.50347222222222221</v>
      </c>
      <c r="J631" s="5">
        <v>0.51041666666666663</v>
      </c>
      <c r="K631" s="4"/>
      <c r="L631" s="4"/>
      <c r="M631" s="12">
        <f t="shared" si="50"/>
        <v>2.0833333333333259E-3</v>
      </c>
      <c r="N631" s="13">
        <f t="shared" si="48"/>
        <v>1.5277777777777779E-2</v>
      </c>
      <c r="O631" s="11">
        <f t="shared" si="51"/>
        <v>0</v>
      </c>
      <c r="P631" s="11">
        <f t="shared" si="49"/>
        <v>4</v>
      </c>
      <c r="Q631" s="4">
        <v>326809</v>
      </c>
      <c r="R631" s="4">
        <v>326809</v>
      </c>
      <c r="S631" s="4">
        <v>326813</v>
      </c>
      <c r="T631" s="4">
        <v>326813</v>
      </c>
    </row>
    <row r="632" spans="1:20" x14ac:dyDescent="0.25">
      <c r="A632" s="16">
        <v>46035</v>
      </c>
      <c r="B632" s="17" t="s">
        <v>46</v>
      </c>
      <c r="C632" s="4">
        <v>3</v>
      </c>
      <c r="D632" s="4">
        <v>9</v>
      </c>
      <c r="E632" s="5">
        <v>0.65625</v>
      </c>
      <c r="F632" s="5">
        <v>0.66666666666666663</v>
      </c>
      <c r="G632" s="5">
        <v>0.66874999999999996</v>
      </c>
      <c r="H632" s="5">
        <v>0.68402777777777779</v>
      </c>
      <c r="I632" s="5">
        <v>0.68402777777777779</v>
      </c>
      <c r="J632" s="5">
        <v>0.68402777777777779</v>
      </c>
      <c r="K632" s="4"/>
      <c r="L632" s="4"/>
      <c r="M632" s="12">
        <f t="shared" si="50"/>
        <v>2.0833333333333259E-3</v>
      </c>
      <c r="N632" s="13">
        <f t="shared" si="48"/>
        <v>1.5277777777777835E-2</v>
      </c>
      <c r="O632" s="11">
        <f t="shared" si="51"/>
        <v>0</v>
      </c>
      <c r="P632" s="11">
        <f t="shared" si="49"/>
        <v>4</v>
      </c>
      <c r="Q632" s="4">
        <v>326861</v>
      </c>
      <c r="R632" s="4">
        <v>326861</v>
      </c>
      <c r="S632" s="4">
        <v>326865</v>
      </c>
      <c r="T632" s="4">
        <v>326865</v>
      </c>
    </row>
    <row r="633" spans="1:20" x14ac:dyDescent="0.25">
      <c r="A633" s="16">
        <v>46035</v>
      </c>
      <c r="B633" s="17" t="s">
        <v>46</v>
      </c>
      <c r="C633" s="4">
        <v>1</v>
      </c>
      <c r="D633" s="4">
        <v>9</v>
      </c>
      <c r="E633" s="5">
        <v>0.68402777777777779</v>
      </c>
      <c r="F633" s="5">
        <v>0.68402777777777779</v>
      </c>
      <c r="G633" s="5">
        <v>0.6875</v>
      </c>
      <c r="H633" s="5">
        <v>0.70833333333333337</v>
      </c>
      <c r="I633" s="5">
        <v>0.70833333333333337</v>
      </c>
      <c r="J633" s="5">
        <v>0.70833333333333337</v>
      </c>
      <c r="K633" s="4"/>
      <c r="L633" s="4"/>
      <c r="M633" s="12">
        <f t="shared" si="50"/>
        <v>3.4722222222222099E-3</v>
      </c>
      <c r="N633" s="13">
        <f t="shared" si="48"/>
        <v>2.083333333333337E-2</v>
      </c>
      <c r="O633" s="11">
        <f t="shared" si="51"/>
        <v>0</v>
      </c>
      <c r="P633" s="11">
        <f t="shared" si="49"/>
        <v>7</v>
      </c>
      <c r="Q633" s="4">
        <v>326865</v>
      </c>
      <c r="R633" s="4">
        <v>326865</v>
      </c>
      <c r="S633" s="4">
        <v>326872</v>
      </c>
      <c r="T633" s="4">
        <v>326872</v>
      </c>
    </row>
    <row r="634" spans="1:20" x14ac:dyDescent="0.25">
      <c r="A634" s="16">
        <v>46035</v>
      </c>
      <c r="B634" s="17" t="s">
        <v>46</v>
      </c>
      <c r="C634" s="4">
        <v>3</v>
      </c>
      <c r="D634" s="4">
        <v>9</v>
      </c>
      <c r="E634" s="5">
        <v>0.70833333333333337</v>
      </c>
      <c r="F634" s="5">
        <v>0.70833333333333337</v>
      </c>
      <c r="G634" s="5">
        <v>0.7104166666666667</v>
      </c>
      <c r="H634" s="5">
        <v>0.72569444444444442</v>
      </c>
      <c r="I634" s="5">
        <v>0.72569444444444442</v>
      </c>
      <c r="J634" s="5">
        <v>0.72569444444444442</v>
      </c>
      <c r="K634" s="4"/>
      <c r="L634" s="4"/>
      <c r="M634" s="12">
        <f t="shared" si="50"/>
        <v>2.0833333333333259E-3</v>
      </c>
      <c r="N634" s="13">
        <f t="shared" si="48"/>
        <v>1.5277777777777724E-2</v>
      </c>
      <c r="O634" s="11">
        <f t="shared" si="51"/>
        <v>0</v>
      </c>
      <c r="P634" s="11">
        <f t="shared" si="49"/>
        <v>4</v>
      </c>
      <c r="Q634" s="4">
        <v>326872</v>
      </c>
      <c r="R634" s="4">
        <v>326872</v>
      </c>
      <c r="S634" s="4">
        <v>326876</v>
      </c>
      <c r="T634" s="4">
        <v>326876</v>
      </c>
    </row>
    <row r="635" spans="1:20" x14ac:dyDescent="0.25">
      <c r="A635" s="16">
        <v>46035</v>
      </c>
      <c r="B635" s="17" t="s">
        <v>46</v>
      </c>
      <c r="C635" s="4">
        <v>1</v>
      </c>
      <c r="D635" s="4">
        <v>9</v>
      </c>
      <c r="E635" s="5">
        <v>0.72569444444444442</v>
      </c>
      <c r="F635" s="5">
        <v>0.72569444444444442</v>
      </c>
      <c r="G635" s="5">
        <v>0.72916666666666663</v>
      </c>
      <c r="H635" s="5">
        <v>0.75</v>
      </c>
      <c r="I635" s="5">
        <v>0.75</v>
      </c>
      <c r="J635" s="5">
        <v>0.75</v>
      </c>
      <c r="K635" s="4"/>
      <c r="L635" s="4"/>
      <c r="M635" s="12">
        <f t="shared" si="50"/>
        <v>3.4722222222222099E-3</v>
      </c>
      <c r="N635" s="13">
        <f t="shared" si="48"/>
        <v>2.083333333333337E-2</v>
      </c>
      <c r="O635" s="11">
        <f t="shared" si="51"/>
        <v>0</v>
      </c>
      <c r="P635" s="11">
        <f t="shared" si="49"/>
        <v>7</v>
      </c>
      <c r="Q635" s="4">
        <v>326876</v>
      </c>
      <c r="R635" s="4">
        <v>326876</v>
      </c>
      <c r="S635" s="4">
        <v>326883</v>
      </c>
      <c r="T635" s="4">
        <v>326883</v>
      </c>
    </row>
    <row r="636" spans="1:20" x14ac:dyDescent="0.25">
      <c r="A636" s="16">
        <v>46035</v>
      </c>
      <c r="B636" s="17" t="s">
        <v>46</v>
      </c>
      <c r="C636" s="4">
        <v>3</v>
      </c>
      <c r="D636" s="4">
        <v>9</v>
      </c>
      <c r="E636" s="5">
        <v>0.75</v>
      </c>
      <c r="F636" s="5">
        <v>0.75</v>
      </c>
      <c r="G636" s="5">
        <v>0.75902777777777775</v>
      </c>
      <c r="H636" s="5">
        <v>0.77430555555555558</v>
      </c>
      <c r="I636" s="5">
        <v>0.77430555555555558</v>
      </c>
      <c r="J636" s="5">
        <v>0.77430555555555558</v>
      </c>
      <c r="K636" s="4"/>
      <c r="L636" s="4"/>
      <c r="M636" s="12">
        <f t="shared" si="50"/>
        <v>9.0277777777777457E-3</v>
      </c>
      <c r="N636" s="13">
        <f t="shared" si="48"/>
        <v>1.5277777777777835E-2</v>
      </c>
      <c r="O636" s="11">
        <f t="shared" si="51"/>
        <v>0</v>
      </c>
      <c r="P636" s="11">
        <f t="shared" si="49"/>
        <v>4</v>
      </c>
      <c r="Q636" s="4">
        <v>326883</v>
      </c>
      <c r="R636" s="4">
        <v>326883</v>
      </c>
      <c r="S636" s="4">
        <v>326887</v>
      </c>
      <c r="T636" s="4">
        <v>326887</v>
      </c>
    </row>
    <row r="637" spans="1:20" x14ac:dyDescent="0.25">
      <c r="A637" s="16">
        <v>46035</v>
      </c>
      <c r="B637" s="17" t="s">
        <v>46</v>
      </c>
      <c r="C637" s="4">
        <v>1</v>
      </c>
      <c r="D637" s="4">
        <v>9</v>
      </c>
      <c r="E637" s="5">
        <v>0.77430555555555558</v>
      </c>
      <c r="F637" s="5">
        <v>0.77430555555555558</v>
      </c>
      <c r="G637" s="5">
        <v>0.77777777777777779</v>
      </c>
      <c r="H637" s="5">
        <v>0.79861111111111116</v>
      </c>
      <c r="I637" s="5">
        <v>0.79861111111111116</v>
      </c>
      <c r="J637" s="5">
        <v>0.79861111111111116</v>
      </c>
      <c r="K637" s="4"/>
      <c r="L637" s="4"/>
      <c r="M637" s="12">
        <f t="shared" si="50"/>
        <v>3.4722222222222099E-3</v>
      </c>
      <c r="N637" s="13">
        <f t="shared" si="48"/>
        <v>2.083333333333337E-2</v>
      </c>
      <c r="O637" s="11">
        <f t="shared" si="51"/>
        <v>0</v>
      </c>
      <c r="P637" s="11">
        <f t="shared" si="49"/>
        <v>7</v>
      </c>
      <c r="Q637" s="4">
        <v>326887</v>
      </c>
      <c r="R637" s="4">
        <v>326887</v>
      </c>
      <c r="S637" s="4">
        <v>326894</v>
      </c>
      <c r="T637" s="4">
        <v>326894</v>
      </c>
    </row>
    <row r="638" spans="1:20" x14ac:dyDescent="0.25">
      <c r="A638" s="16">
        <v>46035</v>
      </c>
      <c r="B638" s="17" t="s">
        <v>46</v>
      </c>
      <c r="C638" s="4">
        <v>3</v>
      </c>
      <c r="D638" s="4">
        <v>9</v>
      </c>
      <c r="E638" s="5">
        <v>0.79861111111111116</v>
      </c>
      <c r="F638" s="5">
        <v>0.79861111111111116</v>
      </c>
      <c r="G638" s="5">
        <v>0.80069444444444449</v>
      </c>
      <c r="H638" s="5">
        <v>0.81597222222222221</v>
      </c>
      <c r="I638" s="5">
        <v>0.81597222222222221</v>
      </c>
      <c r="J638" s="5">
        <v>0.82638888888888884</v>
      </c>
      <c r="K638" s="4"/>
      <c r="L638" s="4"/>
      <c r="M638" s="12">
        <f t="shared" si="50"/>
        <v>2.0833333333333259E-3</v>
      </c>
      <c r="N638" s="13">
        <f t="shared" si="48"/>
        <v>1.5277777777777724E-2</v>
      </c>
      <c r="O638" s="11">
        <f t="shared" si="51"/>
        <v>0</v>
      </c>
      <c r="P638" s="11">
        <f t="shared" si="49"/>
        <v>5</v>
      </c>
      <c r="Q638" s="4">
        <v>326894</v>
      </c>
      <c r="R638" s="4">
        <v>326894</v>
      </c>
      <c r="S638" s="4">
        <v>326899</v>
      </c>
      <c r="T638" s="4">
        <v>326899</v>
      </c>
    </row>
    <row r="639" spans="1:20" x14ac:dyDescent="0.25">
      <c r="A639" s="16">
        <v>46035</v>
      </c>
      <c r="B639" s="17" t="s">
        <v>46</v>
      </c>
      <c r="C639" s="4">
        <v>4</v>
      </c>
      <c r="D639" s="4">
        <v>10</v>
      </c>
      <c r="E639" s="5">
        <v>0.65625</v>
      </c>
      <c r="F639" s="5">
        <v>0.66666666666666663</v>
      </c>
      <c r="G639" s="5">
        <v>0.66874999999999996</v>
      </c>
      <c r="H639" s="5">
        <v>0.68472222222222223</v>
      </c>
      <c r="I639" s="5">
        <v>0.68472222222222223</v>
      </c>
      <c r="J639" s="5">
        <v>0.68472222222222223</v>
      </c>
      <c r="K639" s="4"/>
      <c r="L639" s="4"/>
      <c r="M639" s="12">
        <f t="shared" si="50"/>
        <v>2.0833333333333259E-3</v>
      </c>
      <c r="N639" s="13">
        <f t="shared" si="48"/>
        <v>1.5972222222222276E-2</v>
      </c>
      <c r="O639" s="11">
        <f t="shared" si="51"/>
        <v>0</v>
      </c>
      <c r="P639" s="11">
        <f t="shared" si="49"/>
        <v>5</v>
      </c>
      <c r="Q639" s="4">
        <v>227934</v>
      </c>
      <c r="R639" s="4">
        <v>227934</v>
      </c>
      <c r="S639" s="4">
        <v>227939</v>
      </c>
      <c r="T639" s="4">
        <v>227939</v>
      </c>
    </row>
    <row r="640" spans="1:20" x14ac:dyDescent="0.25">
      <c r="A640" s="16">
        <v>46035</v>
      </c>
      <c r="B640" s="17" t="s">
        <v>46</v>
      </c>
      <c r="C640" s="4">
        <v>2</v>
      </c>
      <c r="D640" s="4">
        <v>10</v>
      </c>
      <c r="E640" s="5">
        <v>0.68472222222222223</v>
      </c>
      <c r="F640" s="5">
        <v>0.68472222222222223</v>
      </c>
      <c r="G640" s="5">
        <v>0.6875</v>
      </c>
      <c r="H640" s="5">
        <v>0.70833333333333337</v>
      </c>
      <c r="I640" s="5">
        <v>0.70833333333333337</v>
      </c>
      <c r="J640" s="5">
        <v>0.70833333333333337</v>
      </c>
      <c r="K640" s="4"/>
      <c r="L640" s="4"/>
      <c r="M640" s="12">
        <f t="shared" si="50"/>
        <v>2.7777777777777679E-3</v>
      </c>
      <c r="N640" s="13">
        <f t="shared" si="48"/>
        <v>2.083333333333337E-2</v>
      </c>
      <c r="O640" s="11">
        <f t="shared" si="51"/>
        <v>0</v>
      </c>
      <c r="P640" s="11">
        <f t="shared" si="49"/>
        <v>5</v>
      </c>
      <c r="Q640" s="4">
        <v>227939</v>
      </c>
      <c r="R640" s="4">
        <v>227939</v>
      </c>
      <c r="S640" s="4">
        <v>227944</v>
      </c>
      <c r="T640" s="4">
        <v>227944</v>
      </c>
    </row>
    <row r="641" spans="1:20" x14ac:dyDescent="0.25">
      <c r="A641" s="16">
        <v>46035</v>
      </c>
      <c r="B641" s="17" t="s">
        <v>46</v>
      </c>
      <c r="C641" s="4">
        <v>4</v>
      </c>
      <c r="D641" s="4">
        <v>10</v>
      </c>
      <c r="E641" s="5">
        <v>0.70833333333333337</v>
      </c>
      <c r="F641" s="5">
        <v>0.70833333333333337</v>
      </c>
      <c r="G641" s="5">
        <v>0.7104166666666667</v>
      </c>
      <c r="H641" s="5">
        <v>0.72638888888888886</v>
      </c>
      <c r="I641" s="5">
        <v>0.72638888888888886</v>
      </c>
      <c r="J641" s="5">
        <v>0.72638888888888886</v>
      </c>
      <c r="K641" s="4"/>
      <c r="L641" s="4"/>
      <c r="M641" s="12">
        <f t="shared" si="50"/>
        <v>2.0833333333333259E-3</v>
      </c>
      <c r="N641" s="13">
        <f t="shared" si="48"/>
        <v>1.5972222222222165E-2</v>
      </c>
      <c r="O641" s="11">
        <f t="shared" si="51"/>
        <v>0</v>
      </c>
      <c r="P641" s="11">
        <f t="shared" si="49"/>
        <v>5</v>
      </c>
      <c r="Q641" s="4">
        <v>227944</v>
      </c>
      <c r="R641" s="4">
        <v>227944</v>
      </c>
      <c r="S641" s="4">
        <v>227949</v>
      </c>
      <c r="T641" s="4">
        <v>227949</v>
      </c>
    </row>
    <row r="642" spans="1:20" x14ac:dyDescent="0.25">
      <c r="A642" s="16">
        <v>46035</v>
      </c>
      <c r="B642" s="17" t="s">
        <v>46</v>
      </c>
      <c r="C642" s="4">
        <v>2</v>
      </c>
      <c r="D642" s="4">
        <v>10</v>
      </c>
      <c r="E642" s="5">
        <v>0.72638888888888886</v>
      </c>
      <c r="F642" s="5">
        <v>0.72638888888888886</v>
      </c>
      <c r="G642" s="5">
        <v>0.72916666666666663</v>
      </c>
      <c r="H642" s="5">
        <v>0.75</v>
      </c>
      <c r="I642" s="5">
        <v>0.75</v>
      </c>
      <c r="J642" s="5">
        <v>0.75</v>
      </c>
      <c r="K642" s="4"/>
      <c r="L642" s="4"/>
      <c r="M642" s="12">
        <f t="shared" si="50"/>
        <v>2.7777777777777679E-3</v>
      </c>
      <c r="N642" s="13">
        <f t="shared" si="48"/>
        <v>2.083333333333337E-2</v>
      </c>
      <c r="O642" s="11">
        <f t="shared" si="51"/>
        <v>0</v>
      </c>
      <c r="P642" s="11">
        <f t="shared" si="49"/>
        <v>7</v>
      </c>
      <c r="Q642" s="4">
        <v>227949</v>
      </c>
      <c r="R642" s="4">
        <v>227949</v>
      </c>
      <c r="S642" s="4">
        <v>227956</v>
      </c>
      <c r="T642" s="4">
        <v>227956</v>
      </c>
    </row>
    <row r="643" spans="1:20" x14ac:dyDescent="0.25">
      <c r="A643" s="16">
        <v>46035</v>
      </c>
      <c r="B643" s="17" t="s">
        <v>46</v>
      </c>
      <c r="C643" s="4">
        <v>4</v>
      </c>
      <c r="D643" s="4">
        <v>10</v>
      </c>
      <c r="E643" s="5">
        <v>0.75</v>
      </c>
      <c r="F643" s="5">
        <v>0.75</v>
      </c>
      <c r="G643" s="5">
        <v>0.75902777777777775</v>
      </c>
      <c r="H643" s="5">
        <v>0.77500000000000002</v>
      </c>
      <c r="I643" s="5">
        <v>0.77500000000000002</v>
      </c>
      <c r="J643" s="5">
        <v>0.77500000000000002</v>
      </c>
      <c r="K643" s="4"/>
      <c r="L643" s="4"/>
      <c r="M643" s="12">
        <f t="shared" si="50"/>
        <v>9.0277777777777457E-3</v>
      </c>
      <c r="N643" s="13">
        <f t="shared" si="48"/>
        <v>1.5972222222222276E-2</v>
      </c>
      <c r="O643" s="11">
        <f t="shared" si="51"/>
        <v>0</v>
      </c>
      <c r="P643" s="11">
        <f t="shared" si="49"/>
        <v>5</v>
      </c>
      <c r="Q643" s="4">
        <v>227956</v>
      </c>
      <c r="R643" s="4">
        <v>227956</v>
      </c>
      <c r="S643" s="4">
        <v>227961</v>
      </c>
      <c r="T643" s="4">
        <v>227961</v>
      </c>
    </row>
    <row r="644" spans="1:20" x14ac:dyDescent="0.25">
      <c r="A644" s="16">
        <v>46035</v>
      </c>
      <c r="B644" s="17" t="s">
        <v>46</v>
      </c>
      <c r="C644" s="4">
        <v>2</v>
      </c>
      <c r="D644" s="4">
        <v>10</v>
      </c>
      <c r="E644" s="18">
        <v>0.77500000000000002</v>
      </c>
      <c r="F644" s="18">
        <v>0.77500000000000002</v>
      </c>
      <c r="G644" s="18">
        <v>0.77777777777777779</v>
      </c>
      <c r="H644" s="18">
        <v>0.79861111111111116</v>
      </c>
      <c r="I644" s="18">
        <v>0.79861111111111116</v>
      </c>
      <c r="J644" s="18">
        <v>0.79861111111111116</v>
      </c>
      <c r="K644" s="4"/>
      <c r="L644" s="4"/>
      <c r="M644" s="12">
        <f t="shared" si="50"/>
        <v>2.7777777777777679E-3</v>
      </c>
      <c r="N644" s="13">
        <f t="shared" si="48"/>
        <v>2.083333333333337E-2</v>
      </c>
      <c r="O644" s="11">
        <f t="shared" si="51"/>
        <v>0</v>
      </c>
      <c r="P644" s="11">
        <f t="shared" si="49"/>
        <v>5</v>
      </c>
      <c r="Q644" s="17">
        <v>227961</v>
      </c>
      <c r="R644" s="17">
        <v>227961</v>
      </c>
      <c r="S644" s="17">
        <v>227966</v>
      </c>
      <c r="T644" s="17">
        <v>227966</v>
      </c>
    </row>
    <row r="645" spans="1:20" x14ac:dyDescent="0.25">
      <c r="A645" s="16">
        <v>46035</v>
      </c>
      <c r="B645" s="17" t="s">
        <v>46</v>
      </c>
      <c r="C645" s="4">
        <v>4</v>
      </c>
      <c r="D645" s="4">
        <v>10</v>
      </c>
      <c r="E645" s="5">
        <v>0.79861111111111116</v>
      </c>
      <c r="F645" s="5">
        <v>0.79861111111111116</v>
      </c>
      <c r="G645" s="5">
        <v>0.80069444444444449</v>
      </c>
      <c r="H645" s="5">
        <v>0.81666666666666665</v>
      </c>
      <c r="I645" s="5">
        <v>0.81666666666666665</v>
      </c>
      <c r="J645" s="5">
        <v>0.82291666666666663</v>
      </c>
      <c r="K645" s="4"/>
      <c r="L645" s="4"/>
      <c r="M645" s="12">
        <f t="shared" si="50"/>
        <v>2.0833333333333259E-3</v>
      </c>
      <c r="N645" s="13">
        <f t="shared" si="48"/>
        <v>1.5972222222222165E-2</v>
      </c>
      <c r="O645" s="11">
        <f t="shared" si="51"/>
        <v>0</v>
      </c>
      <c r="P645" s="11">
        <f t="shared" si="49"/>
        <v>6</v>
      </c>
      <c r="Q645" s="4">
        <v>227966</v>
      </c>
      <c r="R645" s="4">
        <v>227966</v>
      </c>
      <c r="S645" s="4">
        <v>227972</v>
      </c>
      <c r="T645" s="4">
        <v>227972</v>
      </c>
    </row>
    <row r="646" spans="1:20" x14ac:dyDescent="0.25">
      <c r="A646" s="16">
        <v>46035</v>
      </c>
      <c r="B646" s="17" t="s">
        <v>46</v>
      </c>
      <c r="C646" s="4" t="s">
        <v>35</v>
      </c>
      <c r="D646" s="4">
        <v>9001</v>
      </c>
      <c r="E646" s="5">
        <v>0.25</v>
      </c>
      <c r="F646" s="5">
        <v>0.25</v>
      </c>
      <c r="G646" s="5">
        <v>0.2638888888888889</v>
      </c>
      <c r="H646" s="5">
        <v>0.3125</v>
      </c>
      <c r="I646" s="5">
        <v>0.3125</v>
      </c>
      <c r="J646" s="5">
        <v>0.3125</v>
      </c>
      <c r="K646" s="4"/>
      <c r="L646" s="4"/>
      <c r="M646" s="12">
        <f t="shared" si="50"/>
        <v>1.3888888888888895E-2</v>
      </c>
      <c r="N646" s="13">
        <f t="shared" si="48"/>
        <v>4.8611111111111105E-2</v>
      </c>
      <c r="O646" s="11">
        <f t="shared" si="51"/>
        <v>0</v>
      </c>
      <c r="P646" s="11">
        <f t="shared" si="49"/>
        <v>10</v>
      </c>
      <c r="Q646" s="4">
        <v>63962</v>
      </c>
      <c r="R646" s="4">
        <v>63962</v>
      </c>
      <c r="S646" s="4">
        <v>63972</v>
      </c>
      <c r="T646" s="4">
        <v>63972</v>
      </c>
    </row>
    <row r="647" spans="1:20" x14ac:dyDescent="0.25">
      <c r="A647" s="16">
        <v>46035</v>
      </c>
      <c r="B647" s="17" t="s">
        <v>46</v>
      </c>
      <c r="C647" s="4" t="s">
        <v>35</v>
      </c>
      <c r="D647" s="4">
        <v>9001</v>
      </c>
      <c r="E647" s="5">
        <v>0.61805555555555558</v>
      </c>
      <c r="F647" s="5">
        <v>0.61805555555555558</v>
      </c>
      <c r="G647" s="5">
        <v>0.62152777777777779</v>
      </c>
      <c r="H647" s="5">
        <v>0.68055555555555558</v>
      </c>
      <c r="I647" s="5">
        <v>0.68055555555555558</v>
      </c>
      <c r="J647" s="5">
        <v>0.68055555555555558</v>
      </c>
      <c r="K647" s="4"/>
      <c r="L647" s="4"/>
      <c r="M647" s="12">
        <f t="shared" si="50"/>
        <v>3.4722222222222099E-3</v>
      </c>
      <c r="N647" s="13">
        <f t="shared" si="48"/>
        <v>5.902777777777779E-2</v>
      </c>
      <c r="O647" s="11">
        <f t="shared" si="51"/>
        <v>0</v>
      </c>
      <c r="P647" s="11">
        <f t="shared" si="49"/>
        <v>13</v>
      </c>
      <c r="Q647" s="4">
        <v>64111</v>
      </c>
      <c r="R647" s="4">
        <v>64111</v>
      </c>
      <c r="S647" s="4">
        <v>64124</v>
      </c>
      <c r="T647" s="4">
        <v>64124</v>
      </c>
    </row>
    <row r="648" spans="1:20" x14ac:dyDescent="0.25">
      <c r="A648" s="16">
        <v>46035</v>
      </c>
      <c r="B648" s="17" t="s">
        <v>46</v>
      </c>
      <c r="C648" s="4" t="s">
        <v>26</v>
      </c>
      <c r="D648" s="4">
        <v>15</v>
      </c>
      <c r="E648" s="5">
        <v>0.68055555555555558</v>
      </c>
      <c r="F648" s="5">
        <v>0.68055555555555558</v>
      </c>
      <c r="G648" s="5">
        <v>0.68402777777777779</v>
      </c>
      <c r="H648" s="5">
        <v>0.8125</v>
      </c>
      <c r="I648" s="5">
        <v>0.8125</v>
      </c>
      <c r="J648" s="5">
        <v>0.82638888888888884</v>
      </c>
      <c r="K648" s="4"/>
      <c r="L648" s="4"/>
      <c r="M648" s="12">
        <f t="shared" si="50"/>
        <v>3.4722222222222099E-3</v>
      </c>
      <c r="N648" s="13">
        <f t="shared" si="48"/>
        <v>0.12847222222222221</v>
      </c>
      <c r="O648" s="11">
        <f t="shared" si="51"/>
        <v>1</v>
      </c>
      <c r="P648" s="11">
        <f t="shared" si="49"/>
        <v>55</v>
      </c>
      <c r="Q648" s="4">
        <v>146941</v>
      </c>
      <c r="R648" s="4">
        <v>146941</v>
      </c>
      <c r="S648" s="4">
        <v>146996</v>
      </c>
      <c r="T648" s="4">
        <v>146997</v>
      </c>
    </row>
    <row r="649" spans="1:20" x14ac:dyDescent="0.25">
      <c r="A649" s="27"/>
      <c r="B649" s="28"/>
      <c r="C649" s="28"/>
      <c r="D649" s="29"/>
      <c r="E649" s="28"/>
      <c r="F649" s="28"/>
      <c r="G649" s="28"/>
      <c r="H649" s="28"/>
      <c r="I649" s="28"/>
      <c r="J649" s="28"/>
      <c r="K649" s="28"/>
      <c r="L649" s="7" t="s">
        <v>41</v>
      </c>
      <c r="M649" s="14">
        <f>SUM(M597:M648)</f>
        <v>0.22569444444444448</v>
      </c>
      <c r="N649" s="14">
        <f>SUM(N597:N648)</f>
        <v>1.4756944444444446</v>
      </c>
      <c r="O649" s="35">
        <f>SUM(O597:O648)</f>
        <v>1</v>
      </c>
      <c r="P649" s="35">
        <f>SUM(P597:P648)</f>
        <v>514</v>
      </c>
      <c r="Q649" s="28"/>
      <c r="R649" s="28"/>
      <c r="S649" s="28"/>
      <c r="T649" s="28"/>
    </row>
    <row r="650" spans="1:20" x14ac:dyDescent="0.25">
      <c r="A650" s="16">
        <v>46036</v>
      </c>
      <c r="B650" s="17" t="s">
        <v>48</v>
      </c>
      <c r="C650" s="17">
        <v>1</v>
      </c>
      <c r="D650" s="17">
        <v>9</v>
      </c>
      <c r="E650" s="18">
        <v>0.27777777777777779</v>
      </c>
      <c r="F650" s="18">
        <v>0.28819444444444442</v>
      </c>
      <c r="G650" s="18">
        <v>0.29166666666666669</v>
      </c>
      <c r="H650" s="18">
        <v>0.31319444444444444</v>
      </c>
      <c r="I650" s="18">
        <v>0.31319444444444444</v>
      </c>
      <c r="J650" s="18">
        <v>0.31319444444444444</v>
      </c>
      <c r="K650" s="17"/>
      <c r="L650" s="17"/>
      <c r="M650" s="19">
        <f>G650-F650+I650-H650</f>
        <v>3.4722222222222654E-3</v>
      </c>
      <c r="N650" s="20">
        <f t="shared" ref="N650:N695" si="52">H650-G650-(L650-K650)</f>
        <v>2.1527777777777757E-2</v>
      </c>
      <c r="O650" s="34">
        <f>R650-Q650+T650-S650</f>
        <v>0</v>
      </c>
      <c r="P650" s="34">
        <f t="shared" ref="P650:P695" si="53">S650-R650</f>
        <v>8</v>
      </c>
      <c r="Q650" s="17">
        <v>326899</v>
      </c>
      <c r="R650" s="17">
        <v>326899</v>
      </c>
      <c r="S650" s="17">
        <v>326907</v>
      </c>
      <c r="T650" s="17">
        <v>326907</v>
      </c>
    </row>
    <row r="651" spans="1:20" x14ac:dyDescent="0.25">
      <c r="A651" s="16">
        <v>46036</v>
      </c>
      <c r="B651" s="17" t="s">
        <v>48</v>
      </c>
      <c r="C651" s="4">
        <v>3</v>
      </c>
      <c r="D651" s="17">
        <v>9</v>
      </c>
      <c r="E651" s="5">
        <v>0.31319444444444444</v>
      </c>
      <c r="F651" s="5">
        <v>0.31319444444444444</v>
      </c>
      <c r="G651" s="5">
        <v>0.31458333333333333</v>
      </c>
      <c r="H651" s="5">
        <v>0.33124999999999999</v>
      </c>
      <c r="I651" s="5">
        <v>0.33124999999999999</v>
      </c>
      <c r="J651" s="5">
        <v>0.33124999999999999</v>
      </c>
      <c r="K651" s="4"/>
      <c r="L651" s="4"/>
      <c r="M651" s="12">
        <f t="shared" ref="M651:M695" si="54">G651-F651+I651-H651</f>
        <v>1.388888888888884E-3</v>
      </c>
      <c r="N651" s="13">
        <f t="shared" si="52"/>
        <v>1.6666666666666663E-2</v>
      </c>
      <c r="O651" s="11">
        <f t="shared" ref="O651:O695" si="55">R651-Q651+T651-S651</f>
        <v>0</v>
      </c>
      <c r="P651" s="11">
        <f t="shared" si="53"/>
        <v>4</v>
      </c>
      <c r="Q651" s="4">
        <v>326907</v>
      </c>
      <c r="R651" s="4">
        <v>326907</v>
      </c>
      <c r="S651" s="4">
        <v>326911</v>
      </c>
      <c r="T651" s="4">
        <v>326911</v>
      </c>
    </row>
    <row r="652" spans="1:20" x14ac:dyDescent="0.25">
      <c r="A652" s="16">
        <v>46036</v>
      </c>
      <c r="B652" s="17" t="s">
        <v>48</v>
      </c>
      <c r="C652" s="6">
        <v>1</v>
      </c>
      <c r="D652" s="17">
        <v>9</v>
      </c>
      <c r="E652" s="5">
        <v>0.33124999999999999</v>
      </c>
      <c r="F652" s="5">
        <v>0.33124999999999999</v>
      </c>
      <c r="G652" s="5">
        <v>0.33333333333333331</v>
      </c>
      <c r="H652" s="5">
        <v>0.35486111111111113</v>
      </c>
      <c r="I652" s="5">
        <v>0.35486111111111113</v>
      </c>
      <c r="J652" s="5">
        <v>0.35486111111111113</v>
      </c>
      <c r="K652" s="4"/>
      <c r="L652" s="4"/>
      <c r="M652" s="12">
        <f t="shared" si="54"/>
        <v>2.0833333333333259E-3</v>
      </c>
      <c r="N652" s="13">
        <f t="shared" si="52"/>
        <v>2.1527777777777812E-2</v>
      </c>
      <c r="O652" s="11">
        <f t="shared" si="55"/>
        <v>0</v>
      </c>
      <c r="P652" s="11">
        <f t="shared" si="53"/>
        <v>7</v>
      </c>
      <c r="Q652" s="4">
        <v>326911</v>
      </c>
      <c r="R652" s="4">
        <v>326911</v>
      </c>
      <c r="S652" s="4">
        <v>326918</v>
      </c>
      <c r="T652" s="4">
        <v>326918</v>
      </c>
    </row>
    <row r="653" spans="1:20" x14ac:dyDescent="0.25">
      <c r="A653" s="16">
        <v>46036</v>
      </c>
      <c r="B653" s="17" t="s">
        <v>48</v>
      </c>
      <c r="C653" s="6">
        <v>3</v>
      </c>
      <c r="D653" s="17">
        <v>9</v>
      </c>
      <c r="E653" s="5">
        <v>0.35486111111111113</v>
      </c>
      <c r="F653" s="5">
        <v>0.35486111111111113</v>
      </c>
      <c r="G653" s="5">
        <v>0.35625000000000001</v>
      </c>
      <c r="H653" s="5">
        <v>0.37291666666666667</v>
      </c>
      <c r="I653" s="5">
        <v>0.37291666666666667</v>
      </c>
      <c r="J653" s="5">
        <v>0.37291666666666667</v>
      </c>
      <c r="K653" s="4"/>
      <c r="L653" s="4"/>
      <c r="M653" s="12">
        <f t="shared" si="54"/>
        <v>1.388888888888884E-3</v>
      </c>
      <c r="N653" s="13">
        <f t="shared" si="52"/>
        <v>1.6666666666666663E-2</v>
      </c>
      <c r="O653" s="11">
        <f t="shared" si="55"/>
        <v>0</v>
      </c>
      <c r="P653" s="11">
        <f t="shared" si="53"/>
        <v>4</v>
      </c>
      <c r="Q653" s="4">
        <v>326918</v>
      </c>
      <c r="R653" s="4">
        <v>326918</v>
      </c>
      <c r="S653" s="4">
        <v>326922</v>
      </c>
      <c r="T653" s="4">
        <v>326922</v>
      </c>
    </row>
    <row r="654" spans="1:20" x14ac:dyDescent="0.25">
      <c r="A654" s="16">
        <v>46036</v>
      </c>
      <c r="B654" s="17" t="s">
        <v>48</v>
      </c>
      <c r="C654" s="4">
        <v>1</v>
      </c>
      <c r="D654" s="4">
        <v>10</v>
      </c>
      <c r="E654" s="5">
        <v>0.37291666666666667</v>
      </c>
      <c r="F654" s="5">
        <v>0.37291666666666667</v>
      </c>
      <c r="G654" s="5">
        <v>0.38194444444444442</v>
      </c>
      <c r="H654" s="5">
        <v>0.40347222222222223</v>
      </c>
      <c r="I654" s="5">
        <v>0.40347222222222223</v>
      </c>
      <c r="J654" s="5">
        <v>0.40347222222222223</v>
      </c>
      <c r="K654" s="4"/>
      <c r="L654" s="4"/>
      <c r="M654" s="12">
        <f t="shared" si="54"/>
        <v>9.0277777777777457E-3</v>
      </c>
      <c r="N654" s="13">
        <f t="shared" si="52"/>
        <v>2.1527777777777812E-2</v>
      </c>
      <c r="O654" s="11">
        <f t="shared" si="55"/>
        <v>0</v>
      </c>
      <c r="P654" s="11">
        <f t="shared" si="53"/>
        <v>5</v>
      </c>
      <c r="Q654" s="4">
        <v>228007</v>
      </c>
      <c r="R654" s="4">
        <v>228007</v>
      </c>
      <c r="S654" s="4">
        <v>228012</v>
      </c>
      <c r="T654" s="4">
        <v>228012</v>
      </c>
    </row>
    <row r="655" spans="1:20" x14ac:dyDescent="0.25">
      <c r="A655" s="16">
        <v>46036</v>
      </c>
      <c r="B655" s="17" t="s">
        <v>48</v>
      </c>
      <c r="C655" s="4">
        <v>3</v>
      </c>
      <c r="D655" s="4">
        <v>10</v>
      </c>
      <c r="E655" s="5">
        <v>0.40347222222222223</v>
      </c>
      <c r="F655" s="5">
        <v>0.40347222222222223</v>
      </c>
      <c r="G655" s="5">
        <v>0.40486111111111112</v>
      </c>
      <c r="H655" s="5">
        <v>0.42152777777777778</v>
      </c>
      <c r="I655" s="5">
        <v>0.42152777777777778</v>
      </c>
      <c r="J655" s="5">
        <v>0.42222222222222222</v>
      </c>
      <c r="K655" s="4"/>
      <c r="L655" s="4"/>
      <c r="M655" s="12">
        <f t="shared" si="54"/>
        <v>1.388888888888884E-3</v>
      </c>
      <c r="N655" s="13">
        <f t="shared" si="52"/>
        <v>1.6666666666666663E-2</v>
      </c>
      <c r="O655" s="11">
        <f t="shared" si="55"/>
        <v>0</v>
      </c>
      <c r="P655" s="11">
        <f t="shared" si="53"/>
        <v>5</v>
      </c>
      <c r="Q655" s="4">
        <v>228012</v>
      </c>
      <c r="R655" s="4">
        <v>228012</v>
      </c>
      <c r="S655" s="4">
        <v>228017</v>
      </c>
      <c r="T655" s="4">
        <v>228017</v>
      </c>
    </row>
    <row r="656" spans="1:20" x14ac:dyDescent="0.25">
      <c r="A656" s="16">
        <v>46036</v>
      </c>
      <c r="B656" s="17" t="s">
        <v>48</v>
      </c>
      <c r="C656" s="4">
        <v>2</v>
      </c>
      <c r="D656" s="4">
        <v>10</v>
      </c>
      <c r="E656" s="5">
        <v>0.46388888888888891</v>
      </c>
      <c r="F656" s="5">
        <v>0.46388888888888891</v>
      </c>
      <c r="G656" s="5">
        <v>0.46527777777777779</v>
      </c>
      <c r="H656" s="5">
        <v>0.4861111111111111</v>
      </c>
      <c r="I656" s="5">
        <v>0.4861111111111111</v>
      </c>
      <c r="J656" s="5">
        <v>0.4861111111111111</v>
      </c>
      <c r="K656" s="4"/>
      <c r="L656" s="4"/>
      <c r="M656" s="12">
        <f t="shared" si="54"/>
        <v>1.388888888888884E-3</v>
      </c>
      <c r="N656" s="13">
        <f t="shared" si="52"/>
        <v>2.0833333333333315E-2</v>
      </c>
      <c r="O656" s="11">
        <f t="shared" si="55"/>
        <v>0</v>
      </c>
      <c r="P656" s="11">
        <f t="shared" si="53"/>
        <v>6</v>
      </c>
      <c r="Q656" s="4">
        <v>228017</v>
      </c>
      <c r="R656" s="4">
        <v>228017</v>
      </c>
      <c r="S656" s="4">
        <v>228023</v>
      </c>
      <c r="T656" s="4">
        <v>228023</v>
      </c>
    </row>
    <row r="657" spans="1:20" x14ac:dyDescent="0.25">
      <c r="A657" s="16">
        <v>46036</v>
      </c>
      <c r="B657" s="17" t="s">
        <v>48</v>
      </c>
      <c r="C657" s="4">
        <v>4</v>
      </c>
      <c r="D657" s="4">
        <v>10</v>
      </c>
      <c r="E657" s="5">
        <v>0.48819444444444443</v>
      </c>
      <c r="F657" s="5">
        <v>0.48819444444444443</v>
      </c>
      <c r="G657" s="5">
        <v>0.48819444444444443</v>
      </c>
      <c r="H657" s="5">
        <v>0.50347222222222221</v>
      </c>
      <c r="I657" s="5">
        <v>0.50347222222222221</v>
      </c>
      <c r="J657" s="5">
        <v>0.50347222222222221</v>
      </c>
      <c r="K657" s="4"/>
      <c r="L657" s="4"/>
      <c r="M657" s="12">
        <f t="shared" si="54"/>
        <v>0</v>
      </c>
      <c r="N657" s="13">
        <f t="shared" si="52"/>
        <v>1.5277777777777779E-2</v>
      </c>
      <c r="O657" s="11">
        <f t="shared" si="55"/>
        <v>0</v>
      </c>
      <c r="P657" s="11">
        <f t="shared" si="53"/>
        <v>5</v>
      </c>
      <c r="Q657" s="4">
        <v>228023</v>
      </c>
      <c r="R657" s="4">
        <v>228023</v>
      </c>
      <c r="S657" s="4">
        <v>228028</v>
      </c>
      <c r="T657" s="4">
        <v>228028</v>
      </c>
    </row>
    <row r="658" spans="1:20" x14ac:dyDescent="0.25">
      <c r="A658" s="16">
        <v>46036</v>
      </c>
      <c r="B658" s="17" t="s">
        <v>48</v>
      </c>
      <c r="C658" s="4">
        <v>2</v>
      </c>
      <c r="D658" s="4">
        <v>10</v>
      </c>
      <c r="E658" s="5">
        <v>0.51388888888888884</v>
      </c>
      <c r="F658" s="5">
        <v>0.51388888888888884</v>
      </c>
      <c r="G658" s="5">
        <v>0.51388888888888884</v>
      </c>
      <c r="H658" s="5">
        <v>0.53472222222222221</v>
      </c>
      <c r="I658" s="5">
        <v>0.53472222222222221</v>
      </c>
      <c r="J658" s="5">
        <v>0.53472222222222221</v>
      </c>
      <c r="K658" s="4"/>
      <c r="L658" s="4"/>
      <c r="M658" s="12">
        <f t="shared" si="54"/>
        <v>0</v>
      </c>
      <c r="N658" s="13">
        <f t="shared" si="52"/>
        <v>2.083333333333337E-2</v>
      </c>
      <c r="O658" s="11">
        <f t="shared" si="55"/>
        <v>0</v>
      </c>
      <c r="P658" s="11">
        <f t="shared" si="53"/>
        <v>6</v>
      </c>
      <c r="Q658" s="4">
        <v>228028</v>
      </c>
      <c r="R658" s="4">
        <v>228028</v>
      </c>
      <c r="S658" s="4">
        <v>228034</v>
      </c>
      <c r="T658" s="4">
        <v>228034</v>
      </c>
    </row>
    <row r="659" spans="1:20" x14ac:dyDescent="0.25">
      <c r="A659" s="16">
        <v>46036</v>
      </c>
      <c r="B659" s="17" t="s">
        <v>48</v>
      </c>
      <c r="C659" s="4">
        <v>4</v>
      </c>
      <c r="D659" s="4">
        <v>10</v>
      </c>
      <c r="E659" s="5">
        <v>0.53680555555555554</v>
      </c>
      <c r="F659" s="5">
        <v>0.53680555555555554</v>
      </c>
      <c r="G659" s="5">
        <v>0.53680555555555554</v>
      </c>
      <c r="H659" s="5">
        <v>0.55208333333333337</v>
      </c>
      <c r="I659" s="5">
        <v>0.55208333333333337</v>
      </c>
      <c r="J659" s="5">
        <v>0.55208333333333337</v>
      </c>
      <c r="K659" s="4"/>
      <c r="L659" s="4"/>
      <c r="M659" s="12">
        <f t="shared" si="54"/>
        <v>0</v>
      </c>
      <c r="N659" s="13">
        <f t="shared" si="52"/>
        <v>1.5277777777777835E-2</v>
      </c>
      <c r="O659" s="11">
        <f t="shared" si="55"/>
        <v>0</v>
      </c>
      <c r="P659" s="11">
        <f t="shared" si="53"/>
        <v>10</v>
      </c>
      <c r="Q659" s="4">
        <v>228034</v>
      </c>
      <c r="R659" s="4">
        <v>228034</v>
      </c>
      <c r="S659" s="4">
        <v>228044</v>
      </c>
      <c r="T659" s="4">
        <v>228044</v>
      </c>
    </row>
    <row r="660" spans="1:20" x14ac:dyDescent="0.25">
      <c r="A660" s="16">
        <v>46036</v>
      </c>
      <c r="B660" s="17" t="s">
        <v>48</v>
      </c>
      <c r="C660" s="4">
        <v>2</v>
      </c>
      <c r="D660" s="4">
        <v>10</v>
      </c>
      <c r="E660" s="5">
        <v>0.55555555555555558</v>
      </c>
      <c r="F660" s="5">
        <v>0.55555555555555558</v>
      </c>
      <c r="G660" s="5">
        <v>0.55555555555555558</v>
      </c>
      <c r="H660" s="5">
        <v>0.57638888888888884</v>
      </c>
      <c r="I660" s="5">
        <v>0.57638888888888884</v>
      </c>
      <c r="J660" s="5">
        <v>0.57638888888888884</v>
      </c>
      <c r="K660" s="4"/>
      <c r="L660" s="4"/>
      <c r="M660" s="12">
        <f t="shared" si="54"/>
        <v>0</v>
      </c>
      <c r="N660" s="13">
        <f t="shared" si="52"/>
        <v>2.0833333333333259E-2</v>
      </c>
      <c r="O660" s="11">
        <f t="shared" si="55"/>
        <v>0</v>
      </c>
      <c r="P660" s="11">
        <f t="shared" si="53"/>
        <v>6</v>
      </c>
      <c r="Q660" s="4">
        <v>228044</v>
      </c>
      <c r="R660" s="4">
        <v>228044</v>
      </c>
      <c r="S660" s="4">
        <v>228050</v>
      </c>
      <c r="T660" s="4">
        <v>228050</v>
      </c>
    </row>
    <row r="661" spans="1:20" x14ac:dyDescent="0.25">
      <c r="A661" s="16">
        <v>46036</v>
      </c>
      <c r="B661" s="17" t="s">
        <v>48</v>
      </c>
      <c r="C661" s="4">
        <v>4</v>
      </c>
      <c r="D661" s="4">
        <v>10</v>
      </c>
      <c r="E661" s="5">
        <v>0.57638888888888884</v>
      </c>
      <c r="F661" s="5">
        <v>0.57847222222222228</v>
      </c>
      <c r="G661" s="5">
        <v>0.57847222222222228</v>
      </c>
      <c r="H661" s="5">
        <v>0.59375</v>
      </c>
      <c r="I661" s="5">
        <v>0.59375</v>
      </c>
      <c r="J661" s="5">
        <v>0.59375</v>
      </c>
      <c r="K661" s="4"/>
      <c r="L661" s="4"/>
      <c r="M661" s="12">
        <f t="shared" si="54"/>
        <v>0</v>
      </c>
      <c r="N661" s="13">
        <f t="shared" si="52"/>
        <v>1.5277777777777724E-2</v>
      </c>
      <c r="O661" s="11">
        <f t="shared" si="55"/>
        <v>0</v>
      </c>
      <c r="P661" s="11">
        <f t="shared" si="53"/>
        <v>5</v>
      </c>
      <c r="Q661" s="4">
        <v>228050</v>
      </c>
      <c r="R661" s="4">
        <v>228050</v>
      </c>
      <c r="S661" s="4">
        <v>228055</v>
      </c>
      <c r="T661" s="4">
        <v>228055</v>
      </c>
    </row>
    <row r="662" spans="1:20" x14ac:dyDescent="0.25">
      <c r="A662" s="16">
        <v>46036</v>
      </c>
      <c r="B662" s="17" t="s">
        <v>48</v>
      </c>
      <c r="C662" s="4">
        <v>2</v>
      </c>
      <c r="D662" s="4">
        <v>10</v>
      </c>
      <c r="E662" s="5">
        <v>0.59722222222222221</v>
      </c>
      <c r="F662" s="5">
        <v>0.59722222222222221</v>
      </c>
      <c r="G662" s="5">
        <v>0.59722222222222221</v>
      </c>
      <c r="H662" s="5">
        <v>0.61805555555555558</v>
      </c>
      <c r="I662" s="5">
        <v>0.61805555555555558</v>
      </c>
      <c r="J662" s="5">
        <v>0.61805555555555558</v>
      </c>
      <c r="K662" s="4"/>
      <c r="L662" s="4"/>
      <c r="M662" s="12">
        <f t="shared" si="54"/>
        <v>0</v>
      </c>
      <c r="N662" s="13">
        <f t="shared" si="52"/>
        <v>2.083333333333337E-2</v>
      </c>
      <c r="O662" s="11">
        <f t="shared" si="55"/>
        <v>0</v>
      </c>
      <c r="P662" s="11">
        <f t="shared" si="53"/>
        <v>5</v>
      </c>
      <c r="Q662" s="4">
        <v>228055</v>
      </c>
      <c r="R662" s="4">
        <v>228055</v>
      </c>
      <c r="S662" s="4">
        <v>228060</v>
      </c>
      <c r="T662" s="4">
        <v>228060</v>
      </c>
    </row>
    <row r="663" spans="1:20" x14ac:dyDescent="0.25">
      <c r="A663" s="16">
        <v>46036</v>
      </c>
      <c r="B663" s="17" t="s">
        <v>48</v>
      </c>
      <c r="C663" s="4">
        <v>4</v>
      </c>
      <c r="D663" s="4">
        <v>10</v>
      </c>
      <c r="E663" s="5">
        <v>0.62013888888888891</v>
      </c>
      <c r="F663" s="5">
        <v>0.62013888888888891</v>
      </c>
      <c r="G663" s="5">
        <v>0.62013888888888891</v>
      </c>
      <c r="H663" s="5">
        <v>0.63541666666666663</v>
      </c>
      <c r="I663" s="5">
        <v>0.63541666666666663</v>
      </c>
      <c r="J663" s="5">
        <v>0.63541666666666663</v>
      </c>
      <c r="K663" s="4"/>
      <c r="L663" s="4"/>
      <c r="M663" s="12">
        <f t="shared" si="54"/>
        <v>0</v>
      </c>
      <c r="N663" s="13">
        <f t="shared" si="52"/>
        <v>1.5277777777777724E-2</v>
      </c>
      <c r="O663" s="11">
        <f t="shared" si="55"/>
        <v>0</v>
      </c>
      <c r="P663" s="11">
        <f t="shared" si="53"/>
        <v>5</v>
      </c>
      <c r="Q663" s="4">
        <v>228060</v>
      </c>
      <c r="R663" s="4">
        <v>228060</v>
      </c>
      <c r="S663" s="4">
        <v>228065</v>
      </c>
      <c r="T663" s="4">
        <v>228065</v>
      </c>
    </row>
    <row r="664" spans="1:20" x14ac:dyDescent="0.25">
      <c r="A664" s="16">
        <v>46036</v>
      </c>
      <c r="B664" s="17" t="s">
        <v>48</v>
      </c>
      <c r="C664" s="4">
        <v>2</v>
      </c>
      <c r="D664" s="4">
        <v>10</v>
      </c>
      <c r="E664" s="5">
        <v>0.64583333333333337</v>
      </c>
      <c r="F664" s="5">
        <v>0.64583333333333337</v>
      </c>
      <c r="G664" s="5">
        <v>0.64583333333333337</v>
      </c>
      <c r="H664" s="5">
        <v>0.66666666666666663</v>
      </c>
      <c r="I664" s="5">
        <v>0.66666666666666663</v>
      </c>
      <c r="J664" s="5">
        <v>0.67361111111111116</v>
      </c>
      <c r="K664" s="4"/>
      <c r="L664" s="4"/>
      <c r="M664" s="12">
        <f t="shared" si="54"/>
        <v>0</v>
      </c>
      <c r="N664" s="13">
        <f t="shared" si="52"/>
        <v>2.0833333333333259E-2</v>
      </c>
      <c r="O664" s="11">
        <f t="shared" si="55"/>
        <v>0</v>
      </c>
      <c r="P664" s="11">
        <f t="shared" si="53"/>
        <v>6</v>
      </c>
      <c r="Q664" s="4">
        <v>228065</v>
      </c>
      <c r="R664" s="4">
        <v>228065</v>
      </c>
      <c r="S664" s="4">
        <v>228071</v>
      </c>
      <c r="T664" s="4">
        <v>228071</v>
      </c>
    </row>
    <row r="665" spans="1:20" x14ac:dyDescent="0.25">
      <c r="A665" s="16">
        <v>46036</v>
      </c>
      <c r="B665" s="17" t="s">
        <v>48</v>
      </c>
      <c r="C665" s="4">
        <v>2</v>
      </c>
      <c r="D665" s="4">
        <v>10</v>
      </c>
      <c r="E665" s="5">
        <v>0.27777777777777779</v>
      </c>
      <c r="F665" s="5">
        <v>0.28472222222222221</v>
      </c>
      <c r="G665" s="5">
        <v>0.29166666666666669</v>
      </c>
      <c r="H665" s="5">
        <v>0.3125</v>
      </c>
      <c r="I665" s="5">
        <v>0.3125</v>
      </c>
      <c r="J665" s="5">
        <v>0.3125</v>
      </c>
      <c r="K665" s="4"/>
      <c r="L665" s="4"/>
      <c r="M665" s="12">
        <f t="shared" si="54"/>
        <v>6.9444444444444753E-3</v>
      </c>
      <c r="N665" s="13">
        <f t="shared" si="52"/>
        <v>2.0833333333333315E-2</v>
      </c>
      <c r="O665" s="11">
        <f t="shared" si="55"/>
        <v>1</v>
      </c>
      <c r="P665" s="11">
        <f t="shared" si="53"/>
        <v>6</v>
      </c>
      <c r="Q665" s="4">
        <v>227972</v>
      </c>
      <c r="R665" s="4">
        <v>227973</v>
      </c>
      <c r="S665" s="4">
        <v>227979</v>
      </c>
      <c r="T665" s="4">
        <v>227979</v>
      </c>
    </row>
    <row r="666" spans="1:20" x14ac:dyDescent="0.25">
      <c r="A666" s="16">
        <v>46036</v>
      </c>
      <c r="B666" s="17" t="s">
        <v>48</v>
      </c>
      <c r="C666" s="4">
        <v>4</v>
      </c>
      <c r="D666" s="4">
        <v>10</v>
      </c>
      <c r="E666" s="5">
        <v>0.3125</v>
      </c>
      <c r="F666" s="5">
        <v>0.3125</v>
      </c>
      <c r="G666" s="5">
        <v>0.31458333333333333</v>
      </c>
      <c r="H666" s="5">
        <v>0.33194444444444443</v>
      </c>
      <c r="I666" s="5">
        <v>0.33194444444444443</v>
      </c>
      <c r="J666" s="5">
        <v>0.33194444444444443</v>
      </c>
      <c r="K666" s="4"/>
      <c r="L666" s="4"/>
      <c r="M666" s="12">
        <f t="shared" si="54"/>
        <v>2.0833333333333259E-3</v>
      </c>
      <c r="N666" s="13">
        <f t="shared" si="52"/>
        <v>1.7361111111111105E-2</v>
      </c>
      <c r="O666" s="11">
        <f t="shared" si="55"/>
        <v>0</v>
      </c>
      <c r="P666" s="11">
        <f t="shared" si="53"/>
        <v>5</v>
      </c>
      <c r="Q666" s="4">
        <v>227979</v>
      </c>
      <c r="R666" s="4">
        <v>227979</v>
      </c>
      <c r="S666" s="4">
        <v>227984</v>
      </c>
      <c r="T666" s="4">
        <v>227984</v>
      </c>
    </row>
    <row r="667" spans="1:20" x14ac:dyDescent="0.25">
      <c r="A667" s="16">
        <v>46036</v>
      </c>
      <c r="B667" s="17" t="s">
        <v>48</v>
      </c>
      <c r="C667" s="4">
        <v>2</v>
      </c>
      <c r="D667" s="4">
        <v>10</v>
      </c>
      <c r="E667" s="5">
        <v>0.33194444444444443</v>
      </c>
      <c r="F667" s="5">
        <v>0.33333333333333331</v>
      </c>
      <c r="G667" s="5">
        <v>0.33333333333333331</v>
      </c>
      <c r="H667" s="5">
        <v>0.35416666666666669</v>
      </c>
      <c r="I667" s="5">
        <v>0.35416666666666669</v>
      </c>
      <c r="J667" s="5">
        <v>0.35625000000000001</v>
      </c>
      <c r="K667" s="4"/>
      <c r="L667" s="4"/>
      <c r="M667" s="12">
        <f t="shared" si="54"/>
        <v>0</v>
      </c>
      <c r="N667" s="13">
        <f t="shared" si="52"/>
        <v>2.083333333333337E-2</v>
      </c>
      <c r="O667" s="11">
        <f t="shared" si="55"/>
        <v>0</v>
      </c>
      <c r="P667" s="11">
        <f t="shared" si="53"/>
        <v>6</v>
      </c>
      <c r="Q667" s="4">
        <v>227984</v>
      </c>
      <c r="R667" s="4">
        <v>227984</v>
      </c>
      <c r="S667" s="4">
        <v>227990</v>
      </c>
      <c r="T667" s="4">
        <v>227990</v>
      </c>
    </row>
    <row r="668" spans="1:20" x14ac:dyDescent="0.25">
      <c r="A668" s="16">
        <v>46036</v>
      </c>
      <c r="B668" s="17" t="s">
        <v>48</v>
      </c>
      <c r="C668" s="4">
        <v>4</v>
      </c>
      <c r="D668" s="4">
        <v>10</v>
      </c>
      <c r="E668" s="5">
        <v>0.35625000000000001</v>
      </c>
      <c r="F668" s="5">
        <v>0.35625000000000001</v>
      </c>
      <c r="G668" s="5">
        <v>0.35625000000000001</v>
      </c>
      <c r="H668" s="5">
        <v>0.37361111111111112</v>
      </c>
      <c r="I668" s="5">
        <v>0.37361111111111112</v>
      </c>
      <c r="J668" s="5">
        <v>0.37361111111111112</v>
      </c>
      <c r="K668" s="4"/>
      <c r="L668" s="4"/>
      <c r="M668" s="12">
        <f t="shared" si="54"/>
        <v>0</v>
      </c>
      <c r="N668" s="13">
        <f t="shared" si="52"/>
        <v>1.7361111111111105E-2</v>
      </c>
      <c r="O668" s="11">
        <f t="shared" si="55"/>
        <v>0</v>
      </c>
      <c r="P668" s="11">
        <f t="shared" si="53"/>
        <v>5</v>
      </c>
      <c r="Q668" s="4">
        <v>227990</v>
      </c>
      <c r="R668" s="4">
        <v>227990</v>
      </c>
      <c r="S668" s="4">
        <v>227995</v>
      </c>
      <c r="T668" s="4">
        <v>227995</v>
      </c>
    </row>
    <row r="669" spans="1:20" x14ac:dyDescent="0.25">
      <c r="A669" s="16">
        <v>46036</v>
      </c>
      <c r="B669" s="17" t="s">
        <v>48</v>
      </c>
      <c r="C669" s="4">
        <v>2</v>
      </c>
      <c r="D669" s="4">
        <v>10</v>
      </c>
      <c r="E669" s="5">
        <v>0.37361111111111112</v>
      </c>
      <c r="F669" s="5">
        <v>0.38194444444444442</v>
      </c>
      <c r="G669" s="5">
        <v>0.38194444444444442</v>
      </c>
      <c r="H669" s="5">
        <v>0.40486111111111112</v>
      </c>
      <c r="I669" s="5">
        <v>0.40486111111111112</v>
      </c>
      <c r="J669" s="5">
        <v>0.40486111111111112</v>
      </c>
      <c r="K669" s="4"/>
      <c r="L669" s="4"/>
      <c r="M669" s="12">
        <f t="shared" si="54"/>
        <v>0</v>
      </c>
      <c r="N669" s="13">
        <f t="shared" si="52"/>
        <v>2.2916666666666696E-2</v>
      </c>
      <c r="O669" s="11">
        <f t="shared" si="55"/>
        <v>0</v>
      </c>
      <c r="P669" s="11">
        <f t="shared" si="53"/>
        <v>7</v>
      </c>
      <c r="Q669" s="4">
        <v>227995</v>
      </c>
      <c r="R669" s="4">
        <v>227995</v>
      </c>
      <c r="S669" s="4">
        <v>228002</v>
      </c>
      <c r="T669" s="4">
        <v>228002</v>
      </c>
    </row>
    <row r="670" spans="1:20" x14ac:dyDescent="0.25">
      <c r="A670" s="16">
        <v>46036</v>
      </c>
      <c r="B670" s="17" t="s">
        <v>48</v>
      </c>
      <c r="C670" s="4">
        <v>4</v>
      </c>
      <c r="D670" s="4">
        <v>10</v>
      </c>
      <c r="E670" s="5">
        <v>0.40486111111111112</v>
      </c>
      <c r="F670" s="5">
        <v>0.40486111111111112</v>
      </c>
      <c r="G670" s="5">
        <v>0.40694444444444444</v>
      </c>
      <c r="H670" s="5">
        <v>0.42569444444444443</v>
      </c>
      <c r="I670" s="5">
        <v>0.42569444444444443</v>
      </c>
      <c r="J670" s="5">
        <v>0.42569444444444443</v>
      </c>
      <c r="K670" s="4"/>
      <c r="L670" s="4"/>
      <c r="M670" s="12">
        <f t="shared" si="54"/>
        <v>2.0833333333333259E-3</v>
      </c>
      <c r="N670" s="13">
        <f t="shared" si="52"/>
        <v>1.8749999999999989E-2</v>
      </c>
      <c r="O670" s="11">
        <f t="shared" si="55"/>
        <v>0</v>
      </c>
      <c r="P670" s="11">
        <f t="shared" si="53"/>
        <v>5</v>
      </c>
      <c r="Q670" s="4">
        <v>228002</v>
      </c>
      <c r="R670" s="4">
        <v>228002</v>
      </c>
      <c r="S670" s="4">
        <v>228007</v>
      </c>
      <c r="T670" s="4">
        <v>228007</v>
      </c>
    </row>
    <row r="671" spans="1:20" x14ac:dyDescent="0.25">
      <c r="A671" s="16">
        <v>46036</v>
      </c>
      <c r="B671" s="17" t="s">
        <v>48</v>
      </c>
      <c r="C671" s="4" t="s">
        <v>26</v>
      </c>
      <c r="D671" s="4">
        <v>15</v>
      </c>
      <c r="E671" s="5">
        <v>0.46388888888888891</v>
      </c>
      <c r="F671" s="5">
        <v>0.46527777777777779</v>
      </c>
      <c r="G671" s="5">
        <v>0.46736111111111112</v>
      </c>
      <c r="H671" s="5">
        <v>0.68055555555555558</v>
      </c>
      <c r="I671" s="5">
        <v>0.68055555555555558</v>
      </c>
      <c r="J671" s="5">
        <v>0.69097222222222221</v>
      </c>
      <c r="K671" s="4"/>
      <c r="L671" s="4"/>
      <c r="M671" s="12">
        <f t="shared" si="54"/>
        <v>2.0833333333333259E-3</v>
      </c>
      <c r="N671" s="13">
        <f t="shared" si="52"/>
        <v>0.21319444444444446</v>
      </c>
      <c r="O671" s="11">
        <f t="shared" si="55"/>
        <v>0</v>
      </c>
      <c r="P671" s="11">
        <f t="shared" si="53"/>
        <v>93</v>
      </c>
      <c r="Q671" s="4">
        <v>147072</v>
      </c>
      <c r="R671" s="4">
        <v>147072</v>
      </c>
      <c r="S671" s="4">
        <v>147165</v>
      </c>
      <c r="T671" s="4">
        <v>147165</v>
      </c>
    </row>
    <row r="672" spans="1:20" x14ac:dyDescent="0.25">
      <c r="A672" s="16">
        <v>46036</v>
      </c>
      <c r="B672" s="17" t="s">
        <v>48</v>
      </c>
      <c r="C672" s="4" t="s">
        <v>26</v>
      </c>
      <c r="D672" s="4">
        <v>15</v>
      </c>
      <c r="E672" s="5">
        <v>0.27777777777777779</v>
      </c>
      <c r="F672" s="5">
        <v>0.27777777777777779</v>
      </c>
      <c r="G672" s="5">
        <v>0.2951388888888889</v>
      </c>
      <c r="H672" s="5">
        <v>0.46180555555555558</v>
      </c>
      <c r="I672" s="5">
        <v>0.46180555555555558</v>
      </c>
      <c r="J672" s="5">
        <v>0.46388888888888891</v>
      </c>
      <c r="K672" s="4"/>
      <c r="L672" s="4"/>
      <c r="M672" s="12">
        <f t="shared" si="54"/>
        <v>1.7361111111111105E-2</v>
      </c>
      <c r="N672" s="13">
        <f t="shared" si="52"/>
        <v>0.16666666666666669</v>
      </c>
      <c r="O672" s="11">
        <f t="shared" si="55"/>
        <v>0</v>
      </c>
      <c r="P672" s="11">
        <f t="shared" si="53"/>
        <v>75</v>
      </c>
      <c r="Q672" s="4">
        <v>146997</v>
      </c>
      <c r="R672" s="4">
        <v>146997</v>
      </c>
      <c r="S672" s="4">
        <v>147072</v>
      </c>
      <c r="T672" s="4">
        <v>147072</v>
      </c>
    </row>
    <row r="673" spans="1:20" x14ac:dyDescent="0.25">
      <c r="A673" s="16">
        <v>46036</v>
      </c>
      <c r="B673" s="17" t="s">
        <v>48</v>
      </c>
      <c r="C673" s="4">
        <v>1</v>
      </c>
      <c r="D673" s="4">
        <v>9</v>
      </c>
      <c r="E673" s="5">
        <v>0.51041666666666663</v>
      </c>
      <c r="F673" s="5">
        <v>0.51041666666666663</v>
      </c>
      <c r="G673" s="5">
        <v>0.51388888888888884</v>
      </c>
      <c r="H673" s="5">
        <v>0.53472222222222221</v>
      </c>
      <c r="I673" s="5">
        <v>0.53472222222222221</v>
      </c>
      <c r="J673" s="5">
        <v>0.53472222222222221</v>
      </c>
      <c r="K673" s="4"/>
      <c r="L673" s="4"/>
      <c r="M673" s="12">
        <f t="shared" si="54"/>
        <v>3.4722222222222099E-3</v>
      </c>
      <c r="N673" s="13">
        <f t="shared" si="52"/>
        <v>2.083333333333337E-2</v>
      </c>
      <c r="O673" s="11">
        <f t="shared" si="55"/>
        <v>0</v>
      </c>
      <c r="P673" s="11">
        <f t="shared" si="53"/>
        <v>7</v>
      </c>
      <c r="Q673" s="4">
        <v>326963</v>
      </c>
      <c r="R673" s="4">
        <v>326963</v>
      </c>
      <c r="S673" s="4">
        <v>326970</v>
      </c>
      <c r="T673" s="4">
        <v>326970</v>
      </c>
    </row>
    <row r="674" spans="1:20" x14ac:dyDescent="0.25">
      <c r="A674" s="16">
        <v>46036</v>
      </c>
      <c r="B674" s="17" t="s">
        <v>48</v>
      </c>
      <c r="C674" s="4">
        <v>3</v>
      </c>
      <c r="D674" s="4">
        <v>9</v>
      </c>
      <c r="E674" s="5">
        <v>0.53472222222222221</v>
      </c>
      <c r="F674" s="5">
        <v>0.53472222222222221</v>
      </c>
      <c r="G674" s="5">
        <v>0.53680555555555554</v>
      </c>
      <c r="H674" s="5">
        <v>0.55069444444444449</v>
      </c>
      <c r="I674" s="5">
        <v>0.55208333333333337</v>
      </c>
      <c r="J674" s="5">
        <v>0.55208333333333337</v>
      </c>
      <c r="K674" s="4"/>
      <c r="L674" s="4"/>
      <c r="M674" s="12">
        <f t="shared" si="54"/>
        <v>3.4722222222222099E-3</v>
      </c>
      <c r="N674" s="13">
        <f t="shared" si="52"/>
        <v>1.3888888888888951E-2</v>
      </c>
      <c r="O674" s="11">
        <f t="shared" si="55"/>
        <v>0</v>
      </c>
      <c r="P674" s="11">
        <f t="shared" si="53"/>
        <v>4</v>
      </c>
      <c r="Q674" s="4">
        <v>326970</v>
      </c>
      <c r="R674" s="4">
        <v>326970</v>
      </c>
      <c r="S674" s="4">
        <v>326974</v>
      </c>
      <c r="T674" s="4">
        <v>326974</v>
      </c>
    </row>
    <row r="675" spans="1:20" x14ac:dyDescent="0.25">
      <c r="A675" s="16">
        <v>46036</v>
      </c>
      <c r="B675" s="17" t="s">
        <v>48</v>
      </c>
      <c r="C675" s="4">
        <v>1</v>
      </c>
      <c r="D675" s="4">
        <v>9</v>
      </c>
      <c r="E675" s="5">
        <v>0.55208333333333337</v>
      </c>
      <c r="F675" s="5">
        <v>0.55208333333333337</v>
      </c>
      <c r="G675" s="5">
        <v>0.55555555555555558</v>
      </c>
      <c r="H675" s="5">
        <v>0.57638888888888884</v>
      </c>
      <c r="I675" s="5">
        <v>0.57638888888888884</v>
      </c>
      <c r="J675" s="5">
        <v>0.57638888888888884</v>
      </c>
      <c r="K675" s="4"/>
      <c r="L675" s="4"/>
      <c r="M675" s="12">
        <f t="shared" si="54"/>
        <v>3.4722222222222099E-3</v>
      </c>
      <c r="N675" s="13">
        <f t="shared" si="52"/>
        <v>2.0833333333333259E-2</v>
      </c>
      <c r="O675" s="11">
        <f t="shared" si="55"/>
        <v>0</v>
      </c>
      <c r="P675" s="11">
        <f t="shared" si="53"/>
        <v>8</v>
      </c>
      <c r="Q675" s="4">
        <v>326974</v>
      </c>
      <c r="R675" s="4">
        <v>326974</v>
      </c>
      <c r="S675" s="4">
        <v>326982</v>
      </c>
      <c r="T675" s="4">
        <v>326982</v>
      </c>
    </row>
    <row r="676" spans="1:20" x14ac:dyDescent="0.25">
      <c r="A676" s="16">
        <v>46036</v>
      </c>
      <c r="B676" s="17" t="s">
        <v>48</v>
      </c>
      <c r="C676" s="4">
        <v>3</v>
      </c>
      <c r="D676" s="4">
        <v>9</v>
      </c>
      <c r="E676" s="5">
        <v>0.57638888888888884</v>
      </c>
      <c r="F676" s="5">
        <v>0.57638888888888884</v>
      </c>
      <c r="G676" s="5">
        <v>0.57847222222222228</v>
      </c>
      <c r="H676" s="5">
        <v>0.59375</v>
      </c>
      <c r="I676" s="5">
        <v>0.59375</v>
      </c>
      <c r="J676" s="5">
        <v>0.59375</v>
      </c>
      <c r="K676" s="4"/>
      <c r="L676" s="4"/>
      <c r="M676" s="12">
        <f t="shared" si="54"/>
        <v>2.083333333333437E-3</v>
      </c>
      <c r="N676" s="13">
        <f t="shared" si="52"/>
        <v>1.5277777777777724E-2</v>
      </c>
      <c r="O676" s="11">
        <f t="shared" si="55"/>
        <v>0</v>
      </c>
      <c r="P676" s="11">
        <f t="shared" si="53"/>
        <v>3</v>
      </c>
      <c r="Q676" s="4">
        <v>326982</v>
      </c>
      <c r="R676" s="4">
        <v>326982</v>
      </c>
      <c r="S676" s="4">
        <v>326985</v>
      </c>
      <c r="T676" s="4">
        <v>326985</v>
      </c>
    </row>
    <row r="677" spans="1:20" x14ac:dyDescent="0.25">
      <c r="A677" s="16">
        <v>46036</v>
      </c>
      <c r="B677" s="17" t="s">
        <v>48</v>
      </c>
      <c r="C677" s="4">
        <v>1</v>
      </c>
      <c r="D677" s="4">
        <v>9</v>
      </c>
      <c r="E677" s="5">
        <v>0.59375</v>
      </c>
      <c r="F677" s="5">
        <v>0.59375</v>
      </c>
      <c r="G677" s="5">
        <v>0.59722222222222221</v>
      </c>
      <c r="H677" s="5">
        <v>0.61805555555555558</v>
      </c>
      <c r="I677" s="5">
        <v>0.61805555555555558</v>
      </c>
      <c r="J677" s="5">
        <v>0.61805555555555558</v>
      </c>
      <c r="K677" s="4"/>
      <c r="L677" s="4"/>
      <c r="M677" s="12">
        <f t="shared" si="54"/>
        <v>3.4722222222222099E-3</v>
      </c>
      <c r="N677" s="13">
        <f t="shared" si="52"/>
        <v>2.083333333333337E-2</v>
      </c>
      <c r="O677" s="11">
        <f t="shared" si="55"/>
        <v>0</v>
      </c>
      <c r="P677" s="11">
        <f t="shared" si="53"/>
        <v>8</v>
      </c>
      <c r="Q677" s="4">
        <v>326985</v>
      </c>
      <c r="R677" s="4">
        <v>326985</v>
      </c>
      <c r="S677" s="4">
        <v>326993</v>
      </c>
      <c r="T677" s="4">
        <v>326993</v>
      </c>
    </row>
    <row r="678" spans="1:20" x14ac:dyDescent="0.25">
      <c r="A678" s="16">
        <v>46036</v>
      </c>
      <c r="B678" s="17" t="s">
        <v>48</v>
      </c>
      <c r="C678" s="4">
        <v>3</v>
      </c>
      <c r="D678" s="4">
        <v>9</v>
      </c>
      <c r="E678" s="5">
        <v>0.61805555555555558</v>
      </c>
      <c r="F678" s="5">
        <v>0.61805555555555558</v>
      </c>
      <c r="G678" s="5">
        <v>0.62013888888888891</v>
      </c>
      <c r="H678" s="5">
        <v>0.63541666666666663</v>
      </c>
      <c r="I678" s="5">
        <v>0.63541666666666663</v>
      </c>
      <c r="J678" s="5">
        <v>0.63541666666666663</v>
      </c>
      <c r="K678" s="4"/>
      <c r="L678" s="4"/>
      <c r="M678" s="12">
        <f t="shared" si="54"/>
        <v>2.0833333333333259E-3</v>
      </c>
      <c r="N678" s="13">
        <f t="shared" si="52"/>
        <v>1.5277777777777724E-2</v>
      </c>
      <c r="O678" s="11">
        <f t="shared" si="55"/>
        <v>0</v>
      </c>
      <c r="P678" s="11">
        <f t="shared" si="53"/>
        <v>3</v>
      </c>
      <c r="Q678" s="4">
        <v>326993</v>
      </c>
      <c r="R678" s="4">
        <v>326993</v>
      </c>
      <c r="S678" s="4">
        <v>326996</v>
      </c>
      <c r="T678" s="4">
        <v>326996</v>
      </c>
    </row>
    <row r="679" spans="1:20" x14ac:dyDescent="0.25">
      <c r="A679" s="16">
        <v>46036</v>
      </c>
      <c r="B679" s="17" t="s">
        <v>48</v>
      </c>
      <c r="C679" s="4">
        <v>1</v>
      </c>
      <c r="D679" s="4">
        <v>9</v>
      </c>
      <c r="E679" s="5">
        <v>0.63541666666666663</v>
      </c>
      <c r="F679" s="5">
        <v>0.63541666666666663</v>
      </c>
      <c r="G679" s="5">
        <v>0.64583333333333337</v>
      </c>
      <c r="H679" s="5">
        <v>0.66666666666666663</v>
      </c>
      <c r="I679" s="5">
        <v>0.66666666666666663</v>
      </c>
      <c r="J679" s="5">
        <v>0.67013888888888884</v>
      </c>
      <c r="K679" s="4"/>
      <c r="L679" s="4"/>
      <c r="M679" s="12">
        <f t="shared" si="54"/>
        <v>1.0416666666666741E-2</v>
      </c>
      <c r="N679" s="13">
        <f t="shared" si="52"/>
        <v>2.0833333333333259E-2</v>
      </c>
      <c r="O679" s="11">
        <f t="shared" si="55"/>
        <v>0</v>
      </c>
      <c r="P679" s="11">
        <f t="shared" si="53"/>
        <v>8</v>
      </c>
      <c r="Q679" s="4">
        <v>326996</v>
      </c>
      <c r="R679" s="4">
        <v>326996</v>
      </c>
      <c r="S679" s="4">
        <v>327004</v>
      </c>
      <c r="T679" s="4">
        <v>327004</v>
      </c>
    </row>
    <row r="680" spans="1:20" x14ac:dyDescent="0.25">
      <c r="A680" s="16">
        <v>46036</v>
      </c>
      <c r="B680" s="17" t="s">
        <v>48</v>
      </c>
      <c r="C680" s="4">
        <v>3</v>
      </c>
      <c r="D680" s="4">
        <v>9</v>
      </c>
      <c r="E680" s="5">
        <v>0.65625</v>
      </c>
      <c r="F680" s="5">
        <v>0.66666666666666663</v>
      </c>
      <c r="G680" s="5">
        <v>0.66874999999999996</v>
      </c>
      <c r="H680" s="5">
        <v>0.68402777777777779</v>
      </c>
      <c r="I680" s="5">
        <v>0.68402777777777779</v>
      </c>
      <c r="J680" s="5">
        <v>0.68402777777777779</v>
      </c>
      <c r="K680" s="4"/>
      <c r="L680" s="4"/>
      <c r="M680" s="12">
        <f t="shared" si="54"/>
        <v>2.0833333333333259E-3</v>
      </c>
      <c r="N680" s="13">
        <f t="shared" si="52"/>
        <v>1.5277777777777835E-2</v>
      </c>
      <c r="O680" s="11">
        <f t="shared" si="55"/>
        <v>0</v>
      </c>
      <c r="P680" s="11">
        <f t="shared" si="53"/>
        <v>4</v>
      </c>
      <c r="Q680" s="4">
        <v>327004</v>
      </c>
      <c r="R680" s="4">
        <v>327004</v>
      </c>
      <c r="S680" s="4">
        <v>327008</v>
      </c>
      <c r="T680" s="4">
        <v>327008</v>
      </c>
    </row>
    <row r="681" spans="1:20" x14ac:dyDescent="0.25">
      <c r="A681" s="16">
        <v>46036</v>
      </c>
      <c r="B681" s="17" t="s">
        <v>48</v>
      </c>
      <c r="C681" s="4">
        <v>1</v>
      </c>
      <c r="D681" s="4">
        <v>9</v>
      </c>
      <c r="E681" s="5">
        <v>0.68402777777777779</v>
      </c>
      <c r="F681" s="5">
        <v>0.68402777777777779</v>
      </c>
      <c r="G681" s="5">
        <v>0.6875</v>
      </c>
      <c r="H681" s="5">
        <v>0.70833333333333337</v>
      </c>
      <c r="I681" s="5">
        <v>0.70833333333333337</v>
      </c>
      <c r="J681" s="5">
        <v>0.70833333333333337</v>
      </c>
      <c r="K681" s="4"/>
      <c r="L681" s="4"/>
      <c r="M681" s="12">
        <f t="shared" si="54"/>
        <v>3.4722222222222099E-3</v>
      </c>
      <c r="N681" s="13">
        <f t="shared" si="52"/>
        <v>2.083333333333337E-2</v>
      </c>
      <c r="O681" s="11">
        <f t="shared" si="55"/>
        <v>0</v>
      </c>
      <c r="P681" s="11">
        <f t="shared" si="53"/>
        <v>7</v>
      </c>
      <c r="Q681" s="4">
        <v>327008</v>
      </c>
      <c r="R681" s="4">
        <v>327008</v>
      </c>
      <c r="S681" s="4">
        <v>327015</v>
      </c>
      <c r="T681" s="4">
        <v>327015</v>
      </c>
    </row>
    <row r="682" spans="1:20" x14ac:dyDescent="0.25">
      <c r="A682" s="16">
        <v>46036</v>
      </c>
      <c r="B682" s="17" t="s">
        <v>48</v>
      </c>
      <c r="C682" s="4">
        <v>3</v>
      </c>
      <c r="D682" s="4">
        <v>9</v>
      </c>
      <c r="E682" s="5">
        <v>0.70833333333333337</v>
      </c>
      <c r="F682" s="5">
        <v>0.70833333333333337</v>
      </c>
      <c r="G682" s="5">
        <v>0.7104166666666667</v>
      </c>
      <c r="H682" s="5">
        <v>0.72569444444444442</v>
      </c>
      <c r="I682" s="5">
        <v>0.72569444444444442</v>
      </c>
      <c r="J682" s="5">
        <v>0.72569444444444442</v>
      </c>
      <c r="K682" s="4"/>
      <c r="L682" s="4"/>
      <c r="M682" s="12">
        <f t="shared" si="54"/>
        <v>2.0833333333333259E-3</v>
      </c>
      <c r="N682" s="13">
        <f t="shared" si="52"/>
        <v>1.5277777777777724E-2</v>
      </c>
      <c r="O682" s="11">
        <f t="shared" si="55"/>
        <v>0</v>
      </c>
      <c r="P682" s="11">
        <f t="shared" si="53"/>
        <v>3</v>
      </c>
      <c r="Q682" s="4">
        <v>327015</v>
      </c>
      <c r="R682" s="4">
        <v>327015</v>
      </c>
      <c r="S682" s="4">
        <v>327018</v>
      </c>
      <c r="T682" s="4">
        <v>327018</v>
      </c>
    </row>
    <row r="683" spans="1:20" x14ac:dyDescent="0.25">
      <c r="A683" s="16">
        <v>46036</v>
      </c>
      <c r="B683" s="17" t="s">
        <v>48</v>
      </c>
      <c r="C683" s="4">
        <v>1</v>
      </c>
      <c r="D683" s="4">
        <v>9</v>
      </c>
      <c r="E683" s="5">
        <v>0.72569444444444442</v>
      </c>
      <c r="F683" s="5">
        <v>0.72569444444444442</v>
      </c>
      <c r="G683" s="5">
        <v>0.72916666666666663</v>
      </c>
      <c r="H683" s="5">
        <v>0.75</v>
      </c>
      <c r="I683" s="5">
        <v>0.75</v>
      </c>
      <c r="J683" s="5">
        <v>0.75</v>
      </c>
      <c r="K683" s="4"/>
      <c r="L683" s="4"/>
      <c r="M683" s="12">
        <f t="shared" si="54"/>
        <v>3.4722222222222099E-3</v>
      </c>
      <c r="N683" s="13">
        <f t="shared" si="52"/>
        <v>2.083333333333337E-2</v>
      </c>
      <c r="O683" s="11">
        <f t="shared" si="55"/>
        <v>0</v>
      </c>
      <c r="P683" s="11">
        <f t="shared" si="53"/>
        <v>8</v>
      </c>
      <c r="Q683" s="4">
        <v>327018</v>
      </c>
      <c r="R683" s="4">
        <v>327018</v>
      </c>
      <c r="S683" s="4">
        <v>327026</v>
      </c>
      <c r="T683" s="4">
        <v>327026</v>
      </c>
    </row>
    <row r="684" spans="1:20" x14ac:dyDescent="0.25">
      <c r="A684" s="16">
        <v>46036</v>
      </c>
      <c r="B684" s="17" t="s">
        <v>48</v>
      </c>
      <c r="C684" s="4">
        <v>4</v>
      </c>
      <c r="D684" s="4">
        <v>10</v>
      </c>
      <c r="E684" s="5">
        <v>0.65625</v>
      </c>
      <c r="F684" s="5">
        <v>0.66666666666666663</v>
      </c>
      <c r="G684" s="5">
        <v>0.66874999999999996</v>
      </c>
      <c r="H684" s="5">
        <v>0.68472222222222223</v>
      </c>
      <c r="I684" s="5">
        <v>0.68472222222222223</v>
      </c>
      <c r="J684" s="5">
        <v>0.68472222222222223</v>
      </c>
      <c r="K684" s="4"/>
      <c r="L684" s="4"/>
      <c r="M684" s="12">
        <f t="shared" si="54"/>
        <v>2.0833333333333259E-3</v>
      </c>
      <c r="N684" s="13">
        <f t="shared" si="52"/>
        <v>1.5972222222222276E-2</v>
      </c>
      <c r="O684" s="11">
        <f t="shared" si="55"/>
        <v>0</v>
      </c>
      <c r="P684" s="11">
        <f t="shared" si="53"/>
        <v>5</v>
      </c>
      <c r="Q684" s="4">
        <v>228071</v>
      </c>
      <c r="R684" s="4">
        <v>228071</v>
      </c>
      <c r="S684" s="4">
        <v>228076</v>
      </c>
      <c r="T684" s="4">
        <v>228076</v>
      </c>
    </row>
    <row r="685" spans="1:20" x14ac:dyDescent="0.25">
      <c r="A685" s="16">
        <v>46036</v>
      </c>
      <c r="B685" s="17" t="s">
        <v>48</v>
      </c>
      <c r="C685" s="4">
        <v>2</v>
      </c>
      <c r="D685" s="4">
        <v>10</v>
      </c>
      <c r="E685" s="5">
        <v>0.68472222222222223</v>
      </c>
      <c r="F685" s="5">
        <v>0.68472222222222223</v>
      </c>
      <c r="G685" s="5">
        <v>0.6875</v>
      </c>
      <c r="H685" s="5">
        <v>0.70833333333333337</v>
      </c>
      <c r="I685" s="5">
        <v>0.70833333333333337</v>
      </c>
      <c r="J685" s="5">
        <v>0.70833333333333337</v>
      </c>
      <c r="K685" s="4"/>
      <c r="L685" s="4"/>
      <c r="M685" s="12">
        <f t="shared" si="54"/>
        <v>2.7777777777777679E-3</v>
      </c>
      <c r="N685" s="13">
        <f t="shared" si="52"/>
        <v>2.083333333333337E-2</v>
      </c>
      <c r="O685" s="11">
        <f t="shared" si="55"/>
        <v>0</v>
      </c>
      <c r="P685" s="11">
        <f t="shared" si="53"/>
        <v>6</v>
      </c>
      <c r="Q685" s="4">
        <v>228076</v>
      </c>
      <c r="R685" s="4">
        <v>228076</v>
      </c>
      <c r="S685" s="4">
        <v>228082</v>
      </c>
      <c r="T685" s="4">
        <v>228082</v>
      </c>
    </row>
    <row r="686" spans="1:20" x14ac:dyDescent="0.25">
      <c r="A686" s="16">
        <v>46036</v>
      </c>
      <c r="B686" s="17" t="s">
        <v>48</v>
      </c>
      <c r="C686" s="4">
        <v>4</v>
      </c>
      <c r="D686" s="4">
        <v>10</v>
      </c>
      <c r="E686" s="5">
        <v>0.70833333333333337</v>
      </c>
      <c r="F686" s="5">
        <v>0.70833333333333337</v>
      </c>
      <c r="G686" s="5">
        <v>0.7104166666666667</v>
      </c>
      <c r="H686" s="5">
        <v>0.72638888888888886</v>
      </c>
      <c r="I686" s="5">
        <v>0.72638888888888886</v>
      </c>
      <c r="J686" s="5">
        <v>0.72638888888888886</v>
      </c>
      <c r="K686" s="4"/>
      <c r="L686" s="4"/>
      <c r="M686" s="12">
        <f t="shared" si="54"/>
        <v>2.0833333333333259E-3</v>
      </c>
      <c r="N686" s="13">
        <f t="shared" si="52"/>
        <v>1.5972222222222165E-2</v>
      </c>
      <c r="O686" s="11">
        <f t="shared" si="55"/>
        <v>0</v>
      </c>
      <c r="P686" s="11">
        <f t="shared" si="53"/>
        <v>5</v>
      </c>
      <c r="Q686" s="4">
        <v>228082</v>
      </c>
      <c r="R686" s="4">
        <v>228082</v>
      </c>
      <c r="S686" s="4">
        <v>228087</v>
      </c>
      <c r="T686" s="4">
        <v>228087</v>
      </c>
    </row>
    <row r="687" spans="1:20" x14ac:dyDescent="0.25">
      <c r="A687" s="16">
        <v>46036</v>
      </c>
      <c r="B687" s="17" t="s">
        <v>48</v>
      </c>
      <c r="C687" s="4">
        <v>2</v>
      </c>
      <c r="D687" s="4">
        <v>10</v>
      </c>
      <c r="E687" s="5">
        <v>0.72638888888888886</v>
      </c>
      <c r="F687" s="5">
        <v>0.72638888888888886</v>
      </c>
      <c r="G687" s="5">
        <v>0.72916666666666663</v>
      </c>
      <c r="H687" s="5">
        <v>0.75</v>
      </c>
      <c r="I687" s="5">
        <v>0.75</v>
      </c>
      <c r="J687" s="5">
        <v>0.75</v>
      </c>
      <c r="K687" s="4"/>
      <c r="L687" s="4"/>
      <c r="M687" s="12">
        <f t="shared" si="54"/>
        <v>2.7777777777777679E-3</v>
      </c>
      <c r="N687" s="13">
        <f t="shared" si="52"/>
        <v>2.083333333333337E-2</v>
      </c>
      <c r="O687" s="11">
        <f t="shared" si="55"/>
        <v>0</v>
      </c>
      <c r="P687" s="11">
        <f t="shared" si="53"/>
        <v>6</v>
      </c>
      <c r="Q687" s="4">
        <v>228087</v>
      </c>
      <c r="R687" s="4">
        <v>228087</v>
      </c>
      <c r="S687" s="4">
        <v>228093</v>
      </c>
      <c r="T687" s="4">
        <v>228093</v>
      </c>
    </row>
    <row r="688" spans="1:20" x14ac:dyDescent="0.25">
      <c r="A688" s="16">
        <v>46036</v>
      </c>
      <c r="B688" s="17" t="s">
        <v>48</v>
      </c>
      <c r="C688" s="4">
        <v>4</v>
      </c>
      <c r="D688" s="4">
        <v>10</v>
      </c>
      <c r="E688" s="5">
        <v>0.75</v>
      </c>
      <c r="F688" s="5">
        <v>0.75</v>
      </c>
      <c r="G688" s="5">
        <v>0.75902777777777775</v>
      </c>
      <c r="H688" s="5">
        <v>0.77500000000000002</v>
      </c>
      <c r="I688" s="5">
        <v>0.77500000000000002</v>
      </c>
      <c r="J688" s="5">
        <v>0.77500000000000002</v>
      </c>
      <c r="K688" s="4"/>
      <c r="L688" s="4"/>
      <c r="M688" s="12">
        <f t="shared" si="54"/>
        <v>9.0277777777777457E-3</v>
      </c>
      <c r="N688" s="13">
        <f t="shared" si="52"/>
        <v>1.5972222222222276E-2</v>
      </c>
      <c r="O688" s="11">
        <f t="shared" si="55"/>
        <v>0</v>
      </c>
      <c r="P688" s="11">
        <f t="shared" si="53"/>
        <v>5</v>
      </c>
      <c r="Q688" s="4">
        <v>228093</v>
      </c>
      <c r="R688" s="4">
        <v>228093</v>
      </c>
      <c r="S688" s="4">
        <v>228098</v>
      </c>
      <c r="T688" s="4">
        <v>228098</v>
      </c>
    </row>
    <row r="689" spans="1:20" x14ac:dyDescent="0.25">
      <c r="A689" s="16">
        <v>46036</v>
      </c>
      <c r="B689" s="17" t="s">
        <v>48</v>
      </c>
      <c r="C689" s="4">
        <v>4</v>
      </c>
      <c r="D689" s="4">
        <v>10</v>
      </c>
      <c r="E689" s="5">
        <v>0.79861111111111116</v>
      </c>
      <c r="F689" s="5">
        <v>0.79861111111111116</v>
      </c>
      <c r="G689" s="5">
        <v>0.80069444444444449</v>
      </c>
      <c r="H689" s="5">
        <v>0.81666666666666665</v>
      </c>
      <c r="I689" s="5">
        <v>0.81666666666666665</v>
      </c>
      <c r="J689" s="5">
        <v>0.82638888888888884</v>
      </c>
      <c r="K689" s="4"/>
      <c r="L689" s="4"/>
      <c r="M689" s="12">
        <f t="shared" si="54"/>
        <v>2.0833333333333259E-3</v>
      </c>
      <c r="N689" s="13">
        <f t="shared" si="52"/>
        <v>1.5972222222222165E-2</v>
      </c>
      <c r="O689" s="11">
        <f t="shared" si="55"/>
        <v>0</v>
      </c>
      <c r="P689" s="11">
        <f t="shared" si="53"/>
        <v>6</v>
      </c>
      <c r="Q689" s="4">
        <v>228109</v>
      </c>
      <c r="R689" s="4">
        <v>228109</v>
      </c>
      <c r="S689" s="4">
        <v>228115</v>
      </c>
      <c r="T689" s="4">
        <v>228115</v>
      </c>
    </row>
    <row r="690" spans="1:20" x14ac:dyDescent="0.25">
      <c r="A690" s="16">
        <v>46036</v>
      </c>
      <c r="B690" s="17" t="s">
        <v>48</v>
      </c>
      <c r="C690" s="4" t="s">
        <v>35</v>
      </c>
      <c r="D690" s="4">
        <v>9001</v>
      </c>
      <c r="E690" s="5">
        <v>0.27083333333333331</v>
      </c>
      <c r="F690" s="5">
        <v>0.27083333333333331</v>
      </c>
      <c r="G690" s="5">
        <v>0.30555555555555558</v>
      </c>
      <c r="H690" s="5">
        <v>0.34722222222222221</v>
      </c>
      <c r="I690" s="5">
        <v>0.34722222222222221</v>
      </c>
      <c r="J690" s="5">
        <v>0.34722222222222221</v>
      </c>
      <c r="K690" s="4"/>
      <c r="L690" s="4"/>
      <c r="M690" s="12">
        <f t="shared" si="54"/>
        <v>3.4722222222222265E-2</v>
      </c>
      <c r="N690" s="13">
        <f t="shared" si="52"/>
        <v>4.166666666666663E-2</v>
      </c>
      <c r="O690" s="11">
        <f t="shared" si="55"/>
        <v>0</v>
      </c>
      <c r="P690" s="11">
        <f t="shared" si="53"/>
        <v>11</v>
      </c>
      <c r="Q690" s="4">
        <v>64125</v>
      </c>
      <c r="R690" s="4">
        <v>64125</v>
      </c>
      <c r="S690" s="4">
        <v>64136</v>
      </c>
      <c r="T690" s="4">
        <v>64136</v>
      </c>
    </row>
    <row r="691" spans="1:20" x14ac:dyDescent="0.25">
      <c r="A691" s="16">
        <v>46036</v>
      </c>
      <c r="B691" s="17" t="s">
        <v>48</v>
      </c>
      <c r="C691" s="4" t="s">
        <v>35</v>
      </c>
      <c r="D691" s="4">
        <v>9001</v>
      </c>
      <c r="E691" s="5">
        <v>0.61458333333333337</v>
      </c>
      <c r="F691" s="5">
        <v>0.61458333333333337</v>
      </c>
      <c r="G691" s="5">
        <v>0.61805555555555558</v>
      </c>
      <c r="H691" s="5">
        <v>0.68055555555555558</v>
      </c>
      <c r="I691" s="5">
        <v>0.68055555555555558</v>
      </c>
      <c r="J691" s="5">
        <v>0.68055555555555558</v>
      </c>
      <c r="K691" s="4"/>
      <c r="L691" s="4"/>
      <c r="M691" s="12">
        <f t="shared" si="54"/>
        <v>3.4722222222222099E-3</v>
      </c>
      <c r="N691" s="13">
        <f t="shared" si="52"/>
        <v>6.25E-2</v>
      </c>
      <c r="O691" s="11">
        <f t="shared" si="55"/>
        <v>0</v>
      </c>
      <c r="P691" s="11">
        <f t="shared" si="53"/>
        <v>8</v>
      </c>
      <c r="Q691" s="4">
        <v>64232</v>
      </c>
      <c r="R691" s="4">
        <v>64232</v>
      </c>
      <c r="S691" s="4">
        <v>64240</v>
      </c>
      <c r="T691" s="4">
        <v>64240</v>
      </c>
    </row>
    <row r="692" spans="1:20" x14ac:dyDescent="0.25">
      <c r="A692" s="16">
        <v>46036</v>
      </c>
      <c r="B692" s="17" t="s">
        <v>48</v>
      </c>
      <c r="C692" s="4" t="s">
        <v>26</v>
      </c>
      <c r="D692" s="4">
        <v>15</v>
      </c>
      <c r="E692" s="5">
        <v>0.68055555555555558</v>
      </c>
      <c r="F692" s="5">
        <v>0.68055555555555558</v>
      </c>
      <c r="G692" s="5">
        <v>0.68402777777777779</v>
      </c>
      <c r="H692" s="5">
        <v>0.8125</v>
      </c>
      <c r="I692" s="5">
        <v>0.8125</v>
      </c>
      <c r="J692" s="5">
        <v>0.82986111111111116</v>
      </c>
      <c r="K692" s="4"/>
      <c r="L692" s="4"/>
      <c r="M692" s="12">
        <f t="shared" si="54"/>
        <v>3.4722222222222099E-3</v>
      </c>
      <c r="N692" s="13">
        <f t="shared" si="52"/>
        <v>0.12847222222222221</v>
      </c>
      <c r="O692" s="11">
        <f t="shared" si="55"/>
        <v>1</v>
      </c>
      <c r="P692" s="11">
        <f t="shared" si="53"/>
        <v>55</v>
      </c>
      <c r="Q692" s="4">
        <v>147165</v>
      </c>
      <c r="R692" s="4">
        <v>147165</v>
      </c>
      <c r="S692" s="4">
        <v>147220</v>
      </c>
      <c r="T692" s="4">
        <v>147221</v>
      </c>
    </row>
    <row r="693" spans="1:20" x14ac:dyDescent="0.25">
      <c r="A693" s="16"/>
      <c r="B693" s="17"/>
      <c r="C693" s="4"/>
      <c r="D693" s="4"/>
      <c r="E693" s="5"/>
      <c r="F693" s="5"/>
      <c r="G693" s="5"/>
      <c r="H693" s="5"/>
      <c r="I693" s="5"/>
      <c r="J693" s="5"/>
      <c r="K693" s="4"/>
      <c r="L693" s="4"/>
      <c r="M693" s="12">
        <f t="shared" si="54"/>
        <v>0</v>
      </c>
      <c r="N693" s="13">
        <f t="shared" si="52"/>
        <v>0</v>
      </c>
      <c r="O693" s="11">
        <f t="shared" si="55"/>
        <v>0</v>
      </c>
      <c r="P693" s="11">
        <f t="shared" si="53"/>
        <v>0</v>
      </c>
      <c r="Q693" s="4"/>
      <c r="R693" s="4"/>
      <c r="S693" s="4"/>
      <c r="T693" s="4"/>
    </row>
    <row r="694" spans="1:20" x14ac:dyDescent="0.25">
      <c r="A694" s="16"/>
      <c r="B694" s="17"/>
      <c r="C694" s="4"/>
      <c r="D694" s="4"/>
      <c r="E694" s="5"/>
      <c r="F694" s="5"/>
      <c r="G694" s="5"/>
      <c r="H694" s="5"/>
      <c r="I694" s="5"/>
      <c r="J694" s="5"/>
      <c r="K694" s="4"/>
      <c r="L694" s="4"/>
      <c r="M694" s="12">
        <f t="shared" si="54"/>
        <v>0</v>
      </c>
      <c r="N694" s="13">
        <f t="shared" si="52"/>
        <v>0</v>
      </c>
      <c r="O694" s="11">
        <f t="shared" si="55"/>
        <v>0</v>
      </c>
      <c r="P694" s="11">
        <f t="shared" si="53"/>
        <v>0</v>
      </c>
      <c r="Q694" s="4"/>
      <c r="R694" s="4"/>
      <c r="S694" s="4"/>
      <c r="T694" s="4"/>
    </row>
    <row r="695" spans="1:20" x14ac:dyDescent="0.25">
      <c r="A695" s="16"/>
      <c r="B695" s="17"/>
      <c r="C695" s="4"/>
      <c r="D695" s="4"/>
      <c r="E695" s="5"/>
      <c r="F695" s="5"/>
      <c r="G695" s="5"/>
      <c r="H695" s="5"/>
      <c r="I695" s="5"/>
      <c r="J695" s="5"/>
      <c r="K695" s="4"/>
      <c r="L695" s="4"/>
      <c r="M695" s="12">
        <f t="shared" si="54"/>
        <v>0</v>
      </c>
      <c r="N695" s="13">
        <f t="shared" si="52"/>
        <v>0</v>
      </c>
      <c r="O695" s="11">
        <f t="shared" si="55"/>
        <v>0</v>
      </c>
      <c r="P695" s="11">
        <f t="shared" si="53"/>
        <v>0</v>
      </c>
      <c r="Q695" s="4"/>
      <c r="R695" s="4"/>
      <c r="S695" s="4"/>
      <c r="T695" s="4"/>
    </row>
    <row r="696" spans="1:20" x14ac:dyDescent="0.25">
      <c r="A696" s="27"/>
      <c r="B696" s="28"/>
      <c r="C696" s="28"/>
      <c r="D696" s="29"/>
      <c r="E696" s="28"/>
      <c r="F696" s="28"/>
      <c r="G696" s="28"/>
      <c r="H696" s="28"/>
      <c r="I696" s="28"/>
      <c r="J696" s="28"/>
      <c r="K696" s="28"/>
      <c r="L696" s="7" t="s">
        <v>41</v>
      </c>
      <c r="M696" s="14">
        <f>SUM(M650:M695)</f>
        <v>0.15277777777777779</v>
      </c>
      <c r="N696" s="14">
        <f>SUM(N650:N695)</f>
        <v>1.3159722222222223</v>
      </c>
      <c r="O696" s="35">
        <f>SUM(O650:O695)</f>
        <v>2</v>
      </c>
      <c r="P696" s="35">
        <f>SUM(P650:P695)</f>
        <v>459</v>
      </c>
      <c r="Q696" s="28"/>
      <c r="R696" s="28"/>
      <c r="S696" s="28"/>
      <c r="T696" s="28"/>
    </row>
    <row r="697" spans="1:20" x14ac:dyDescent="0.25">
      <c r="A697" s="16">
        <v>46037</v>
      </c>
      <c r="B697" s="17" t="s">
        <v>49</v>
      </c>
      <c r="C697" s="17">
        <v>3</v>
      </c>
      <c r="D697" s="17">
        <v>7129</v>
      </c>
      <c r="E697" s="18">
        <v>0.3125</v>
      </c>
      <c r="F697" s="18">
        <v>0.3125</v>
      </c>
      <c r="G697" s="18">
        <v>0.31458333333333333</v>
      </c>
      <c r="H697" s="18">
        <v>0.3298611111111111</v>
      </c>
      <c r="I697" s="18">
        <v>0.3298611111111111</v>
      </c>
      <c r="J697" s="18">
        <v>0.3298611111111111</v>
      </c>
      <c r="K697" s="17"/>
      <c r="L697" s="17"/>
      <c r="M697" s="19">
        <f>G697-F697+I697-H697</f>
        <v>2.0833333333333259E-3</v>
      </c>
      <c r="N697" s="20">
        <f t="shared" ref="N697:N747" si="56">H697-G697-(L697-K697)</f>
        <v>1.5277777777777779E-2</v>
      </c>
      <c r="O697" s="34">
        <f>R697-Q697+T697-S697</f>
        <v>0</v>
      </c>
      <c r="P697" s="34">
        <f t="shared" ref="P697:P747" si="57">S697-R697</f>
        <v>5</v>
      </c>
      <c r="Q697" s="17">
        <v>401861</v>
      </c>
      <c r="R697" s="17">
        <v>401861</v>
      </c>
      <c r="S697" s="17">
        <v>401866</v>
      </c>
      <c r="T697" s="17">
        <v>401866</v>
      </c>
    </row>
    <row r="698" spans="1:20" x14ac:dyDescent="0.25">
      <c r="A698" s="16">
        <v>46037</v>
      </c>
      <c r="B698" s="17" t="s">
        <v>49</v>
      </c>
      <c r="C698" s="4">
        <v>1</v>
      </c>
      <c r="D698" s="4">
        <v>7129</v>
      </c>
      <c r="E698" s="5">
        <v>0.3298611111111111</v>
      </c>
      <c r="F698" s="5">
        <v>0.3298611111111111</v>
      </c>
      <c r="G698" s="5">
        <v>0.33333333333333331</v>
      </c>
      <c r="H698" s="5">
        <v>0.35416666666666669</v>
      </c>
      <c r="I698" s="5">
        <v>0.35416666666666669</v>
      </c>
      <c r="J698" s="5">
        <v>0.35416666666666669</v>
      </c>
      <c r="K698" s="4"/>
      <c r="L698" s="4"/>
      <c r="M698" s="12">
        <f t="shared" ref="M698:M747" si="58">G698-F698+I698-H698</f>
        <v>3.4722222222222099E-3</v>
      </c>
      <c r="N698" s="13">
        <f t="shared" si="56"/>
        <v>2.083333333333337E-2</v>
      </c>
      <c r="O698" s="11">
        <f t="shared" ref="O698:O747" si="59">R698-Q698+T698-S698</f>
        <v>0</v>
      </c>
      <c r="P698" s="11">
        <f t="shared" si="57"/>
        <v>7</v>
      </c>
      <c r="Q698" s="4">
        <v>401866</v>
      </c>
      <c r="R698" s="4">
        <v>401866</v>
      </c>
      <c r="S698" s="4">
        <v>401873</v>
      </c>
      <c r="T698" s="4">
        <v>401873</v>
      </c>
    </row>
    <row r="699" spans="1:20" x14ac:dyDescent="0.25">
      <c r="A699" s="16">
        <v>46037</v>
      </c>
      <c r="B699" s="17" t="s">
        <v>49</v>
      </c>
      <c r="C699" s="4">
        <v>3</v>
      </c>
      <c r="D699" s="4">
        <v>7129</v>
      </c>
      <c r="E699" s="5">
        <v>0.35416666666666669</v>
      </c>
      <c r="F699" s="5">
        <v>0.35416666666666669</v>
      </c>
      <c r="G699" s="5">
        <v>0.35625000000000001</v>
      </c>
      <c r="H699" s="5">
        <v>0.37152777777777779</v>
      </c>
      <c r="I699" s="5">
        <v>0.37152777777777779</v>
      </c>
      <c r="J699" s="5">
        <v>0.37152777777777779</v>
      </c>
      <c r="K699" s="4"/>
      <c r="L699" s="4"/>
      <c r="M699" s="12">
        <f t="shared" si="58"/>
        <v>2.0833333333333259E-3</v>
      </c>
      <c r="N699" s="13">
        <f t="shared" si="56"/>
        <v>1.5277777777777779E-2</v>
      </c>
      <c r="O699" s="11">
        <f t="shared" si="59"/>
        <v>0</v>
      </c>
      <c r="P699" s="11">
        <f t="shared" si="57"/>
        <v>4</v>
      </c>
      <c r="Q699" s="4">
        <v>401873</v>
      </c>
      <c r="R699" s="4">
        <v>401873</v>
      </c>
      <c r="S699" s="4">
        <v>401877</v>
      </c>
      <c r="T699" s="4">
        <v>401877</v>
      </c>
    </row>
    <row r="700" spans="1:20" x14ac:dyDescent="0.25">
      <c r="A700" s="16">
        <v>46037</v>
      </c>
      <c r="B700" s="17" t="s">
        <v>49</v>
      </c>
      <c r="C700" s="6">
        <v>2</v>
      </c>
      <c r="D700" s="4">
        <v>10</v>
      </c>
      <c r="E700" s="5">
        <v>0.41388888888888886</v>
      </c>
      <c r="F700" s="5">
        <v>0.41388888888888886</v>
      </c>
      <c r="G700" s="5">
        <v>0.4236111111111111</v>
      </c>
      <c r="H700" s="5">
        <v>0.44444444444444442</v>
      </c>
      <c r="I700" s="5">
        <v>0.44444444444444442</v>
      </c>
      <c r="J700" s="5">
        <v>0.44444444444444442</v>
      </c>
      <c r="K700" s="4"/>
      <c r="L700" s="4"/>
      <c r="M700" s="12">
        <f t="shared" si="58"/>
        <v>9.7222222222222432E-3</v>
      </c>
      <c r="N700" s="13">
        <f t="shared" si="56"/>
        <v>2.0833333333333315E-2</v>
      </c>
      <c r="O700" s="11">
        <f t="shared" si="59"/>
        <v>0</v>
      </c>
      <c r="P700" s="11">
        <f t="shared" si="57"/>
        <v>6</v>
      </c>
      <c r="Q700" s="4">
        <v>228143</v>
      </c>
      <c r="R700" s="4">
        <v>228143</v>
      </c>
      <c r="S700" s="4">
        <v>228149</v>
      </c>
      <c r="T700" s="4">
        <v>228149</v>
      </c>
    </row>
    <row r="701" spans="1:20" x14ac:dyDescent="0.25">
      <c r="A701" s="16">
        <v>46037</v>
      </c>
      <c r="B701" s="17" t="s">
        <v>49</v>
      </c>
      <c r="C701" s="6">
        <v>4</v>
      </c>
      <c r="D701" s="4">
        <v>10</v>
      </c>
      <c r="E701" s="5">
        <v>0.44444444444444442</v>
      </c>
      <c r="F701" s="5">
        <v>0.44444444444444442</v>
      </c>
      <c r="G701" s="5">
        <v>0.4465277777777778</v>
      </c>
      <c r="H701" s="5">
        <v>0.46250000000000002</v>
      </c>
      <c r="I701" s="5">
        <v>0.46250000000000002</v>
      </c>
      <c r="J701" s="5">
        <v>0.46250000000000002</v>
      </c>
      <c r="K701" s="4"/>
      <c r="L701" s="4"/>
      <c r="M701" s="12">
        <f t="shared" si="58"/>
        <v>2.0833333333333814E-3</v>
      </c>
      <c r="N701" s="13">
        <f t="shared" si="56"/>
        <v>1.5972222222222221E-2</v>
      </c>
      <c r="O701" s="11">
        <f t="shared" si="59"/>
        <v>0</v>
      </c>
      <c r="P701" s="11">
        <f t="shared" si="57"/>
        <v>5</v>
      </c>
      <c r="Q701" s="4">
        <v>228149</v>
      </c>
      <c r="R701" s="4">
        <v>228149</v>
      </c>
      <c r="S701" s="4">
        <v>228154</v>
      </c>
      <c r="T701" s="4">
        <v>228154</v>
      </c>
    </row>
    <row r="702" spans="1:20" x14ac:dyDescent="0.25">
      <c r="A702" s="16">
        <v>46037</v>
      </c>
      <c r="B702" s="17" t="s">
        <v>49</v>
      </c>
      <c r="C702" s="4">
        <v>2</v>
      </c>
      <c r="D702" s="4">
        <v>10</v>
      </c>
      <c r="E702" s="5">
        <v>0.46250000000000002</v>
      </c>
      <c r="F702" s="5">
        <v>0.46250000000000002</v>
      </c>
      <c r="G702" s="5">
        <v>0.46527777777777779</v>
      </c>
      <c r="H702" s="5">
        <v>0.4861111111111111</v>
      </c>
      <c r="I702" s="5">
        <v>0.4861111111111111</v>
      </c>
      <c r="J702" s="5">
        <v>0.4861111111111111</v>
      </c>
      <c r="K702" s="4"/>
      <c r="L702" s="4"/>
      <c r="M702" s="12">
        <f t="shared" si="58"/>
        <v>2.7777777777777679E-3</v>
      </c>
      <c r="N702" s="13">
        <f t="shared" si="56"/>
        <v>2.0833333333333315E-2</v>
      </c>
      <c r="O702" s="11">
        <f t="shared" si="59"/>
        <v>0</v>
      </c>
      <c r="P702" s="11">
        <f t="shared" si="57"/>
        <v>7</v>
      </c>
      <c r="Q702" s="4">
        <v>228154</v>
      </c>
      <c r="R702" s="4">
        <v>228154</v>
      </c>
      <c r="S702" s="4">
        <v>228161</v>
      </c>
      <c r="T702" s="4">
        <v>228161</v>
      </c>
    </row>
    <row r="703" spans="1:20" x14ac:dyDescent="0.25">
      <c r="A703" s="16">
        <v>46037</v>
      </c>
      <c r="B703" s="17" t="s">
        <v>49</v>
      </c>
      <c r="C703" s="4">
        <v>4</v>
      </c>
      <c r="D703" s="4">
        <v>10</v>
      </c>
      <c r="E703" s="5">
        <v>0.4861111111111111</v>
      </c>
      <c r="F703" s="5">
        <v>0.4861111111111111</v>
      </c>
      <c r="G703" s="5">
        <v>0.48819444444444443</v>
      </c>
      <c r="H703" s="5">
        <v>0.50416666666666665</v>
      </c>
      <c r="I703" s="5">
        <v>0.50416666666666665</v>
      </c>
      <c r="J703" s="5">
        <v>0.50416666666666665</v>
      </c>
      <c r="K703" s="4"/>
      <c r="L703" s="4"/>
      <c r="M703" s="12">
        <f t="shared" si="58"/>
        <v>2.0833333333333259E-3</v>
      </c>
      <c r="N703" s="13">
        <f t="shared" si="56"/>
        <v>1.5972222222222221E-2</v>
      </c>
      <c r="O703" s="11">
        <f t="shared" si="59"/>
        <v>0</v>
      </c>
      <c r="P703" s="11">
        <f t="shared" si="57"/>
        <v>4</v>
      </c>
      <c r="Q703" s="4">
        <v>228161</v>
      </c>
      <c r="R703" s="4">
        <v>228161</v>
      </c>
      <c r="S703" s="4">
        <v>228165</v>
      </c>
      <c r="T703" s="4">
        <v>228165</v>
      </c>
    </row>
    <row r="704" spans="1:20" x14ac:dyDescent="0.25">
      <c r="A704" s="16">
        <v>46037</v>
      </c>
      <c r="B704" s="17" t="s">
        <v>49</v>
      </c>
      <c r="C704" s="4">
        <v>2</v>
      </c>
      <c r="D704" s="4">
        <v>10</v>
      </c>
      <c r="E704" s="5">
        <v>0.50416666666666665</v>
      </c>
      <c r="F704" s="5">
        <v>0.50416666666666665</v>
      </c>
      <c r="G704" s="5">
        <v>0.51388888888888884</v>
      </c>
      <c r="H704" s="5">
        <v>0.53472222222222221</v>
      </c>
      <c r="I704" s="5">
        <v>0.53472222222222221</v>
      </c>
      <c r="J704" s="5">
        <v>0.53472222222222221</v>
      </c>
      <c r="K704" s="4"/>
      <c r="L704" s="4"/>
      <c r="M704" s="12">
        <f t="shared" si="58"/>
        <v>9.7222222222221877E-3</v>
      </c>
      <c r="N704" s="13">
        <f t="shared" si="56"/>
        <v>2.083333333333337E-2</v>
      </c>
      <c r="O704" s="11">
        <f t="shared" si="59"/>
        <v>0</v>
      </c>
      <c r="P704" s="11">
        <f t="shared" si="57"/>
        <v>7</v>
      </c>
      <c r="Q704" s="4">
        <v>228165</v>
      </c>
      <c r="R704" s="4">
        <v>228165</v>
      </c>
      <c r="S704" s="4">
        <v>228172</v>
      </c>
      <c r="T704" s="4">
        <v>228172</v>
      </c>
    </row>
    <row r="705" spans="1:20" x14ac:dyDescent="0.25">
      <c r="A705" s="16">
        <v>46037</v>
      </c>
      <c r="B705" s="17" t="s">
        <v>49</v>
      </c>
      <c r="C705" s="4">
        <v>4</v>
      </c>
      <c r="D705" s="4">
        <v>10</v>
      </c>
      <c r="E705" s="5">
        <v>0.53472222222222221</v>
      </c>
      <c r="F705" s="5">
        <v>0.53472222222222221</v>
      </c>
      <c r="G705" s="5">
        <v>0.53680555555555554</v>
      </c>
      <c r="H705" s="5">
        <v>0.55277777777777781</v>
      </c>
      <c r="I705" s="5">
        <v>0.55277777777777781</v>
      </c>
      <c r="J705" s="5">
        <v>0.55277777777777781</v>
      </c>
      <c r="K705" s="4"/>
      <c r="L705" s="4"/>
      <c r="M705" s="12">
        <f t="shared" si="58"/>
        <v>2.0833333333333259E-3</v>
      </c>
      <c r="N705" s="13">
        <f t="shared" si="56"/>
        <v>1.5972222222222276E-2</v>
      </c>
      <c r="O705" s="11">
        <f t="shared" si="59"/>
        <v>0</v>
      </c>
      <c r="P705" s="11">
        <f t="shared" si="57"/>
        <v>5</v>
      </c>
      <c r="Q705" s="4">
        <v>228172</v>
      </c>
      <c r="R705" s="4">
        <v>228172</v>
      </c>
      <c r="S705" s="4">
        <v>228177</v>
      </c>
      <c r="T705" s="4">
        <v>228177</v>
      </c>
    </row>
    <row r="706" spans="1:20" x14ac:dyDescent="0.25">
      <c r="A706" s="16">
        <v>46037</v>
      </c>
      <c r="B706" s="17" t="s">
        <v>49</v>
      </c>
      <c r="C706" s="4">
        <v>2</v>
      </c>
      <c r="D706" s="4">
        <v>10</v>
      </c>
      <c r="E706" s="5">
        <v>0.55277777777777781</v>
      </c>
      <c r="F706" s="5">
        <v>0.55277777777777781</v>
      </c>
      <c r="G706" s="5">
        <v>0.55555555555555558</v>
      </c>
      <c r="H706" s="5">
        <v>0.57638888888888884</v>
      </c>
      <c r="I706" s="5">
        <v>0.57638888888888884</v>
      </c>
      <c r="J706" s="5">
        <v>0.57638888888888884</v>
      </c>
      <c r="K706" s="4"/>
      <c r="L706" s="4"/>
      <c r="M706" s="12">
        <f t="shared" si="58"/>
        <v>2.7777777777777679E-3</v>
      </c>
      <c r="N706" s="13">
        <f t="shared" si="56"/>
        <v>2.0833333333333259E-2</v>
      </c>
      <c r="O706" s="11">
        <f t="shared" si="59"/>
        <v>0</v>
      </c>
      <c r="P706" s="11">
        <f t="shared" si="57"/>
        <v>6</v>
      </c>
      <c r="Q706" s="4">
        <v>228177</v>
      </c>
      <c r="R706" s="4">
        <v>228177</v>
      </c>
      <c r="S706" s="4">
        <v>228183</v>
      </c>
      <c r="T706" s="4">
        <v>228183</v>
      </c>
    </row>
    <row r="707" spans="1:20" x14ac:dyDescent="0.25">
      <c r="A707" s="16">
        <v>46037</v>
      </c>
      <c r="B707" s="17" t="s">
        <v>49</v>
      </c>
      <c r="C707" s="4">
        <v>4</v>
      </c>
      <c r="D707" s="4">
        <v>10</v>
      </c>
      <c r="E707" s="5">
        <v>0.57638888888888884</v>
      </c>
      <c r="F707" s="5">
        <v>0.57638888888888884</v>
      </c>
      <c r="G707" s="5">
        <v>0.57847222222222228</v>
      </c>
      <c r="H707" s="5">
        <v>0.59444444444444444</v>
      </c>
      <c r="I707" s="5">
        <v>0.59444444444444444</v>
      </c>
      <c r="J707" s="5">
        <v>0.59444444444444444</v>
      </c>
      <c r="K707" s="4"/>
      <c r="L707" s="4"/>
      <c r="M707" s="12">
        <f t="shared" si="58"/>
        <v>2.083333333333437E-3</v>
      </c>
      <c r="N707" s="13">
        <f t="shared" si="56"/>
        <v>1.5972222222222165E-2</v>
      </c>
      <c r="O707" s="11">
        <f t="shared" si="59"/>
        <v>0</v>
      </c>
      <c r="P707" s="11">
        <f t="shared" si="57"/>
        <v>5</v>
      </c>
      <c r="Q707" s="4">
        <v>228183</v>
      </c>
      <c r="R707" s="4">
        <v>228183</v>
      </c>
      <c r="S707" s="4">
        <v>228188</v>
      </c>
      <c r="T707" s="4">
        <v>228188</v>
      </c>
    </row>
    <row r="708" spans="1:20" x14ac:dyDescent="0.25">
      <c r="A708" s="16">
        <v>46037</v>
      </c>
      <c r="B708" s="17" t="s">
        <v>49</v>
      </c>
      <c r="C708" s="4">
        <v>2</v>
      </c>
      <c r="D708" s="4">
        <v>10</v>
      </c>
      <c r="E708" s="5">
        <v>0.59444444444444444</v>
      </c>
      <c r="F708" s="5">
        <v>0.59444444444444444</v>
      </c>
      <c r="G708" s="5">
        <v>0.59722222222222221</v>
      </c>
      <c r="H708" s="5">
        <v>0.61805555555555558</v>
      </c>
      <c r="I708" s="5">
        <v>0.61805555555555558</v>
      </c>
      <c r="J708" s="5">
        <v>0.61805555555555558</v>
      </c>
      <c r="K708" s="4"/>
      <c r="L708" s="4"/>
      <c r="M708" s="12">
        <f t="shared" si="58"/>
        <v>2.7777777777777679E-3</v>
      </c>
      <c r="N708" s="13">
        <f t="shared" si="56"/>
        <v>2.083333333333337E-2</v>
      </c>
      <c r="O708" s="11">
        <f t="shared" si="59"/>
        <v>0</v>
      </c>
      <c r="P708" s="11">
        <f t="shared" si="57"/>
        <v>6</v>
      </c>
      <c r="Q708" s="4">
        <v>228188</v>
      </c>
      <c r="R708" s="4">
        <v>228188</v>
      </c>
      <c r="S708" s="4">
        <v>228194</v>
      </c>
      <c r="T708" s="4">
        <v>228194</v>
      </c>
    </row>
    <row r="709" spans="1:20" x14ac:dyDescent="0.25">
      <c r="A709" s="16">
        <v>46037</v>
      </c>
      <c r="B709" s="17" t="s">
        <v>49</v>
      </c>
      <c r="C709" s="4">
        <v>4</v>
      </c>
      <c r="D709" s="4">
        <v>10</v>
      </c>
      <c r="E709" s="5">
        <v>0.61805555555555558</v>
      </c>
      <c r="F709" s="5">
        <v>0.61805555555555558</v>
      </c>
      <c r="G709" s="5">
        <v>0.62013888888888891</v>
      </c>
      <c r="H709" s="5">
        <v>0.63611111111111107</v>
      </c>
      <c r="I709" s="5">
        <v>0.63611111111111107</v>
      </c>
      <c r="J709" s="5">
        <v>0.63611111111111107</v>
      </c>
      <c r="K709" s="4"/>
      <c r="L709" s="4"/>
      <c r="M709" s="12">
        <f t="shared" si="58"/>
        <v>2.0833333333333259E-3</v>
      </c>
      <c r="N709" s="13">
        <f t="shared" si="56"/>
        <v>1.5972222222222165E-2</v>
      </c>
      <c r="O709" s="11">
        <f t="shared" si="59"/>
        <v>0</v>
      </c>
      <c r="P709" s="11">
        <f t="shared" si="57"/>
        <v>5</v>
      </c>
      <c r="Q709" s="4">
        <v>228194</v>
      </c>
      <c r="R709" s="4">
        <v>228194</v>
      </c>
      <c r="S709" s="4">
        <v>228199</v>
      </c>
      <c r="T709" s="4">
        <v>228199</v>
      </c>
    </row>
    <row r="710" spans="1:20" x14ac:dyDescent="0.25">
      <c r="A710" s="16">
        <v>46037</v>
      </c>
      <c r="B710" s="17" t="s">
        <v>49</v>
      </c>
      <c r="C710" s="4">
        <v>4</v>
      </c>
      <c r="D710" s="4">
        <v>10</v>
      </c>
      <c r="E710" s="5">
        <v>0.31319444444444444</v>
      </c>
      <c r="F710" s="5">
        <v>0.31319444444444444</v>
      </c>
      <c r="G710" s="5">
        <v>0.31458333333333333</v>
      </c>
      <c r="H710" s="5">
        <v>0.33124999999999999</v>
      </c>
      <c r="I710" s="5">
        <v>0.33124999999999999</v>
      </c>
      <c r="J710" s="5">
        <v>0.33124999999999999</v>
      </c>
      <c r="K710" s="4"/>
      <c r="L710" s="4"/>
      <c r="M710" s="12">
        <f t="shared" si="58"/>
        <v>1.388888888888884E-3</v>
      </c>
      <c r="N710" s="13">
        <f t="shared" si="56"/>
        <v>1.6666666666666663E-2</v>
      </c>
      <c r="O710" s="11">
        <f t="shared" si="59"/>
        <v>1</v>
      </c>
      <c r="P710" s="11">
        <f t="shared" si="57"/>
        <v>5</v>
      </c>
      <c r="Q710" s="4">
        <v>228115</v>
      </c>
      <c r="R710" s="4">
        <v>228116</v>
      </c>
      <c r="S710" s="4">
        <v>228121</v>
      </c>
      <c r="T710" s="4">
        <v>228121</v>
      </c>
    </row>
    <row r="711" spans="1:20" x14ac:dyDescent="0.25">
      <c r="A711" s="16">
        <v>46037</v>
      </c>
      <c r="B711" s="17" t="s">
        <v>49</v>
      </c>
      <c r="C711" s="4">
        <v>2</v>
      </c>
      <c r="D711" s="4">
        <v>10</v>
      </c>
      <c r="E711" s="5">
        <v>0.33124999999999999</v>
      </c>
      <c r="F711" s="5">
        <v>0.33124999999999999</v>
      </c>
      <c r="G711" s="5">
        <v>0.33333333333333331</v>
      </c>
      <c r="H711" s="5">
        <v>0.35486111111111113</v>
      </c>
      <c r="I711" s="5">
        <v>0.35486111111111113</v>
      </c>
      <c r="J711" s="5">
        <v>0.35486111111111113</v>
      </c>
      <c r="K711" s="4"/>
      <c r="L711" s="4"/>
      <c r="M711" s="12">
        <f t="shared" si="58"/>
        <v>2.0833333333333259E-3</v>
      </c>
      <c r="N711" s="13">
        <f t="shared" si="56"/>
        <v>2.1527777777777812E-2</v>
      </c>
      <c r="O711" s="11">
        <f t="shared" si="59"/>
        <v>0</v>
      </c>
      <c r="P711" s="11">
        <f t="shared" si="57"/>
        <v>6</v>
      </c>
      <c r="Q711" s="4">
        <v>228121</v>
      </c>
      <c r="R711" s="4">
        <v>228121</v>
      </c>
      <c r="S711" s="4">
        <v>228127</v>
      </c>
      <c r="T711" s="4">
        <v>228127</v>
      </c>
    </row>
    <row r="712" spans="1:20" x14ac:dyDescent="0.25">
      <c r="A712" s="16">
        <v>46037</v>
      </c>
      <c r="B712" s="17" t="s">
        <v>49</v>
      </c>
      <c r="C712" s="4">
        <v>4</v>
      </c>
      <c r="D712" s="4">
        <v>10</v>
      </c>
      <c r="E712" s="5">
        <v>0.35486111111111113</v>
      </c>
      <c r="F712" s="5">
        <v>0.35486111111111113</v>
      </c>
      <c r="G712" s="5">
        <v>0.35625000000000001</v>
      </c>
      <c r="H712" s="5">
        <v>0.37291666666666667</v>
      </c>
      <c r="I712" s="5">
        <v>0.37291666666666667</v>
      </c>
      <c r="J712" s="5">
        <v>0.37291666666666667</v>
      </c>
      <c r="K712" s="4"/>
      <c r="L712" s="4"/>
      <c r="M712" s="12">
        <f t="shared" si="58"/>
        <v>1.388888888888884E-3</v>
      </c>
      <c r="N712" s="13">
        <f t="shared" si="56"/>
        <v>1.6666666666666663E-2</v>
      </c>
      <c r="O712" s="11">
        <f t="shared" si="59"/>
        <v>0</v>
      </c>
      <c r="P712" s="11">
        <f t="shared" si="57"/>
        <v>5</v>
      </c>
      <c r="Q712" s="4">
        <v>228127</v>
      </c>
      <c r="R712" s="4">
        <v>228127</v>
      </c>
      <c r="S712" s="4">
        <v>228132</v>
      </c>
      <c r="T712" s="4">
        <v>228132</v>
      </c>
    </row>
    <row r="713" spans="1:20" x14ac:dyDescent="0.25">
      <c r="A713" s="16">
        <v>46037</v>
      </c>
      <c r="B713" s="17" t="s">
        <v>49</v>
      </c>
      <c r="C713" s="4">
        <v>2</v>
      </c>
      <c r="D713" s="4">
        <v>10</v>
      </c>
      <c r="E713" s="5">
        <v>0.37291666666666667</v>
      </c>
      <c r="F713" s="5">
        <v>0.37291666666666667</v>
      </c>
      <c r="G713" s="5">
        <v>0.38194444444444442</v>
      </c>
      <c r="H713" s="5">
        <v>0.40347222222222223</v>
      </c>
      <c r="I713" s="5">
        <v>0.40347222222222223</v>
      </c>
      <c r="J713" s="5">
        <v>0.40347222222222223</v>
      </c>
      <c r="K713" s="4"/>
      <c r="L713" s="4"/>
      <c r="M713" s="12">
        <f t="shared" si="58"/>
        <v>9.0277777777777457E-3</v>
      </c>
      <c r="N713" s="13">
        <f t="shared" si="56"/>
        <v>2.1527777777777812E-2</v>
      </c>
      <c r="O713" s="11">
        <f t="shared" si="59"/>
        <v>0</v>
      </c>
      <c r="P713" s="11">
        <f t="shared" si="57"/>
        <v>6</v>
      </c>
      <c r="Q713" s="4">
        <v>228132</v>
      </c>
      <c r="R713" s="4">
        <v>228132</v>
      </c>
      <c r="S713" s="4">
        <v>228138</v>
      </c>
      <c r="T713" s="4">
        <v>228138</v>
      </c>
    </row>
    <row r="714" spans="1:20" x14ac:dyDescent="0.25">
      <c r="A714" s="16">
        <v>46037</v>
      </c>
      <c r="B714" s="17" t="s">
        <v>49</v>
      </c>
      <c r="C714" s="4">
        <v>4</v>
      </c>
      <c r="D714" s="4">
        <v>10</v>
      </c>
      <c r="E714" s="5">
        <v>0.40347222222222223</v>
      </c>
      <c r="F714" s="5">
        <v>0.40347222222222223</v>
      </c>
      <c r="G714" s="5">
        <v>0.40486111111111112</v>
      </c>
      <c r="H714" s="5">
        <v>0.42152777777777778</v>
      </c>
      <c r="I714" s="5">
        <v>0.42152777777777778</v>
      </c>
      <c r="J714" s="5">
        <v>0.42222222222222222</v>
      </c>
      <c r="K714" s="4"/>
      <c r="L714" s="4"/>
      <c r="M714" s="12">
        <f t="shared" si="58"/>
        <v>1.388888888888884E-3</v>
      </c>
      <c r="N714" s="13">
        <f t="shared" si="56"/>
        <v>1.6666666666666663E-2</v>
      </c>
      <c r="O714" s="11">
        <f t="shared" si="59"/>
        <v>0</v>
      </c>
      <c r="P714" s="11">
        <f t="shared" si="57"/>
        <v>5</v>
      </c>
      <c r="Q714" s="4">
        <v>228138</v>
      </c>
      <c r="R714" s="4">
        <v>228138</v>
      </c>
      <c r="S714" s="4">
        <v>228143</v>
      </c>
      <c r="T714" s="4">
        <v>228143</v>
      </c>
    </row>
    <row r="715" spans="1:20" x14ac:dyDescent="0.25">
      <c r="A715" s="16">
        <v>46037</v>
      </c>
      <c r="B715" s="17" t="s">
        <v>49</v>
      </c>
      <c r="C715" s="4" t="s">
        <v>26</v>
      </c>
      <c r="D715" s="4">
        <v>15</v>
      </c>
      <c r="E715" s="5">
        <v>0.46388888888888891</v>
      </c>
      <c r="F715" s="5">
        <v>0.46388888888888891</v>
      </c>
      <c r="G715" s="5">
        <v>0.46527777777777779</v>
      </c>
      <c r="H715" s="5">
        <v>0.68263888888888891</v>
      </c>
      <c r="I715" s="5">
        <v>0.68263888888888891</v>
      </c>
      <c r="J715" s="5">
        <v>0.68402777777777779</v>
      </c>
      <c r="K715" s="4"/>
      <c r="L715" s="4"/>
      <c r="M715" s="12">
        <f t="shared" si="58"/>
        <v>1.388888888888884E-3</v>
      </c>
      <c r="N715" s="13">
        <f t="shared" si="56"/>
        <v>0.21736111111111112</v>
      </c>
      <c r="O715" s="11">
        <f t="shared" si="59"/>
        <v>0</v>
      </c>
      <c r="P715" s="11">
        <f t="shared" si="57"/>
        <v>112</v>
      </c>
      <c r="Q715" s="4">
        <v>147277</v>
      </c>
      <c r="R715" s="4">
        <v>147277</v>
      </c>
      <c r="S715" s="4">
        <v>147389</v>
      </c>
      <c r="T715" s="4">
        <v>147389</v>
      </c>
    </row>
    <row r="716" spans="1:20" x14ac:dyDescent="0.25">
      <c r="A716" s="16">
        <v>46037</v>
      </c>
      <c r="B716" s="17" t="s">
        <v>49</v>
      </c>
      <c r="C716" s="4" t="s">
        <v>26</v>
      </c>
      <c r="D716" s="4">
        <v>15</v>
      </c>
      <c r="E716" s="5">
        <v>0.27777777777777779</v>
      </c>
      <c r="F716" s="5">
        <v>0.28819444444444442</v>
      </c>
      <c r="G716" s="5">
        <v>0.2951388888888889</v>
      </c>
      <c r="H716" s="5">
        <v>0.46180555555555558</v>
      </c>
      <c r="I716" s="5">
        <v>0.46180555555555558</v>
      </c>
      <c r="J716" s="5">
        <v>0.46180555555555558</v>
      </c>
      <c r="K716" s="4"/>
      <c r="L716" s="4"/>
      <c r="M716" s="12">
        <f t="shared" si="58"/>
        <v>6.9444444444444753E-3</v>
      </c>
      <c r="N716" s="13">
        <f t="shared" si="56"/>
        <v>0.16666666666666669</v>
      </c>
      <c r="O716" s="11">
        <f t="shared" si="59"/>
        <v>0</v>
      </c>
      <c r="P716" s="11">
        <f t="shared" si="57"/>
        <v>56</v>
      </c>
      <c r="Q716" s="4">
        <v>147221</v>
      </c>
      <c r="R716" s="4">
        <v>147221</v>
      </c>
      <c r="S716" s="4">
        <v>147277</v>
      </c>
      <c r="T716" s="4">
        <v>147277</v>
      </c>
    </row>
    <row r="717" spans="1:20" x14ac:dyDescent="0.25">
      <c r="A717" s="16">
        <v>46037</v>
      </c>
      <c r="B717" s="17" t="s">
        <v>49</v>
      </c>
      <c r="C717" s="4">
        <v>3</v>
      </c>
      <c r="D717" s="4">
        <v>15</v>
      </c>
      <c r="E717" s="5">
        <v>0.53472222222222221</v>
      </c>
      <c r="F717" s="5">
        <v>0.53472222222222221</v>
      </c>
      <c r="G717" s="5">
        <v>0.53680555555555554</v>
      </c>
      <c r="H717" s="5">
        <v>0.55208333333333337</v>
      </c>
      <c r="I717" s="5">
        <v>0.55208333333333337</v>
      </c>
      <c r="J717" s="5">
        <v>0.55208333333333337</v>
      </c>
      <c r="K717" s="4"/>
      <c r="L717" s="4"/>
      <c r="M717" s="12">
        <f t="shared" si="58"/>
        <v>2.0833333333333259E-3</v>
      </c>
      <c r="N717" s="13">
        <f t="shared" si="56"/>
        <v>1.5277777777777835E-2</v>
      </c>
      <c r="O717" s="11">
        <f t="shared" si="59"/>
        <v>0</v>
      </c>
      <c r="P717" s="11">
        <f t="shared" si="57"/>
        <v>5</v>
      </c>
      <c r="Q717" s="4">
        <v>327043</v>
      </c>
      <c r="R717" s="4">
        <v>327043</v>
      </c>
      <c r="S717" s="4">
        <v>327048</v>
      </c>
      <c r="T717" s="4">
        <v>327048</v>
      </c>
    </row>
    <row r="718" spans="1:20" x14ac:dyDescent="0.25">
      <c r="A718" s="16">
        <v>46037</v>
      </c>
      <c r="B718" s="17" t="s">
        <v>49</v>
      </c>
      <c r="C718" s="4">
        <v>1</v>
      </c>
      <c r="D718" s="4">
        <v>15</v>
      </c>
      <c r="E718" s="5">
        <v>0.55208333333333337</v>
      </c>
      <c r="F718" s="5">
        <v>0.55208333333333337</v>
      </c>
      <c r="G718" s="5">
        <v>0.55555555555555558</v>
      </c>
      <c r="H718" s="5">
        <v>0.57638888888888884</v>
      </c>
      <c r="I718" s="5">
        <v>0.57638888888888884</v>
      </c>
      <c r="J718" s="5">
        <v>0.57638888888888884</v>
      </c>
      <c r="K718" s="4"/>
      <c r="L718" s="4"/>
      <c r="M718" s="12">
        <f t="shared" si="58"/>
        <v>3.4722222222222099E-3</v>
      </c>
      <c r="N718" s="13">
        <f t="shared" si="56"/>
        <v>2.0833333333333259E-2</v>
      </c>
      <c r="O718" s="11">
        <f t="shared" si="59"/>
        <v>0</v>
      </c>
      <c r="P718" s="11">
        <f t="shared" si="57"/>
        <v>7</v>
      </c>
      <c r="Q718" s="4">
        <v>327048</v>
      </c>
      <c r="R718" s="4">
        <v>327048</v>
      </c>
      <c r="S718" s="4">
        <v>327055</v>
      </c>
      <c r="T718" s="4">
        <v>327055</v>
      </c>
    </row>
    <row r="719" spans="1:20" x14ac:dyDescent="0.25">
      <c r="A719" s="16">
        <v>46037</v>
      </c>
      <c r="B719" s="17" t="s">
        <v>49</v>
      </c>
      <c r="C719" s="4">
        <v>3</v>
      </c>
      <c r="D719" s="4">
        <v>15</v>
      </c>
      <c r="E719" s="5">
        <v>0.57638888888888884</v>
      </c>
      <c r="F719" s="5">
        <v>0.57638888888888884</v>
      </c>
      <c r="G719" s="5">
        <v>0.57847222222222228</v>
      </c>
      <c r="H719" s="5">
        <v>0.59375</v>
      </c>
      <c r="I719" s="5">
        <v>0.59375</v>
      </c>
      <c r="J719" s="5">
        <v>0.59375</v>
      </c>
      <c r="K719" s="4"/>
      <c r="L719" s="4"/>
      <c r="M719" s="12">
        <f t="shared" si="58"/>
        <v>2.083333333333437E-3</v>
      </c>
      <c r="N719" s="13">
        <f t="shared" si="56"/>
        <v>1.5277777777777724E-2</v>
      </c>
      <c r="O719" s="11">
        <f t="shared" si="59"/>
        <v>0</v>
      </c>
      <c r="P719" s="11">
        <f t="shared" si="57"/>
        <v>4</v>
      </c>
      <c r="Q719" s="4">
        <v>327055</v>
      </c>
      <c r="R719" s="4">
        <v>327055</v>
      </c>
      <c r="S719" s="4">
        <v>327059</v>
      </c>
      <c r="T719" s="4">
        <v>327059</v>
      </c>
    </row>
    <row r="720" spans="1:20" x14ac:dyDescent="0.25">
      <c r="A720" s="16">
        <v>46037</v>
      </c>
      <c r="B720" s="17" t="s">
        <v>49</v>
      </c>
      <c r="C720" s="4">
        <v>1</v>
      </c>
      <c r="D720" s="4">
        <v>15</v>
      </c>
      <c r="E720" s="5">
        <v>0.59375</v>
      </c>
      <c r="F720" s="5">
        <v>0.59375</v>
      </c>
      <c r="G720" s="5">
        <v>0.59722222222222221</v>
      </c>
      <c r="H720" s="5">
        <v>0.61805555555555558</v>
      </c>
      <c r="I720" s="5">
        <v>0.61805555555555558</v>
      </c>
      <c r="J720" s="5">
        <v>0.61805555555555558</v>
      </c>
      <c r="K720" s="4"/>
      <c r="L720" s="4"/>
      <c r="M720" s="12">
        <f t="shared" si="58"/>
        <v>3.4722222222222099E-3</v>
      </c>
      <c r="N720" s="13">
        <f t="shared" si="56"/>
        <v>2.083333333333337E-2</v>
      </c>
      <c r="O720" s="11">
        <f t="shared" si="59"/>
        <v>0</v>
      </c>
      <c r="P720" s="11">
        <f t="shared" si="57"/>
        <v>7</v>
      </c>
      <c r="Q720" s="4">
        <v>327059</v>
      </c>
      <c r="R720" s="4">
        <v>327059</v>
      </c>
      <c r="S720" s="4">
        <v>327066</v>
      </c>
      <c r="T720" s="4">
        <v>327066</v>
      </c>
    </row>
    <row r="721" spans="1:20" x14ac:dyDescent="0.25">
      <c r="A721" s="16">
        <v>46037</v>
      </c>
      <c r="B721" s="17" t="s">
        <v>49</v>
      </c>
      <c r="C721" s="4">
        <v>1</v>
      </c>
      <c r="D721" s="4">
        <v>15</v>
      </c>
      <c r="E721" s="5">
        <v>0.63541666666666663</v>
      </c>
      <c r="F721" s="5">
        <v>0.63541666666666663</v>
      </c>
      <c r="G721" s="5">
        <v>0.64583333333333337</v>
      </c>
      <c r="H721" s="5">
        <v>0.66666666666666663</v>
      </c>
      <c r="I721" s="5">
        <v>0.66666666666666663</v>
      </c>
      <c r="J721" s="5">
        <v>0.67361111111111116</v>
      </c>
      <c r="K721" s="4"/>
      <c r="L721" s="4"/>
      <c r="M721" s="12">
        <f t="shared" si="58"/>
        <v>1.0416666666666741E-2</v>
      </c>
      <c r="N721" s="13">
        <f t="shared" si="56"/>
        <v>2.0833333333333259E-2</v>
      </c>
      <c r="O721" s="11">
        <f t="shared" si="59"/>
        <v>0</v>
      </c>
      <c r="P721" s="11">
        <f t="shared" si="57"/>
        <v>7</v>
      </c>
      <c r="Q721" s="4">
        <v>327077</v>
      </c>
      <c r="R721" s="4">
        <v>327077</v>
      </c>
      <c r="S721" s="4">
        <v>327084</v>
      </c>
      <c r="T721" s="4">
        <v>327084</v>
      </c>
    </row>
    <row r="722" spans="1:20" x14ac:dyDescent="0.25">
      <c r="A722" s="16">
        <v>46037</v>
      </c>
      <c r="B722" s="17" t="s">
        <v>49</v>
      </c>
      <c r="C722" s="4">
        <v>1</v>
      </c>
      <c r="D722" s="4">
        <v>7129</v>
      </c>
      <c r="E722" s="5">
        <v>0.36458333333333331</v>
      </c>
      <c r="F722" s="5">
        <v>0.37152777777777779</v>
      </c>
      <c r="G722" s="5">
        <v>0.38194444444444442</v>
      </c>
      <c r="H722" s="5">
        <v>0.40277777777777779</v>
      </c>
      <c r="I722" s="5">
        <v>0.40277777777777779</v>
      </c>
      <c r="J722" s="5">
        <v>0.40277777777777779</v>
      </c>
      <c r="K722" s="4"/>
      <c r="L722" s="4"/>
      <c r="M722" s="12">
        <f t="shared" si="58"/>
        <v>1.041666666666663E-2</v>
      </c>
      <c r="N722" s="13">
        <f t="shared" si="56"/>
        <v>2.083333333333337E-2</v>
      </c>
      <c r="O722" s="11">
        <f t="shared" si="59"/>
        <v>0</v>
      </c>
      <c r="P722" s="11">
        <f t="shared" si="57"/>
        <v>7</v>
      </c>
      <c r="Q722" s="4">
        <v>401877</v>
      </c>
      <c r="R722" s="4">
        <v>401877</v>
      </c>
      <c r="S722" s="4">
        <v>401884</v>
      </c>
      <c r="T722" s="4">
        <v>401884</v>
      </c>
    </row>
    <row r="723" spans="1:20" x14ac:dyDescent="0.25">
      <c r="A723" s="16">
        <v>46037</v>
      </c>
      <c r="B723" s="17" t="s">
        <v>49</v>
      </c>
      <c r="C723" s="4">
        <v>3</v>
      </c>
      <c r="D723" s="4">
        <v>7129</v>
      </c>
      <c r="E723" s="5">
        <v>0.40277777777777779</v>
      </c>
      <c r="F723" s="5">
        <v>0.40277777777777779</v>
      </c>
      <c r="G723" s="5">
        <v>0.40486111111111112</v>
      </c>
      <c r="H723" s="5">
        <v>0.4201388888888889</v>
      </c>
      <c r="I723" s="5">
        <v>0.4201388888888889</v>
      </c>
      <c r="J723" s="5">
        <v>0.4201388888888889</v>
      </c>
      <c r="K723" s="4"/>
      <c r="L723" s="4"/>
      <c r="M723" s="12">
        <f t="shared" si="58"/>
        <v>2.0833333333333259E-3</v>
      </c>
      <c r="N723" s="13">
        <f t="shared" si="56"/>
        <v>1.5277777777777779E-2</v>
      </c>
      <c r="O723" s="11">
        <f t="shared" si="59"/>
        <v>0</v>
      </c>
      <c r="P723" s="11">
        <f t="shared" si="57"/>
        <v>4</v>
      </c>
      <c r="Q723" s="4">
        <v>401884</v>
      </c>
      <c r="R723" s="4">
        <v>401884</v>
      </c>
      <c r="S723" s="4">
        <v>401888</v>
      </c>
      <c r="T723" s="4">
        <v>401888</v>
      </c>
    </row>
    <row r="724" spans="1:20" x14ac:dyDescent="0.25">
      <c r="A724" s="16">
        <v>46037</v>
      </c>
      <c r="B724" s="17" t="s">
        <v>49</v>
      </c>
      <c r="C724" s="4">
        <v>1</v>
      </c>
      <c r="D724" s="4">
        <v>7129</v>
      </c>
      <c r="E724" s="5">
        <v>0.4201388888888889</v>
      </c>
      <c r="F724" s="5">
        <v>0.4201388888888889</v>
      </c>
      <c r="G724" s="5">
        <v>0.4236111111111111</v>
      </c>
      <c r="H724" s="5">
        <v>0.44444444444444442</v>
      </c>
      <c r="I724" s="5">
        <v>0.44444444444444442</v>
      </c>
      <c r="J724" s="5">
        <v>0.44444444444444442</v>
      </c>
      <c r="K724" s="4"/>
      <c r="L724" s="4"/>
      <c r="M724" s="12">
        <f t="shared" si="58"/>
        <v>3.4722222222222099E-3</v>
      </c>
      <c r="N724" s="13">
        <f t="shared" si="56"/>
        <v>2.0833333333333315E-2</v>
      </c>
      <c r="O724" s="11">
        <f t="shared" si="59"/>
        <v>0</v>
      </c>
      <c r="P724" s="11">
        <f t="shared" si="57"/>
        <v>7</v>
      </c>
      <c r="Q724" s="4">
        <v>401888</v>
      </c>
      <c r="R724" s="4">
        <v>401888</v>
      </c>
      <c r="S724" s="4">
        <v>401895</v>
      </c>
      <c r="T724" s="4">
        <v>401895</v>
      </c>
    </row>
    <row r="725" spans="1:20" x14ac:dyDescent="0.25">
      <c r="A725" s="16">
        <v>46037</v>
      </c>
      <c r="B725" s="17" t="s">
        <v>49</v>
      </c>
      <c r="C725" s="4">
        <v>3</v>
      </c>
      <c r="D725" s="4">
        <v>7129</v>
      </c>
      <c r="E725" s="5">
        <v>0.44444444444444442</v>
      </c>
      <c r="F725" s="5">
        <v>0.44444444444444442</v>
      </c>
      <c r="G725" s="5">
        <v>0.4465277777777778</v>
      </c>
      <c r="H725" s="5">
        <v>0.46180555555555558</v>
      </c>
      <c r="I725" s="5">
        <v>0.46180555555555558</v>
      </c>
      <c r="J725" s="5">
        <v>0.46180555555555558</v>
      </c>
      <c r="K725" s="4"/>
      <c r="L725" s="4"/>
      <c r="M725" s="12">
        <f t="shared" si="58"/>
        <v>2.0833333333333814E-3</v>
      </c>
      <c r="N725" s="13">
        <f t="shared" si="56"/>
        <v>1.5277777777777779E-2</v>
      </c>
      <c r="O725" s="11">
        <f t="shared" si="59"/>
        <v>0</v>
      </c>
      <c r="P725" s="11">
        <f t="shared" si="57"/>
        <v>4</v>
      </c>
      <c r="Q725" s="4">
        <v>401895</v>
      </c>
      <c r="R725" s="4">
        <v>401895</v>
      </c>
      <c r="S725" s="4">
        <v>401899</v>
      </c>
      <c r="T725" s="4">
        <v>401899</v>
      </c>
    </row>
    <row r="726" spans="1:20" x14ac:dyDescent="0.25">
      <c r="A726" s="16">
        <v>46037</v>
      </c>
      <c r="B726" s="17" t="s">
        <v>49</v>
      </c>
      <c r="C726" s="4">
        <v>1</v>
      </c>
      <c r="D726" s="4">
        <v>7129</v>
      </c>
      <c r="E726" s="5">
        <v>0.46180555555555558</v>
      </c>
      <c r="F726" s="5">
        <v>0.46180555555555558</v>
      </c>
      <c r="G726" s="5">
        <v>0.46527777777777779</v>
      </c>
      <c r="H726" s="5">
        <v>0.4861111111111111</v>
      </c>
      <c r="I726" s="5">
        <v>0.4861111111111111</v>
      </c>
      <c r="J726" s="5">
        <v>0.4861111111111111</v>
      </c>
      <c r="K726" s="4"/>
      <c r="L726" s="4"/>
      <c r="M726" s="12">
        <f t="shared" si="58"/>
        <v>3.4722222222222099E-3</v>
      </c>
      <c r="N726" s="13">
        <f t="shared" si="56"/>
        <v>2.0833333333333315E-2</v>
      </c>
      <c r="O726" s="11">
        <f t="shared" si="59"/>
        <v>0</v>
      </c>
      <c r="P726" s="11">
        <f t="shared" si="57"/>
        <v>7</v>
      </c>
      <c r="Q726" s="4">
        <v>401899</v>
      </c>
      <c r="R726" s="4">
        <v>401899</v>
      </c>
      <c r="S726" s="4">
        <v>401906</v>
      </c>
      <c r="T726" s="4">
        <v>401906</v>
      </c>
    </row>
    <row r="727" spans="1:20" x14ac:dyDescent="0.25">
      <c r="A727" s="16">
        <v>46037</v>
      </c>
      <c r="B727" s="17" t="s">
        <v>49</v>
      </c>
      <c r="C727" s="4">
        <v>3</v>
      </c>
      <c r="D727" s="4">
        <v>7129</v>
      </c>
      <c r="E727" s="5">
        <v>0.4861111111111111</v>
      </c>
      <c r="F727" s="5">
        <v>0.4861111111111111</v>
      </c>
      <c r="G727" s="5">
        <v>0.48819444444444443</v>
      </c>
      <c r="H727" s="5">
        <v>0.50347222222222221</v>
      </c>
      <c r="I727" s="5">
        <v>0.50347222222222221</v>
      </c>
      <c r="J727" s="5">
        <v>0.51041666666666663</v>
      </c>
      <c r="K727" s="4"/>
      <c r="L727" s="4"/>
      <c r="M727" s="12">
        <f t="shared" si="58"/>
        <v>2.0833333333333259E-3</v>
      </c>
      <c r="N727" s="13">
        <f t="shared" si="56"/>
        <v>1.5277777777777779E-2</v>
      </c>
      <c r="O727" s="11">
        <f t="shared" si="59"/>
        <v>0</v>
      </c>
      <c r="P727" s="11">
        <f t="shared" si="57"/>
        <v>4</v>
      </c>
      <c r="Q727" s="4">
        <v>401906</v>
      </c>
      <c r="R727" s="4">
        <v>401906</v>
      </c>
      <c r="S727" s="4">
        <v>401910</v>
      </c>
      <c r="T727" s="4">
        <v>401910</v>
      </c>
    </row>
    <row r="728" spans="1:20" x14ac:dyDescent="0.25">
      <c r="A728" s="16">
        <v>46037</v>
      </c>
      <c r="B728" s="17" t="s">
        <v>49</v>
      </c>
      <c r="C728" s="4">
        <v>3</v>
      </c>
      <c r="D728" s="4">
        <v>9</v>
      </c>
      <c r="E728" s="5">
        <v>0.65625</v>
      </c>
      <c r="F728" s="5">
        <v>0.66666666666666663</v>
      </c>
      <c r="G728" s="5">
        <v>0.66874999999999996</v>
      </c>
      <c r="H728" s="5">
        <v>0.68402777777777779</v>
      </c>
      <c r="I728" s="5">
        <v>0.68402777777777779</v>
      </c>
      <c r="J728" s="5">
        <v>0.68402777777777779</v>
      </c>
      <c r="K728" s="4"/>
      <c r="L728" s="4"/>
      <c r="M728" s="12">
        <f t="shared" si="58"/>
        <v>2.0833333333333259E-3</v>
      </c>
      <c r="N728" s="13">
        <f t="shared" si="56"/>
        <v>1.5277777777777835E-2</v>
      </c>
      <c r="O728" s="11">
        <f t="shared" si="59"/>
        <v>0</v>
      </c>
      <c r="P728" s="11">
        <f t="shared" si="57"/>
        <v>4</v>
      </c>
      <c r="Q728" s="4">
        <v>327084</v>
      </c>
      <c r="R728" s="4">
        <v>327084</v>
      </c>
      <c r="S728" s="4">
        <v>327088</v>
      </c>
      <c r="T728" s="4">
        <v>327088</v>
      </c>
    </row>
    <row r="729" spans="1:20" x14ac:dyDescent="0.25">
      <c r="A729" s="16">
        <v>46037</v>
      </c>
      <c r="B729" s="17" t="s">
        <v>49</v>
      </c>
      <c r="C729" s="4">
        <v>1</v>
      </c>
      <c r="D729" s="4">
        <v>9</v>
      </c>
      <c r="E729" s="5">
        <v>0.68402777777777779</v>
      </c>
      <c r="F729" s="5">
        <v>0.68402777777777779</v>
      </c>
      <c r="G729" s="5">
        <v>0.6875</v>
      </c>
      <c r="H729" s="5">
        <v>0.70833333333333337</v>
      </c>
      <c r="I729" s="5">
        <v>0.70833333333333337</v>
      </c>
      <c r="J729" s="5">
        <v>0.70833333333333337</v>
      </c>
      <c r="K729" s="4"/>
      <c r="L729" s="4"/>
      <c r="M729" s="12">
        <f t="shared" si="58"/>
        <v>3.4722222222222099E-3</v>
      </c>
      <c r="N729" s="13">
        <f t="shared" si="56"/>
        <v>2.083333333333337E-2</v>
      </c>
      <c r="O729" s="11">
        <f t="shared" si="59"/>
        <v>0</v>
      </c>
      <c r="P729" s="11">
        <f t="shared" si="57"/>
        <v>7</v>
      </c>
      <c r="Q729" s="4">
        <v>327088</v>
      </c>
      <c r="R729" s="4">
        <v>327088</v>
      </c>
      <c r="S729" s="4">
        <v>327095</v>
      </c>
      <c r="T729" s="4">
        <v>327095</v>
      </c>
    </row>
    <row r="730" spans="1:20" x14ac:dyDescent="0.25">
      <c r="A730" s="16">
        <v>46037</v>
      </c>
      <c r="B730" s="17" t="s">
        <v>49</v>
      </c>
      <c r="C730" s="4">
        <v>3</v>
      </c>
      <c r="D730" s="4">
        <v>9</v>
      </c>
      <c r="E730" s="5">
        <v>0.70833333333333337</v>
      </c>
      <c r="F730" s="5">
        <v>0.70833333333333337</v>
      </c>
      <c r="G730" s="5">
        <v>0.7104166666666667</v>
      </c>
      <c r="H730" s="5">
        <v>0.72569444444444442</v>
      </c>
      <c r="I730" s="5">
        <v>0.72569444444444442</v>
      </c>
      <c r="J730" s="5">
        <v>0.72569444444444442</v>
      </c>
      <c r="K730" s="4"/>
      <c r="L730" s="4"/>
      <c r="M730" s="12">
        <f t="shared" si="58"/>
        <v>2.0833333333333259E-3</v>
      </c>
      <c r="N730" s="13">
        <f t="shared" si="56"/>
        <v>1.5277777777777724E-2</v>
      </c>
      <c r="O730" s="11">
        <f t="shared" si="59"/>
        <v>0</v>
      </c>
      <c r="P730" s="11">
        <f t="shared" si="57"/>
        <v>4</v>
      </c>
      <c r="Q730" s="4">
        <v>327095</v>
      </c>
      <c r="R730" s="4">
        <v>327095</v>
      </c>
      <c r="S730" s="4">
        <v>327099</v>
      </c>
      <c r="T730" s="4">
        <v>327099</v>
      </c>
    </row>
    <row r="731" spans="1:20" x14ac:dyDescent="0.25">
      <c r="A731" s="16">
        <v>46037</v>
      </c>
      <c r="B731" s="17" t="s">
        <v>49</v>
      </c>
      <c r="C731" s="4">
        <v>1</v>
      </c>
      <c r="D731" s="4">
        <v>9</v>
      </c>
      <c r="E731" s="5">
        <v>0.72569444444444442</v>
      </c>
      <c r="F731" s="5">
        <v>0.72569444444444442</v>
      </c>
      <c r="G731" s="5">
        <v>0.72916666666666663</v>
      </c>
      <c r="H731" s="5">
        <v>0.75</v>
      </c>
      <c r="I731" s="5">
        <v>0.75</v>
      </c>
      <c r="J731" s="5">
        <v>0.75</v>
      </c>
      <c r="K731" s="4"/>
      <c r="L731" s="4"/>
      <c r="M731" s="12">
        <f t="shared" si="58"/>
        <v>3.4722222222222099E-3</v>
      </c>
      <c r="N731" s="13">
        <f t="shared" si="56"/>
        <v>2.083333333333337E-2</v>
      </c>
      <c r="O731" s="11">
        <f t="shared" si="59"/>
        <v>0</v>
      </c>
      <c r="P731" s="11">
        <f t="shared" si="57"/>
        <v>7</v>
      </c>
      <c r="Q731" s="4">
        <v>327099</v>
      </c>
      <c r="R731" s="4">
        <v>327099</v>
      </c>
      <c r="S731" s="4">
        <v>327106</v>
      </c>
      <c r="T731" s="4">
        <v>327106</v>
      </c>
    </row>
    <row r="732" spans="1:20" x14ac:dyDescent="0.25">
      <c r="A732" s="16">
        <v>46037</v>
      </c>
      <c r="B732" s="17" t="s">
        <v>49</v>
      </c>
      <c r="C732" s="4">
        <v>3</v>
      </c>
      <c r="D732" s="4">
        <v>9</v>
      </c>
      <c r="E732" s="5">
        <v>0.75</v>
      </c>
      <c r="F732" s="5">
        <v>0.75</v>
      </c>
      <c r="G732" s="5">
        <v>0.75902777777777775</v>
      </c>
      <c r="H732" s="5">
        <v>0.77430555555555558</v>
      </c>
      <c r="I732" s="5">
        <v>0.77430555555555558</v>
      </c>
      <c r="J732" s="5">
        <v>0.77430555555555558</v>
      </c>
      <c r="K732" s="4"/>
      <c r="L732" s="4"/>
      <c r="M732" s="12">
        <f t="shared" si="58"/>
        <v>9.0277777777777457E-3</v>
      </c>
      <c r="N732" s="13">
        <f t="shared" si="56"/>
        <v>1.5277777777777835E-2</v>
      </c>
      <c r="O732" s="11">
        <f t="shared" si="59"/>
        <v>0</v>
      </c>
      <c r="P732" s="11">
        <f t="shared" si="57"/>
        <v>4</v>
      </c>
      <c r="Q732" s="4">
        <v>327106</v>
      </c>
      <c r="R732" s="4">
        <v>327106</v>
      </c>
      <c r="S732" s="4">
        <v>327110</v>
      </c>
      <c r="T732" s="4">
        <v>327110</v>
      </c>
    </row>
    <row r="733" spans="1:20" x14ac:dyDescent="0.25">
      <c r="A733" s="16">
        <v>46037</v>
      </c>
      <c r="B733" s="17" t="s">
        <v>49</v>
      </c>
      <c r="C733" s="4">
        <v>1</v>
      </c>
      <c r="D733" s="4">
        <v>9</v>
      </c>
      <c r="E733" s="5">
        <v>0.77430555555555558</v>
      </c>
      <c r="F733" s="5">
        <v>0.77430555555555558</v>
      </c>
      <c r="G733" s="5">
        <v>0.77777777777777779</v>
      </c>
      <c r="H733" s="5">
        <v>0.79861111111111116</v>
      </c>
      <c r="I733" s="5">
        <v>0.79861111111111116</v>
      </c>
      <c r="J733" s="5">
        <v>0.79861111111111116</v>
      </c>
      <c r="K733" s="4"/>
      <c r="L733" s="4"/>
      <c r="M733" s="12">
        <f t="shared" si="58"/>
        <v>3.4722222222222099E-3</v>
      </c>
      <c r="N733" s="13">
        <f t="shared" si="56"/>
        <v>2.083333333333337E-2</v>
      </c>
      <c r="O733" s="11">
        <f t="shared" si="59"/>
        <v>0</v>
      </c>
      <c r="P733" s="11">
        <f t="shared" si="57"/>
        <v>7</v>
      </c>
      <c r="Q733" s="4">
        <v>327110</v>
      </c>
      <c r="R733" s="4">
        <v>327110</v>
      </c>
      <c r="S733" s="4">
        <v>327117</v>
      </c>
      <c r="T733" s="4">
        <v>327117</v>
      </c>
    </row>
    <row r="734" spans="1:20" x14ac:dyDescent="0.25">
      <c r="A734" s="16">
        <v>46037</v>
      </c>
      <c r="B734" s="17" t="s">
        <v>49</v>
      </c>
      <c r="C734" s="4">
        <v>3</v>
      </c>
      <c r="D734" s="4">
        <v>9</v>
      </c>
      <c r="E734" s="5">
        <v>0.79861111111111116</v>
      </c>
      <c r="F734" s="5">
        <v>0.79861111111111116</v>
      </c>
      <c r="G734" s="5">
        <v>0.80069444444444449</v>
      </c>
      <c r="H734" s="5">
        <v>0.81597222222222221</v>
      </c>
      <c r="I734" s="5">
        <v>0.81597222222222221</v>
      </c>
      <c r="J734" s="5">
        <v>0.82291666666666663</v>
      </c>
      <c r="K734" s="4"/>
      <c r="L734" s="4"/>
      <c r="M734" s="12">
        <f t="shared" si="58"/>
        <v>2.0833333333333259E-3</v>
      </c>
      <c r="N734" s="13">
        <f t="shared" si="56"/>
        <v>1.5277777777777724E-2</v>
      </c>
      <c r="O734" s="11">
        <f t="shared" si="59"/>
        <v>0</v>
      </c>
      <c r="P734" s="11">
        <f t="shared" si="57"/>
        <v>4</v>
      </c>
      <c r="Q734" s="4">
        <v>327117</v>
      </c>
      <c r="R734" s="4">
        <v>327117</v>
      </c>
      <c r="S734" s="4">
        <v>327121</v>
      </c>
      <c r="T734" s="4">
        <v>327121</v>
      </c>
    </row>
    <row r="735" spans="1:20" x14ac:dyDescent="0.25">
      <c r="A735" s="16">
        <v>46037</v>
      </c>
      <c r="B735" s="17" t="s">
        <v>49</v>
      </c>
      <c r="C735" s="4" t="s">
        <v>35</v>
      </c>
      <c r="D735" s="4">
        <v>9002</v>
      </c>
      <c r="E735" s="5">
        <v>0.30902777777777779</v>
      </c>
      <c r="F735" s="5">
        <v>0.3125</v>
      </c>
      <c r="G735" s="5">
        <v>0.33194444444444443</v>
      </c>
      <c r="H735" s="5">
        <v>0.3611111111111111</v>
      </c>
      <c r="I735" s="5">
        <v>0.3611111111111111</v>
      </c>
      <c r="J735" s="5">
        <v>0.3611111111111111</v>
      </c>
      <c r="K735" s="4"/>
      <c r="L735" s="4"/>
      <c r="M735" s="12">
        <f t="shared" si="58"/>
        <v>1.9444444444444431E-2</v>
      </c>
      <c r="N735" s="13">
        <f t="shared" si="56"/>
        <v>2.9166666666666674E-2</v>
      </c>
      <c r="O735" s="11">
        <f t="shared" si="59"/>
        <v>3</v>
      </c>
      <c r="P735" s="11">
        <f t="shared" si="57"/>
        <v>10</v>
      </c>
      <c r="Q735" s="4">
        <v>50855</v>
      </c>
      <c r="R735" s="4">
        <v>50857</v>
      </c>
      <c r="S735" s="4">
        <v>50867</v>
      </c>
      <c r="T735" s="4">
        <v>50868</v>
      </c>
    </row>
    <row r="736" spans="1:20" x14ac:dyDescent="0.25">
      <c r="A736" s="16">
        <v>46037</v>
      </c>
      <c r="B736" s="17" t="s">
        <v>49</v>
      </c>
      <c r="C736" s="4">
        <v>4</v>
      </c>
      <c r="D736" s="4">
        <v>10</v>
      </c>
      <c r="E736" s="5">
        <v>0.65625</v>
      </c>
      <c r="F736" s="5">
        <v>0.66874999999999996</v>
      </c>
      <c r="G736" s="5">
        <v>0.67291666666666672</v>
      </c>
      <c r="H736" s="5">
        <v>0.6875</v>
      </c>
      <c r="I736" s="5">
        <v>0.6875</v>
      </c>
      <c r="J736" s="5">
        <v>0.6875</v>
      </c>
      <c r="K736" s="4"/>
      <c r="L736" s="4"/>
      <c r="M736" s="12">
        <f t="shared" si="58"/>
        <v>4.1666666666667629E-3</v>
      </c>
      <c r="N736" s="13">
        <f t="shared" si="56"/>
        <v>1.4583333333333282E-2</v>
      </c>
      <c r="O736" s="11">
        <f t="shared" si="59"/>
        <v>0</v>
      </c>
      <c r="P736" s="11">
        <f t="shared" si="57"/>
        <v>5</v>
      </c>
      <c r="Q736" s="4">
        <v>228209</v>
      </c>
      <c r="R736" s="4">
        <v>228209</v>
      </c>
      <c r="S736" s="4">
        <v>228214</v>
      </c>
      <c r="T736" s="4">
        <v>228214</v>
      </c>
    </row>
    <row r="737" spans="1:20" x14ac:dyDescent="0.25">
      <c r="A737" s="16">
        <v>46037</v>
      </c>
      <c r="B737" s="17" t="s">
        <v>49</v>
      </c>
      <c r="C737" s="4">
        <v>2</v>
      </c>
      <c r="D737" s="4">
        <v>10</v>
      </c>
      <c r="E737" s="5">
        <v>0.6875</v>
      </c>
      <c r="F737" s="5">
        <v>0.6875</v>
      </c>
      <c r="G737" s="5">
        <v>0.6875</v>
      </c>
      <c r="H737" s="5">
        <v>0.7104166666666667</v>
      </c>
      <c r="I737" s="5">
        <v>0.7104166666666667</v>
      </c>
      <c r="J737" s="5">
        <v>0.7104166666666667</v>
      </c>
      <c r="K737" s="4"/>
      <c r="L737" s="4"/>
      <c r="M737" s="12">
        <f t="shared" si="58"/>
        <v>0</v>
      </c>
      <c r="N737" s="13">
        <f t="shared" si="56"/>
        <v>2.2916666666666696E-2</v>
      </c>
      <c r="O737" s="11">
        <f t="shared" si="59"/>
        <v>0</v>
      </c>
      <c r="P737" s="11">
        <f t="shared" si="57"/>
        <v>6</v>
      </c>
      <c r="Q737" s="4">
        <v>228214</v>
      </c>
      <c r="R737" s="4">
        <v>228214</v>
      </c>
      <c r="S737" s="4">
        <v>228220</v>
      </c>
      <c r="T737" s="4">
        <v>228220</v>
      </c>
    </row>
    <row r="738" spans="1:20" x14ac:dyDescent="0.25">
      <c r="A738" s="16">
        <v>46037</v>
      </c>
      <c r="B738" s="17" t="s">
        <v>49</v>
      </c>
      <c r="C738" s="4">
        <v>4</v>
      </c>
      <c r="D738" s="4">
        <v>10</v>
      </c>
      <c r="E738" s="5">
        <v>0.7104166666666667</v>
      </c>
      <c r="F738" s="5">
        <v>0.7104166666666667</v>
      </c>
      <c r="G738" s="5">
        <v>0.71458333333333335</v>
      </c>
      <c r="H738" s="5">
        <v>0.73124999999999996</v>
      </c>
      <c r="I738" s="5">
        <v>0.73124999999999996</v>
      </c>
      <c r="J738" s="5">
        <v>0.73124999999999996</v>
      </c>
      <c r="K738" s="4"/>
      <c r="L738" s="4"/>
      <c r="M738" s="12">
        <f t="shared" si="58"/>
        <v>4.1666666666666519E-3</v>
      </c>
      <c r="N738" s="13">
        <f t="shared" si="56"/>
        <v>1.6666666666666607E-2</v>
      </c>
      <c r="O738" s="11">
        <f t="shared" si="59"/>
        <v>0</v>
      </c>
      <c r="P738" s="11">
        <f t="shared" si="57"/>
        <v>5</v>
      </c>
      <c r="Q738" s="4">
        <v>228220</v>
      </c>
      <c r="R738" s="4">
        <v>228220</v>
      </c>
      <c r="S738" s="4">
        <v>228225</v>
      </c>
      <c r="T738" s="4">
        <v>228225</v>
      </c>
    </row>
    <row r="739" spans="1:20" x14ac:dyDescent="0.25">
      <c r="A739" s="16">
        <v>46037</v>
      </c>
      <c r="B739" s="17" t="s">
        <v>49</v>
      </c>
      <c r="C739" s="4">
        <v>2</v>
      </c>
      <c r="D739" s="4">
        <v>10</v>
      </c>
      <c r="E739" s="5">
        <v>0.73124999999999996</v>
      </c>
      <c r="F739" s="5">
        <v>0.73124999999999996</v>
      </c>
      <c r="G739" s="5">
        <v>0.73124999999999996</v>
      </c>
      <c r="H739" s="5">
        <v>0.75208333333333333</v>
      </c>
      <c r="I739" s="5">
        <v>0.75208333333333333</v>
      </c>
      <c r="J739" s="5">
        <v>0.75208333333333333</v>
      </c>
      <c r="K739" s="4"/>
      <c r="L739" s="4"/>
      <c r="M739" s="12">
        <f t="shared" si="58"/>
        <v>0</v>
      </c>
      <c r="N739" s="13">
        <f t="shared" si="56"/>
        <v>2.083333333333337E-2</v>
      </c>
      <c r="O739" s="11">
        <f t="shared" si="59"/>
        <v>0</v>
      </c>
      <c r="P739" s="11">
        <f t="shared" si="57"/>
        <v>7</v>
      </c>
      <c r="Q739" s="4">
        <v>228225</v>
      </c>
      <c r="R739" s="4">
        <v>228225</v>
      </c>
      <c r="S739" s="4">
        <v>228232</v>
      </c>
      <c r="T739" s="4">
        <v>228232</v>
      </c>
    </row>
    <row r="740" spans="1:20" x14ac:dyDescent="0.25">
      <c r="A740" s="16">
        <v>46037</v>
      </c>
      <c r="B740" s="17" t="s">
        <v>49</v>
      </c>
      <c r="C740" s="4">
        <v>4</v>
      </c>
      <c r="D740" s="4">
        <v>10</v>
      </c>
      <c r="E740" s="5">
        <v>0.75902777777777775</v>
      </c>
      <c r="F740" s="5">
        <v>0.75902777777777775</v>
      </c>
      <c r="G740" s="5">
        <v>0.75902777777777775</v>
      </c>
      <c r="H740" s="5">
        <v>0.77638888888888891</v>
      </c>
      <c r="I740" s="5">
        <v>0.77638888888888891</v>
      </c>
      <c r="J740" s="5">
        <v>0.77638888888888891</v>
      </c>
      <c r="K740" s="4"/>
      <c r="L740" s="4"/>
      <c r="M740" s="12">
        <f t="shared" si="58"/>
        <v>0</v>
      </c>
      <c r="N740" s="13">
        <f t="shared" si="56"/>
        <v>1.736111111111116E-2</v>
      </c>
      <c r="O740" s="11">
        <f t="shared" si="59"/>
        <v>0</v>
      </c>
      <c r="P740" s="11">
        <f t="shared" si="57"/>
        <v>5</v>
      </c>
      <c r="Q740" s="4">
        <v>228232</v>
      </c>
      <c r="R740" s="4">
        <v>228232</v>
      </c>
      <c r="S740" s="4">
        <v>228237</v>
      </c>
      <c r="T740" s="4">
        <v>228237</v>
      </c>
    </row>
    <row r="741" spans="1:20" x14ac:dyDescent="0.25">
      <c r="A741" s="16">
        <v>46037</v>
      </c>
      <c r="B741" s="17" t="s">
        <v>49</v>
      </c>
      <c r="C741" s="4">
        <v>2</v>
      </c>
      <c r="D741" s="4">
        <v>10</v>
      </c>
      <c r="E741" s="5">
        <v>0.77638888888888891</v>
      </c>
      <c r="F741" s="5">
        <v>0.77777777777777779</v>
      </c>
      <c r="G741" s="5">
        <v>0.77777777777777779</v>
      </c>
      <c r="H741" s="5">
        <v>0.79861111111111116</v>
      </c>
      <c r="I741" s="5">
        <v>0.79861111111111116</v>
      </c>
      <c r="J741" s="5">
        <v>0.79861111111111116</v>
      </c>
      <c r="K741" s="4"/>
      <c r="L741" s="4"/>
      <c r="M741" s="12">
        <f t="shared" si="58"/>
        <v>0</v>
      </c>
      <c r="N741" s="13">
        <f t="shared" si="56"/>
        <v>2.083333333333337E-2</v>
      </c>
      <c r="O741" s="11">
        <f t="shared" si="59"/>
        <v>0</v>
      </c>
      <c r="P741" s="11">
        <f t="shared" si="57"/>
        <v>6</v>
      </c>
      <c r="Q741" s="4">
        <v>228237</v>
      </c>
      <c r="R741" s="4">
        <v>228237</v>
      </c>
      <c r="S741" s="4">
        <v>228243</v>
      </c>
      <c r="T741" s="4">
        <v>228243</v>
      </c>
    </row>
    <row r="742" spans="1:20" x14ac:dyDescent="0.25">
      <c r="A742" s="16">
        <v>46037</v>
      </c>
      <c r="B742" s="17" t="s">
        <v>49</v>
      </c>
      <c r="C742" s="4">
        <v>4</v>
      </c>
      <c r="D742" s="4">
        <v>10</v>
      </c>
      <c r="E742" s="5">
        <v>0.79861111111111116</v>
      </c>
      <c r="F742" s="5">
        <v>0.80069444444444449</v>
      </c>
      <c r="G742" s="5">
        <v>0.80069444444444449</v>
      </c>
      <c r="H742" s="5">
        <v>0.81944444444444442</v>
      </c>
      <c r="I742" s="5">
        <v>0.81944444444444442</v>
      </c>
      <c r="J742" s="5">
        <v>0.82638888888888884</v>
      </c>
      <c r="K742" s="4"/>
      <c r="L742" s="4"/>
      <c r="M742" s="12">
        <f t="shared" si="58"/>
        <v>0</v>
      </c>
      <c r="N742" s="13">
        <f t="shared" si="56"/>
        <v>1.8749999999999933E-2</v>
      </c>
      <c r="O742" s="11">
        <f t="shared" si="59"/>
        <v>1</v>
      </c>
      <c r="P742" s="11">
        <f t="shared" si="57"/>
        <v>5</v>
      </c>
      <c r="Q742" s="4">
        <v>228243</v>
      </c>
      <c r="R742" s="4">
        <v>228243</v>
      </c>
      <c r="S742" s="4">
        <v>228248</v>
      </c>
      <c r="T742" s="4">
        <v>228249</v>
      </c>
    </row>
    <row r="743" spans="1:20" x14ac:dyDescent="0.25">
      <c r="A743" s="16">
        <v>46037</v>
      </c>
      <c r="B743" s="17" t="s">
        <v>49</v>
      </c>
      <c r="C743" s="4" t="s">
        <v>35</v>
      </c>
      <c r="D743" s="4">
        <v>9001</v>
      </c>
      <c r="E743" s="5">
        <v>0.61458333333333337</v>
      </c>
      <c r="F743" s="5">
        <v>0.61458333333333337</v>
      </c>
      <c r="G743" s="5">
        <v>0.61805555555555558</v>
      </c>
      <c r="H743" s="5">
        <v>0.68055555555555558</v>
      </c>
      <c r="I743" s="5">
        <v>0.68055555555555558</v>
      </c>
      <c r="J743" s="5">
        <v>0.68055555555555558</v>
      </c>
      <c r="K743" s="4"/>
      <c r="L743" s="4"/>
      <c r="M743" s="12">
        <f t="shared" si="58"/>
        <v>3.4722222222222099E-3</v>
      </c>
      <c r="N743" s="13">
        <f t="shared" si="56"/>
        <v>6.25E-2</v>
      </c>
      <c r="O743" s="11">
        <f t="shared" si="59"/>
        <v>0</v>
      </c>
      <c r="P743" s="11">
        <f t="shared" si="57"/>
        <v>13</v>
      </c>
      <c r="Q743" s="4">
        <v>64392</v>
      </c>
      <c r="R743" s="4">
        <v>64392</v>
      </c>
      <c r="S743" s="4">
        <v>64405</v>
      </c>
      <c r="T743" s="4">
        <v>64405</v>
      </c>
    </row>
    <row r="744" spans="1:20" x14ac:dyDescent="0.25">
      <c r="A744" s="16">
        <v>46037</v>
      </c>
      <c r="B744" s="17" t="s">
        <v>49</v>
      </c>
      <c r="C744" s="4" t="s">
        <v>26</v>
      </c>
      <c r="D744" s="4">
        <v>15</v>
      </c>
      <c r="E744" s="5">
        <v>0.68055555555555558</v>
      </c>
      <c r="F744" s="5">
        <v>0.68055555555555558</v>
      </c>
      <c r="G744" s="5">
        <v>0.68402777777777779</v>
      </c>
      <c r="H744" s="5">
        <v>0.8125</v>
      </c>
      <c r="I744" s="5">
        <v>0.8125</v>
      </c>
      <c r="J744" s="5">
        <v>0.82638888888888884</v>
      </c>
      <c r="K744" s="4"/>
      <c r="L744" s="4"/>
      <c r="M744" s="12">
        <f t="shared" si="58"/>
        <v>3.4722222222222099E-3</v>
      </c>
      <c r="N744" s="13">
        <f t="shared" si="56"/>
        <v>0.12847222222222221</v>
      </c>
      <c r="O744" s="11">
        <f t="shared" si="59"/>
        <v>1</v>
      </c>
      <c r="P744" s="11">
        <f t="shared" si="57"/>
        <v>55</v>
      </c>
      <c r="Q744" s="4">
        <v>147369</v>
      </c>
      <c r="R744" s="4">
        <v>147369</v>
      </c>
      <c r="S744" s="4">
        <v>147424</v>
      </c>
      <c r="T744" s="4">
        <v>147425</v>
      </c>
    </row>
    <row r="745" spans="1:20" x14ac:dyDescent="0.25">
      <c r="A745" s="16">
        <v>46037</v>
      </c>
      <c r="B745" s="17" t="s">
        <v>49</v>
      </c>
      <c r="C745" s="4">
        <v>2</v>
      </c>
      <c r="D745" s="4">
        <v>9002</v>
      </c>
      <c r="E745" s="5">
        <v>0.64236111111111116</v>
      </c>
      <c r="F745" s="5">
        <v>0.64583333333333337</v>
      </c>
      <c r="G745" s="5">
        <v>0.64583333333333337</v>
      </c>
      <c r="H745" s="5">
        <v>0.66666666666666663</v>
      </c>
      <c r="I745" s="5">
        <v>0.66666666666666663</v>
      </c>
      <c r="J745" s="5">
        <v>0.66666666666666663</v>
      </c>
      <c r="K745" s="4"/>
      <c r="L745" s="4"/>
      <c r="M745" s="12">
        <f t="shared" si="58"/>
        <v>0</v>
      </c>
      <c r="N745" s="13">
        <f t="shared" si="56"/>
        <v>2.0833333333333259E-2</v>
      </c>
      <c r="O745" s="11">
        <f t="shared" si="59"/>
        <v>0</v>
      </c>
      <c r="P745" s="11">
        <f t="shared" si="57"/>
        <v>6</v>
      </c>
      <c r="Q745" s="4">
        <v>50921</v>
      </c>
      <c r="R745" s="4">
        <v>50921</v>
      </c>
      <c r="S745" s="4">
        <v>50927</v>
      </c>
      <c r="T745" s="4">
        <v>50927</v>
      </c>
    </row>
    <row r="746" spans="1:20" x14ac:dyDescent="0.25">
      <c r="A746" s="3"/>
      <c r="B746" s="4"/>
      <c r="C746" s="4"/>
      <c r="D746" s="4"/>
      <c r="E746" s="5"/>
      <c r="F746" s="5"/>
      <c r="G746" s="5"/>
      <c r="H746" s="5"/>
      <c r="I746" s="5"/>
      <c r="J746" s="5"/>
      <c r="K746" s="4"/>
      <c r="L746" s="4"/>
      <c r="M746" s="12">
        <f t="shared" si="58"/>
        <v>0</v>
      </c>
      <c r="N746" s="13">
        <f t="shared" si="56"/>
        <v>0</v>
      </c>
      <c r="O746" s="11">
        <f t="shared" si="59"/>
        <v>0</v>
      </c>
      <c r="P746" s="11">
        <f t="shared" si="57"/>
        <v>0</v>
      </c>
      <c r="Q746" s="4"/>
      <c r="R746" s="4"/>
      <c r="S746" s="4"/>
      <c r="T746" s="4"/>
    </row>
    <row r="747" spans="1:20" x14ac:dyDescent="0.25">
      <c r="A747" s="3"/>
      <c r="B747" s="4"/>
      <c r="C747" s="4"/>
      <c r="D747" s="4"/>
      <c r="E747" s="5"/>
      <c r="F747" s="5"/>
      <c r="G747" s="5"/>
      <c r="H747" s="5"/>
      <c r="I747" s="5"/>
      <c r="J747" s="5"/>
      <c r="K747" s="4"/>
      <c r="L747" s="4"/>
      <c r="M747" s="12">
        <f t="shared" si="58"/>
        <v>0</v>
      </c>
      <c r="N747" s="13">
        <f t="shared" si="56"/>
        <v>0</v>
      </c>
      <c r="O747" s="11">
        <f t="shared" si="59"/>
        <v>0</v>
      </c>
      <c r="P747" s="11">
        <f t="shared" si="57"/>
        <v>0</v>
      </c>
      <c r="Q747" s="4"/>
      <c r="R747" s="4"/>
      <c r="S747" s="4"/>
      <c r="T747" s="4"/>
    </row>
    <row r="748" spans="1:20" x14ac:dyDescent="0.25">
      <c r="A748" s="27"/>
      <c r="B748" s="28"/>
      <c r="C748" s="28"/>
      <c r="D748" s="29"/>
      <c r="E748" s="28"/>
      <c r="F748" s="28"/>
      <c r="G748" s="28"/>
      <c r="H748" s="28"/>
      <c r="I748" s="28"/>
      <c r="J748" s="28"/>
      <c r="K748" s="28"/>
      <c r="L748" s="7" t="s">
        <v>41</v>
      </c>
      <c r="M748" s="14">
        <f>SUM(M697:M747)</f>
        <v>0.1750000000000001</v>
      </c>
      <c r="N748" s="14">
        <f>SUM(N697:N747)</f>
        <v>1.4104166666666667</v>
      </c>
      <c r="O748" s="35">
        <f>SUM(O697:O747)</f>
        <v>6</v>
      </c>
      <c r="P748" s="35">
        <f>SUM(P697:P747)</f>
        <v>490</v>
      </c>
      <c r="Q748" s="28"/>
      <c r="R748" s="28"/>
      <c r="S748" s="28"/>
      <c r="T748" s="28"/>
    </row>
    <row r="749" spans="1:20" x14ac:dyDescent="0.25">
      <c r="A749" s="16">
        <v>46038</v>
      </c>
      <c r="B749" s="17" t="s">
        <v>42</v>
      </c>
      <c r="C749" s="17">
        <v>1</v>
      </c>
      <c r="D749" s="17">
        <v>12</v>
      </c>
      <c r="E749" s="18">
        <v>0.27777777777777779</v>
      </c>
      <c r="F749" s="18">
        <v>0.28819444444444442</v>
      </c>
      <c r="G749" s="18">
        <v>0.29166666666666669</v>
      </c>
      <c r="H749" s="18">
        <v>0.3125</v>
      </c>
      <c r="I749" s="18">
        <v>0.3125</v>
      </c>
      <c r="J749" s="18">
        <v>0.3125</v>
      </c>
      <c r="K749" s="18"/>
      <c r="L749" s="17"/>
      <c r="M749" s="19">
        <f>G749-F749+I749-H749</f>
        <v>3.4722222222222654E-3</v>
      </c>
      <c r="N749" s="20">
        <f t="shared" ref="N749:N794" si="60">H749-G749-(L749-K749)</f>
        <v>2.0833333333333315E-2</v>
      </c>
      <c r="O749" s="34">
        <f>R749-Q749+T749-S749</f>
        <v>0</v>
      </c>
      <c r="P749" s="34">
        <f t="shared" ref="P749:P794" si="61">S749-R749</f>
        <v>8</v>
      </c>
      <c r="Q749" s="17">
        <v>278795</v>
      </c>
      <c r="R749" s="17">
        <v>278795</v>
      </c>
      <c r="S749" s="17">
        <v>278803</v>
      </c>
      <c r="T749" s="17">
        <v>278803</v>
      </c>
    </row>
    <row r="750" spans="1:20" x14ac:dyDescent="0.25">
      <c r="A750" s="16">
        <v>46038</v>
      </c>
      <c r="B750" s="17" t="s">
        <v>42</v>
      </c>
      <c r="C750" s="4">
        <v>3</v>
      </c>
      <c r="D750" s="17">
        <v>12</v>
      </c>
      <c r="E750" s="5">
        <v>0.3125</v>
      </c>
      <c r="F750" s="5">
        <v>0.3125</v>
      </c>
      <c r="G750" s="5">
        <v>0.31458333333333333</v>
      </c>
      <c r="H750" s="5">
        <v>0.3298611111111111</v>
      </c>
      <c r="I750" s="5">
        <v>0.3298611111111111</v>
      </c>
      <c r="J750" s="5">
        <v>0.3298611111111111</v>
      </c>
      <c r="K750" s="4"/>
      <c r="L750" s="4"/>
      <c r="M750" s="12">
        <f t="shared" ref="M750:M794" si="62">G750-F750+I750-H750</f>
        <v>2.0833333333333259E-3</v>
      </c>
      <c r="N750" s="13">
        <f t="shared" si="60"/>
        <v>1.5277777777777779E-2</v>
      </c>
      <c r="O750" s="11">
        <f t="shared" ref="O750:O794" si="63">R750-Q750+T750-S750</f>
        <v>0</v>
      </c>
      <c r="P750" s="11">
        <f t="shared" si="61"/>
        <v>4</v>
      </c>
      <c r="Q750" s="4">
        <v>278803</v>
      </c>
      <c r="R750" s="4">
        <v>278803</v>
      </c>
      <c r="S750" s="4">
        <v>278807</v>
      </c>
      <c r="T750" s="4">
        <v>278807</v>
      </c>
    </row>
    <row r="751" spans="1:20" x14ac:dyDescent="0.25">
      <c r="A751" s="16">
        <v>46038</v>
      </c>
      <c r="B751" s="17" t="s">
        <v>42</v>
      </c>
      <c r="C751" s="4">
        <v>1</v>
      </c>
      <c r="D751" s="17">
        <v>12</v>
      </c>
      <c r="E751" s="5">
        <v>0.3298611111111111</v>
      </c>
      <c r="F751" s="5">
        <v>0.3298611111111111</v>
      </c>
      <c r="G751" s="5">
        <v>0.33333333333333331</v>
      </c>
      <c r="H751" s="5">
        <v>0.35416666666666669</v>
      </c>
      <c r="I751" s="5">
        <v>0.35416666666666669</v>
      </c>
      <c r="J751" s="5">
        <v>0.35416666666666669</v>
      </c>
      <c r="K751" s="4"/>
      <c r="L751" s="4"/>
      <c r="M751" s="12">
        <f t="shared" si="62"/>
        <v>3.4722222222222099E-3</v>
      </c>
      <c r="N751" s="13">
        <f t="shared" si="60"/>
        <v>2.083333333333337E-2</v>
      </c>
      <c r="O751" s="11">
        <f t="shared" si="63"/>
        <v>0</v>
      </c>
      <c r="P751" s="11">
        <f t="shared" si="61"/>
        <v>8</v>
      </c>
      <c r="Q751" s="4">
        <v>278807</v>
      </c>
      <c r="R751" s="4">
        <v>278807</v>
      </c>
      <c r="S751" s="4">
        <v>278815</v>
      </c>
      <c r="T751" s="4">
        <v>278815</v>
      </c>
    </row>
    <row r="752" spans="1:20" x14ac:dyDescent="0.25">
      <c r="A752" s="16">
        <v>46038</v>
      </c>
      <c r="B752" s="17" t="s">
        <v>42</v>
      </c>
      <c r="C752" s="6">
        <v>3</v>
      </c>
      <c r="D752" s="17">
        <v>12</v>
      </c>
      <c r="E752" s="5">
        <v>0.35416666666666669</v>
      </c>
      <c r="F752" s="5">
        <v>0.35416666666666669</v>
      </c>
      <c r="G752" s="5">
        <v>0.35625000000000001</v>
      </c>
      <c r="H752" s="5">
        <v>0.37152777777777779</v>
      </c>
      <c r="I752" s="5">
        <v>0.37152777777777779</v>
      </c>
      <c r="J752" s="5">
        <v>0.37152777777777779</v>
      </c>
      <c r="K752" s="4"/>
      <c r="L752" s="4"/>
      <c r="M752" s="12">
        <f t="shared" si="62"/>
        <v>2.0833333333333259E-3</v>
      </c>
      <c r="N752" s="13">
        <f t="shared" si="60"/>
        <v>1.5277777777777779E-2</v>
      </c>
      <c r="O752" s="11">
        <f t="shared" si="63"/>
        <v>0</v>
      </c>
      <c r="P752" s="11">
        <f t="shared" si="61"/>
        <v>3</v>
      </c>
      <c r="Q752" s="4">
        <v>278815</v>
      </c>
      <c r="R752" s="4">
        <v>278815</v>
      </c>
      <c r="S752" s="4">
        <v>278818</v>
      </c>
      <c r="T752" s="4">
        <v>278818</v>
      </c>
    </row>
    <row r="753" spans="1:20" x14ac:dyDescent="0.25">
      <c r="A753" s="16">
        <v>46038</v>
      </c>
      <c r="B753" s="17" t="s">
        <v>42</v>
      </c>
      <c r="C753" s="6">
        <v>2</v>
      </c>
      <c r="D753" s="4">
        <v>10</v>
      </c>
      <c r="E753" s="5">
        <v>0.41388888888888886</v>
      </c>
      <c r="F753" s="5">
        <v>0.41388888888888886</v>
      </c>
      <c r="G753" s="5">
        <v>0.4236111111111111</v>
      </c>
      <c r="H753" s="5">
        <v>0.44444444444444442</v>
      </c>
      <c r="I753" s="5">
        <v>0.44444444444444442</v>
      </c>
      <c r="J753" s="5">
        <v>0.44444444444444442</v>
      </c>
      <c r="K753" s="4"/>
      <c r="L753" s="4"/>
      <c r="M753" s="12">
        <f t="shared" si="62"/>
        <v>9.7222222222222432E-3</v>
      </c>
      <c r="N753" s="13">
        <f t="shared" si="60"/>
        <v>2.0833333333333315E-2</v>
      </c>
      <c r="O753" s="11">
        <f t="shared" si="63"/>
        <v>0</v>
      </c>
      <c r="P753" s="11">
        <f t="shared" si="61"/>
        <v>6</v>
      </c>
      <c r="Q753" s="4">
        <v>228284</v>
      </c>
      <c r="R753" s="4">
        <v>228284</v>
      </c>
      <c r="S753" s="4">
        <v>228290</v>
      </c>
      <c r="T753" s="4">
        <v>228290</v>
      </c>
    </row>
    <row r="754" spans="1:20" x14ac:dyDescent="0.25">
      <c r="A754" s="16">
        <v>46038</v>
      </c>
      <c r="B754" s="17" t="s">
        <v>42</v>
      </c>
      <c r="C754" s="4">
        <v>4</v>
      </c>
      <c r="D754" s="4">
        <v>10</v>
      </c>
      <c r="E754" s="5">
        <v>0.44444444444444442</v>
      </c>
      <c r="F754" s="5">
        <v>0.44444444444444442</v>
      </c>
      <c r="G754" s="5">
        <v>0.4465277777777778</v>
      </c>
      <c r="H754" s="5">
        <v>0.46250000000000002</v>
      </c>
      <c r="I754" s="5">
        <v>0.46250000000000002</v>
      </c>
      <c r="J754" s="5">
        <v>0.46250000000000002</v>
      </c>
      <c r="K754" s="4"/>
      <c r="L754" s="4"/>
      <c r="M754" s="12">
        <f t="shared" si="62"/>
        <v>2.0833333333333814E-3</v>
      </c>
      <c r="N754" s="13">
        <f t="shared" si="60"/>
        <v>1.5972222222222221E-2</v>
      </c>
      <c r="O754" s="11">
        <f t="shared" si="63"/>
        <v>0</v>
      </c>
      <c r="P754" s="11">
        <f t="shared" si="61"/>
        <v>5</v>
      </c>
      <c r="Q754" s="4">
        <v>228290</v>
      </c>
      <c r="R754" s="4">
        <v>228290</v>
      </c>
      <c r="S754" s="4">
        <v>228295</v>
      </c>
      <c r="T754" s="4">
        <v>228295</v>
      </c>
    </row>
    <row r="755" spans="1:20" x14ac:dyDescent="0.25">
      <c r="A755" s="16">
        <v>46038</v>
      </c>
      <c r="B755" s="17" t="s">
        <v>42</v>
      </c>
      <c r="C755" s="4">
        <v>2</v>
      </c>
      <c r="D755" s="4">
        <v>10</v>
      </c>
      <c r="E755" s="5">
        <v>0.46250000000000002</v>
      </c>
      <c r="F755" s="5">
        <v>0.46250000000000002</v>
      </c>
      <c r="G755" s="5">
        <v>0.46527777777777779</v>
      </c>
      <c r="H755" s="5">
        <v>0.4861111111111111</v>
      </c>
      <c r="I755" s="5">
        <v>0.4861111111111111</v>
      </c>
      <c r="J755" s="5">
        <v>0.4861111111111111</v>
      </c>
      <c r="K755" s="4"/>
      <c r="L755" s="4"/>
      <c r="M755" s="12">
        <f t="shared" si="62"/>
        <v>2.7777777777777679E-3</v>
      </c>
      <c r="N755" s="13">
        <f t="shared" si="60"/>
        <v>2.0833333333333315E-2</v>
      </c>
      <c r="O755" s="11">
        <f t="shared" si="63"/>
        <v>0</v>
      </c>
      <c r="P755" s="11">
        <f t="shared" si="61"/>
        <v>6</v>
      </c>
      <c r="Q755" s="4">
        <v>228295</v>
      </c>
      <c r="R755" s="4">
        <v>228295</v>
      </c>
      <c r="S755" s="4">
        <v>228301</v>
      </c>
      <c r="T755" s="4">
        <v>228301</v>
      </c>
    </row>
    <row r="756" spans="1:20" x14ac:dyDescent="0.25">
      <c r="A756" s="16">
        <v>46038</v>
      </c>
      <c r="B756" s="17" t="s">
        <v>42</v>
      </c>
      <c r="C756" s="4">
        <v>4</v>
      </c>
      <c r="D756" s="4">
        <v>10</v>
      </c>
      <c r="E756" s="5">
        <v>0.4861111111111111</v>
      </c>
      <c r="F756" s="5">
        <v>0.4861111111111111</v>
      </c>
      <c r="G756" s="5">
        <v>0.48819444444444443</v>
      </c>
      <c r="H756" s="5">
        <v>0.50416666666666665</v>
      </c>
      <c r="I756" s="5">
        <v>0.50416666666666665</v>
      </c>
      <c r="J756" s="5">
        <v>0.50416666666666665</v>
      </c>
      <c r="K756" s="4"/>
      <c r="L756" s="4"/>
      <c r="M756" s="12">
        <f t="shared" si="62"/>
        <v>2.0833333333333259E-3</v>
      </c>
      <c r="N756" s="13">
        <f t="shared" si="60"/>
        <v>1.5972222222222221E-2</v>
      </c>
      <c r="O756" s="11">
        <f t="shared" si="63"/>
        <v>0</v>
      </c>
      <c r="P756" s="11">
        <f t="shared" si="61"/>
        <v>5</v>
      </c>
      <c r="Q756" s="4">
        <v>228301</v>
      </c>
      <c r="R756" s="4">
        <v>228301</v>
      </c>
      <c r="S756" s="4">
        <v>228306</v>
      </c>
      <c r="T756" s="4">
        <v>228306</v>
      </c>
    </row>
    <row r="757" spans="1:20" x14ac:dyDescent="0.25">
      <c r="A757" s="16">
        <v>46038</v>
      </c>
      <c r="B757" s="17" t="s">
        <v>42</v>
      </c>
      <c r="C757" s="4">
        <v>2</v>
      </c>
      <c r="D757" s="4">
        <v>10</v>
      </c>
      <c r="E757" s="5">
        <v>0.50416666666666665</v>
      </c>
      <c r="F757" s="5">
        <v>0.50416666666666665</v>
      </c>
      <c r="G757" s="5">
        <v>0.51388888888888884</v>
      </c>
      <c r="H757" s="5">
        <v>0.53472222222222221</v>
      </c>
      <c r="I757" s="5">
        <v>0.53472222222222221</v>
      </c>
      <c r="J757" s="5">
        <v>0.53472222222222221</v>
      </c>
      <c r="K757" s="4"/>
      <c r="L757" s="4"/>
      <c r="M757" s="12">
        <f t="shared" si="62"/>
        <v>9.7222222222221877E-3</v>
      </c>
      <c r="N757" s="13">
        <f t="shared" si="60"/>
        <v>2.083333333333337E-2</v>
      </c>
      <c r="O757" s="11">
        <f t="shared" si="63"/>
        <v>0</v>
      </c>
      <c r="P757" s="11">
        <f t="shared" si="61"/>
        <v>12</v>
      </c>
      <c r="Q757" s="4">
        <v>228306</v>
      </c>
      <c r="R757" s="4">
        <v>228306</v>
      </c>
      <c r="S757" s="4">
        <v>228318</v>
      </c>
      <c r="T757" s="4">
        <v>228318</v>
      </c>
    </row>
    <row r="758" spans="1:20" x14ac:dyDescent="0.25">
      <c r="A758" s="16">
        <v>46038</v>
      </c>
      <c r="B758" s="17" t="s">
        <v>42</v>
      </c>
      <c r="C758" s="4">
        <v>4</v>
      </c>
      <c r="D758" s="4">
        <v>10</v>
      </c>
      <c r="E758" s="5">
        <v>0.53472222222222221</v>
      </c>
      <c r="F758" s="5">
        <v>0.53472222222222221</v>
      </c>
      <c r="G758" s="5">
        <v>0.53680555555555554</v>
      </c>
      <c r="H758" s="5">
        <v>0.55277777777777781</v>
      </c>
      <c r="I758" s="5">
        <v>0.55277777777777781</v>
      </c>
      <c r="J758" s="5">
        <v>0.55277777777777781</v>
      </c>
      <c r="K758" s="4"/>
      <c r="L758" s="4"/>
      <c r="M758" s="12">
        <f t="shared" si="62"/>
        <v>2.0833333333333259E-3</v>
      </c>
      <c r="N758" s="13">
        <f t="shared" si="60"/>
        <v>1.5972222222222276E-2</v>
      </c>
      <c r="O758" s="11">
        <f t="shared" si="63"/>
        <v>0</v>
      </c>
      <c r="P758" s="11">
        <f t="shared" si="61"/>
        <v>5</v>
      </c>
      <c r="Q758" s="4">
        <v>228318</v>
      </c>
      <c r="R758" s="4">
        <v>228318</v>
      </c>
      <c r="S758" s="4">
        <v>228323</v>
      </c>
      <c r="T758" s="4">
        <v>228323</v>
      </c>
    </row>
    <row r="759" spans="1:20" x14ac:dyDescent="0.25">
      <c r="A759" s="16">
        <v>46038</v>
      </c>
      <c r="B759" s="17" t="s">
        <v>42</v>
      </c>
      <c r="C759" s="4">
        <v>2</v>
      </c>
      <c r="D759" s="4">
        <v>10</v>
      </c>
      <c r="E759" s="5">
        <v>0.55277777777777781</v>
      </c>
      <c r="F759" s="5">
        <v>0.55277777777777781</v>
      </c>
      <c r="G759" s="5">
        <v>0.55555555555555558</v>
      </c>
      <c r="H759" s="5">
        <v>0.57638888888888884</v>
      </c>
      <c r="I759" s="5">
        <v>0.57638888888888884</v>
      </c>
      <c r="J759" s="5">
        <v>0.57638888888888884</v>
      </c>
      <c r="K759" s="4"/>
      <c r="L759" s="4"/>
      <c r="M759" s="12">
        <f t="shared" si="62"/>
        <v>2.7777777777777679E-3</v>
      </c>
      <c r="N759" s="13">
        <f t="shared" si="60"/>
        <v>2.0833333333333259E-2</v>
      </c>
      <c r="O759" s="11">
        <f t="shared" si="63"/>
        <v>0</v>
      </c>
      <c r="P759" s="11">
        <f t="shared" si="61"/>
        <v>6</v>
      </c>
      <c r="Q759" s="4">
        <v>228323</v>
      </c>
      <c r="R759" s="4">
        <v>228323</v>
      </c>
      <c r="S759" s="4">
        <v>228329</v>
      </c>
      <c r="T759" s="4">
        <v>228329</v>
      </c>
    </row>
    <row r="760" spans="1:20" x14ac:dyDescent="0.25">
      <c r="A760" s="16">
        <v>46038</v>
      </c>
      <c r="B760" s="17" t="s">
        <v>42</v>
      </c>
      <c r="C760" s="4">
        <v>4</v>
      </c>
      <c r="D760" s="4">
        <v>10</v>
      </c>
      <c r="E760" s="5">
        <v>0.57638888888888884</v>
      </c>
      <c r="F760" s="5">
        <v>0.57638888888888884</v>
      </c>
      <c r="G760" s="5">
        <v>0.57847222222222228</v>
      </c>
      <c r="H760" s="5">
        <v>0.59444444444444444</v>
      </c>
      <c r="I760" s="5">
        <v>0.59444444444444444</v>
      </c>
      <c r="J760" s="5">
        <v>0.59444444444444444</v>
      </c>
      <c r="K760" s="4"/>
      <c r="L760" s="4"/>
      <c r="M760" s="12">
        <f t="shared" si="62"/>
        <v>2.083333333333437E-3</v>
      </c>
      <c r="N760" s="13">
        <f t="shared" si="60"/>
        <v>1.5972222222222165E-2</v>
      </c>
      <c r="O760" s="11">
        <f t="shared" si="63"/>
        <v>0</v>
      </c>
      <c r="P760" s="11">
        <f t="shared" si="61"/>
        <v>5</v>
      </c>
      <c r="Q760" s="4">
        <v>228329</v>
      </c>
      <c r="R760" s="4">
        <v>228329</v>
      </c>
      <c r="S760" s="4">
        <v>228334</v>
      </c>
      <c r="T760" s="4">
        <v>228334</v>
      </c>
    </row>
    <row r="761" spans="1:20" x14ac:dyDescent="0.25">
      <c r="A761" s="16">
        <v>46038</v>
      </c>
      <c r="B761" s="17" t="s">
        <v>42</v>
      </c>
      <c r="C761" s="4">
        <v>2</v>
      </c>
      <c r="D761" s="4">
        <v>10</v>
      </c>
      <c r="E761" s="5">
        <v>0.59444444444444444</v>
      </c>
      <c r="F761" s="5">
        <v>0.59444444444444444</v>
      </c>
      <c r="G761" s="5">
        <v>0.59722222222222221</v>
      </c>
      <c r="H761" s="5">
        <v>0.61805555555555558</v>
      </c>
      <c r="I761" s="5">
        <v>0.61805555555555558</v>
      </c>
      <c r="J761" s="5">
        <v>0.61805555555555558</v>
      </c>
      <c r="K761" s="4"/>
      <c r="L761" s="4"/>
      <c r="M761" s="12">
        <f t="shared" si="62"/>
        <v>2.7777777777777679E-3</v>
      </c>
      <c r="N761" s="13">
        <f t="shared" si="60"/>
        <v>2.083333333333337E-2</v>
      </c>
      <c r="O761" s="11">
        <f t="shared" si="63"/>
        <v>0</v>
      </c>
      <c r="P761" s="11">
        <f t="shared" si="61"/>
        <v>6</v>
      </c>
      <c r="Q761" s="4">
        <v>228334</v>
      </c>
      <c r="R761" s="4">
        <v>228334</v>
      </c>
      <c r="S761" s="4">
        <v>228340</v>
      </c>
      <c r="T761" s="4">
        <v>228340</v>
      </c>
    </row>
    <row r="762" spans="1:20" x14ac:dyDescent="0.25">
      <c r="A762" s="16">
        <v>46038</v>
      </c>
      <c r="B762" s="17" t="s">
        <v>42</v>
      </c>
      <c r="C762" s="4">
        <v>4</v>
      </c>
      <c r="D762" s="4">
        <v>10</v>
      </c>
      <c r="E762" s="5">
        <v>0.61805555555555558</v>
      </c>
      <c r="F762" s="5">
        <v>0.61805555555555558</v>
      </c>
      <c r="G762" s="5">
        <v>0.62013888888888891</v>
      </c>
      <c r="H762" s="5">
        <v>0.63611111111111107</v>
      </c>
      <c r="I762" s="5">
        <v>0.63611111111111107</v>
      </c>
      <c r="J762" s="5">
        <v>0.63611111111111107</v>
      </c>
      <c r="K762" s="4"/>
      <c r="L762" s="4"/>
      <c r="M762" s="12">
        <f t="shared" si="62"/>
        <v>2.0833333333333259E-3</v>
      </c>
      <c r="N762" s="13">
        <f t="shared" si="60"/>
        <v>1.5972222222222165E-2</v>
      </c>
      <c r="O762" s="11">
        <f t="shared" si="63"/>
        <v>0</v>
      </c>
      <c r="P762" s="11">
        <f t="shared" si="61"/>
        <v>5</v>
      </c>
      <c r="Q762" s="4">
        <v>228340</v>
      </c>
      <c r="R762" s="4">
        <v>228340</v>
      </c>
      <c r="S762" s="4">
        <v>228345</v>
      </c>
      <c r="T762" s="4">
        <v>228345</v>
      </c>
    </row>
    <row r="763" spans="1:20" x14ac:dyDescent="0.25">
      <c r="A763" s="16">
        <v>46038</v>
      </c>
      <c r="B763" s="17" t="s">
        <v>42</v>
      </c>
      <c r="C763" s="4">
        <v>2</v>
      </c>
      <c r="D763" s="4">
        <v>10</v>
      </c>
      <c r="E763" s="5">
        <v>0.63611111111111107</v>
      </c>
      <c r="F763" s="5">
        <v>0.63611111111111107</v>
      </c>
      <c r="G763" s="5">
        <v>0.64583333333333337</v>
      </c>
      <c r="H763" s="5">
        <v>0.66666666666666663</v>
      </c>
      <c r="I763" s="5">
        <v>0.66666666666666663</v>
      </c>
      <c r="J763" s="5">
        <v>0.67361111111111116</v>
      </c>
      <c r="K763" s="4"/>
      <c r="L763" s="4"/>
      <c r="M763" s="12">
        <f t="shared" si="62"/>
        <v>9.7222222222222987E-3</v>
      </c>
      <c r="N763" s="13">
        <f t="shared" si="60"/>
        <v>2.0833333333333259E-2</v>
      </c>
      <c r="O763" s="11">
        <f t="shared" si="63"/>
        <v>0</v>
      </c>
      <c r="P763" s="11">
        <f t="shared" si="61"/>
        <v>10</v>
      </c>
      <c r="Q763" s="4">
        <v>228345</v>
      </c>
      <c r="R763" s="4">
        <v>228345</v>
      </c>
      <c r="S763" s="4">
        <v>228355</v>
      </c>
      <c r="T763" s="4">
        <v>228355</v>
      </c>
    </row>
    <row r="764" spans="1:20" x14ac:dyDescent="0.25">
      <c r="A764" s="16">
        <v>46038</v>
      </c>
      <c r="B764" s="17" t="s">
        <v>42</v>
      </c>
      <c r="C764" s="4">
        <v>2</v>
      </c>
      <c r="D764" s="4">
        <v>10</v>
      </c>
      <c r="E764" s="5">
        <v>0.27777777777777779</v>
      </c>
      <c r="F764" s="5">
        <v>0.28819444444444442</v>
      </c>
      <c r="G764" s="5">
        <v>0.29166666666666669</v>
      </c>
      <c r="H764" s="5">
        <v>0.31319444444444444</v>
      </c>
      <c r="I764" s="5">
        <v>0.31319444444444444</v>
      </c>
      <c r="J764" s="5">
        <v>0.31319444444444444</v>
      </c>
      <c r="K764" s="4"/>
      <c r="L764" s="4"/>
      <c r="M764" s="12">
        <f t="shared" si="62"/>
        <v>3.4722222222222654E-3</v>
      </c>
      <c r="N764" s="13">
        <f t="shared" si="60"/>
        <v>2.1527777777777757E-2</v>
      </c>
      <c r="O764" s="11">
        <f t="shared" si="63"/>
        <v>0</v>
      </c>
      <c r="P764" s="11">
        <f t="shared" si="61"/>
        <v>7</v>
      </c>
      <c r="Q764" s="4">
        <v>228249</v>
      </c>
      <c r="R764" s="4">
        <v>228249</v>
      </c>
      <c r="S764" s="4">
        <v>228256</v>
      </c>
      <c r="T764" s="4">
        <v>228256</v>
      </c>
    </row>
    <row r="765" spans="1:20" x14ac:dyDescent="0.25">
      <c r="A765" s="16">
        <v>46038</v>
      </c>
      <c r="B765" s="17" t="s">
        <v>42</v>
      </c>
      <c r="C765" s="4">
        <v>4</v>
      </c>
      <c r="D765" s="4">
        <v>10</v>
      </c>
      <c r="E765" s="5">
        <v>0.31319444444444444</v>
      </c>
      <c r="F765" s="5">
        <v>0.31319444444444444</v>
      </c>
      <c r="G765" s="5">
        <v>0.31458333333333333</v>
      </c>
      <c r="H765" s="5">
        <v>0.33124999999999999</v>
      </c>
      <c r="I765" s="5">
        <v>0.33124999999999999</v>
      </c>
      <c r="J765" s="5">
        <v>0.33124999999999999</v>
      </c>
      <c r="K765" s="4"/>
      <c r="L765" s="4"/>
      <c r="M765" s="12">
        <f t="shared" si="62"/>
        <v>1.388888888888884E-3</v>
      </c>
      <c r="N765" s="13">
        <f t="shared" si="60"/>
        <v>1.6666666666666663E-2</v>
      </c>
      <c r="O765" s="11">
        <f t="shared" si="63"/>
        <v>0</v>
      </c>
      <c r="P765" s="11">
        <f t="shared" si="61"/>
        <v>5</v>
      </c>
      <c r="Q765" s="4">
        <v>228256</v>
      </c>
      <c r="R765" s="4">
        <v>228256</v>
      </c>
      <c r="S765" s="4">
        <v>228261</v>
      </c>
      <c r="T765" s="4">
        <v>228261</v>
      </c>
    </row>
    <row r="766" spans="1:20" x14ac:dyDescent="0.25">
      <c r="A766" s="16">
        <v>46038</v>
      </c>
      <c r="B766" s="17" t="s">
        <v>42</v>
      </c>
      <c r="C766" s="4">
        <v>2</v>
      </c>
      <c r="D766" s="4">
        <v>10</v>
      </c>
      <c r="E766" s="5">
        <v>0.33124999999999999</v>
      </c>
      <c r="F766" s="5">
        <v>0.33124999999999999</v>
      </c>
      <c r="G766" s="5">
        <v>0.33333333333333331</v>
      </c>
      <c r="H766" s="5">
        <v>0.35486111111111113</v>
      </c>
      <c r="I766" s="5">
        <v>0.35486111111111113</v>
      </c>
      <c r="J766" s="5">
        <v>0.35486111111111113</v>
      </c>
      <c r="K766" s="4"/>
      <c r="L766" s="4"/>
      <c r="M766" s="12">
        <f t="shared" si="62"/>
        <v>2.0833333333333259E-3</v>
      </c>
      <c r="N766" s="13">
        <f t="shared" si="60"/>
        <v>2.1527777777777812E-2</v>
      </c>
      <c r="O766" s="11">
        <f t="shared" si="63"/>
        <v>0</v>
      </c>
      <c r="P766" s="11">
        <f t="shared" si="61"/>
        <v>7</v>
      </c>
      <c r="Q766" s="4">
        <v>228261</v>
      </c>
      <c r="R766" s="4">
        <v>228261</v>
      </c>
      <c r="S766" s="4">
        <v>228268</v>
      </c>
      <c r="T766" s="4">
        <v>228268</v>
      </c>
    </row>
    <row r="767" spans="1:20" x14ac:dyDescent="0.25">
      <c r="A767" s="16">
        <v>46038</v>
      </c>
      <c r="B767" s="17" t="s">
        <v>42</v>
      </c>
      <c r="C767" s="4">
        <v>4</v>
      </c>
      <c r="D767" s="4">
        <v>10</v>
      </c>
      <c r="E767" s="5">
        <v>0.35486111111111113</v>
      </c>
      <c r="F767" s="5">
        <v>0.35486111111111113</v>
      </c>
      <c r="G767" s="5">
        <v>0.35625000000000001</v>
      </c>
      <c r="H767" s="5">
        <v>0.37291666666666667</v>
      </c>
      <c r="I767" s="5">
        <v>0.37291666666666667</v>
      </c>
      <c r="J767" s="5">
        <v>0.37291666666666667</v>
      </c>
      <c r="K767" s="4"/>
      <c r="L767" s="4"/>
      <c r="M767" s="12">
        <f t="shared" si="62"/>
        <v>1.388888888888884E-3</v>
      </c>
      <c r="N767" s="13">
        <f t="shared" si="60"/>
        <v>1.6666666666666663E-2</v>
      </c>
      <c r="O767" s="11">
        <f t="shared" si="63"/>
        <v>0</v>
      </c>
      <c r="P767" s="11">
        <f t="shared" si="61"/>
        <v>5</v>
      </c>
      <c r="Q767" s="4">
        <v>228268</v>
      </c>
      <c r="R767" s="4">
        <v>228268</v>
      </c>
      <c r="S767" s="4">
        <v>228273</v>
      </c>
      <c r="T767" s="4">
        <v>228273</v>
      </c>
    </row>
    <row r="768" spans="1:20" x14ac:dyDescent="0.25">
      <c r="A768" s="16">
        <v>46038</v>
      </c>
      <c r="B768" s="17" t="s">
        <v>42</v>
      </c>
      <c r="C768" s="4">
        <v>2</v>
      </c>
      <c r="D768" s="4">
        <v>10</v>
      </c>
      <c r="E768" s="5">
        <v>0.37291666666666667</v>
      </c>
      <c r="F768" s="5">
        <v>0.37291666666666667</v>
      </c>
      <c r="G768" s="5">
        <v>0.38194444444444442</v>
      </c>
      <c r="H768" s="5">
        <v>0.40347222222222223</v>
      </c>
      <c r="I768" s="5">
        <v>0.40347222222222223</v>
      </c>
      <c r="J768" s="5">
        <v>0.40347222222222223</v>
      </c>
      <c r="K768" s="4"/>
      <c r="L768" s="4"/>
      <c r="M768" s="12">
        <f t="shared" si="62"/>
        <v>9.0277777777777457E-3</v>
      </c>
      <c r="N768" s="13">
        <f t="shared" si="60"/>
        <v>2.1527777777777812E-2</v>
      </c>
      <c r="O768" s="11">
        <f t="shared" si="63"/>
        <v>0</v>
      </c>
      <c r="P768" s="11">
        <f t="shared" si="61"/>
        <v>6</v>
      </c>
      <c r="Q768" s="4">
        <v>228273</v>
      </c>
      <c r="R768" s="4">
        <v>228273</v>
      </c>
      <c r="S768" s="4">
        <v>228279</v>
      </c>
      <c r="T768" s="4">
        <v>228279</v>
      </c>
    </row>
    <row r="769" spans="1:20" x14ac:dyDescent="0.25">
      <c r="A769" s="16">
        <v>46038</v>
      </c>
      <c r="B769" s="17" t="s">
        <v>42</v>
      </c>
      <c r="C769" s="4">
        <v>4</v>
      </c>
      <c r="D769" s="4">
        <v>10</v>
      </c>
      <c r="E769" s="5">
        <v>0.40347222222222223</v>
      </c>
      <c r="F769" s="5">
        <v>0.40347222222222223</v>
      </c>
      <c r="G769" s="5">
        <v>0.40486111111111112</v>
      </c>
      <c r="H769" s="5">
        <v>0.42152777777777778</v>
      </c>
      <c r="I769" s="5">
        <v>0.42152777777777778</v>
      </c>
      <c r="J769" s="5">
        <v>0.42222222222222222</v>
      </c>
      <c r="K769" s="4"/>
      <c r="L769" s="4"/>
      <c r="M769" s="12">
        <f t="shared" si="62"/>
        <v>1.388888888888884E-3</v>
      </c>
      <c r="N769" s="13">
        <f t="shared" si="60"/>
        <v>1.6666666666666663E-2</v>
      </c>
      <c r="O769" s="11">
        <f t="shared" si="63"/>
        <v>0</v>
      </c>
      <c r="P769" s="11">
        <f t="shared" si="61"/>
        <v>5</v>
      </c>
      <c r="Q769" s="4">
        <v>228279</v>
      </c>
      <c r="R769" s="4">
        <v>228279</v>
      </c>
      <c r="S769" s="4">
        <v>228284</v>
      </c>
      <c r="T769" s="4">
        <v>228284</v>
      </c>
    </row>
    <row r="770" spans="1:20" x14ac:dyDescent="0.25">
      <c r="A770" s="16">
        <v>46038</v>
      </c>
      <c r="B770" s="17" t="s">
        <v>42</v>
      </c>
      <c r="C770" s="4" t="s">
        <v>26</v>
      </c>
      <c r="D770" s="4">
        <v>15</v>
      </c>
      <c r="E770" s="5">
        <v>0.46388888888888891</v>
      </c>
      <c r="F770" s="5">
        <v>0.46388888888888891</v>
      </c>
      <c r="G770" s="5">
        <v>0.46527777777777779</v>
      </c>
      <c r="H770" s="5">
        <v>0.68263888888888891</v>
      </c>
      <c r="I770" s="5">
        <v>0.68263888888888891</v>
      </c>
      <c r="J770" s="5">
        <v>0.68402777777777779</v>
      </c>
      <c r="K770" s="4"/>
      <c r="L770" s="4"/>
      <c r="M770" s="12">
        <f t="shared" si="62"/>
        <v>1.388888888888884E-3</v>
      </c>
      <c r="N770" s="13">
        <f t="shared" si="60"/>
        <v>0.21736111111111112</v>
      </c>
      <c r="O770" s="11">
        <f t="shared" si="63"/>
        <v>0</v>
      </c>
      <c r="P770" s="11">
        <f t="shared" si="61"/>
        <v>91</v>
      </c>
      <c r="Q770" s="4">
        <v>147554</v>
      </c>
      <c r="R770" s="4">
        <v>147554</v>
      </c>
      <c r="S770" s="4">
        <v>147645</v>
      </c>
      <c r="T770" s="4">
        <v>147645</v>
      </c>
    </row>
    <row r="771" spans="1:20" x14ac:dyDescent="0.25">
      <c r="A771" s="16">
        <v>46038</v>
      </c>
      <c r="B771" s="17" t="s">
        <v>42</v>
      </c>
      <c r="C771" s="4" t="s">
        <v>26</v>
      </c>
      <c r="D771" s="4">
        <v>15</v>
      </c>
      <c r="E771" s="5">
        <v>0.27083333333333331</v>
      </c>
      <c r="F771" s="5">
        <v>0.28125</v>
      </c>
      <c r="G771" s="5">
        <v>0.2951388888888889</v>
      </c>
      <c r="H771" s="5">
        <v>0.46875</v>
      </c>
      <c r="I771" s="5">
        <v>0.46875</v>
      </c>
      <c r="J771" s="5">
        <v>0.46875</v>
      </c>
      <c r="K771" s="4"/>
      <c r="L771" s="4"/>
      <c r="M771" s="12">
        <f t="shared" si="62"/>
        <v>1.3888888888888895E-2</v>
      </c>
      <c r="N771" s="13">
        <f t="shared" si="60"/>
        <v>0.1736111111111111</v>
      </c>
      <c r="O771" s="11">
        <f t="shared" si="63"/>
        <v>0</v>
      </c>
      <c r="P771" s="11">
        <f t="shared" si="61"/>
        <v>76</v>
      </c>
      <c r="Q771" s="4">
        <v>147478</v>
      </c>
      <c r="R771" s="4">
        <v>147478</v>
      </c>
      <c r="S771" s="4">
        <v>147554</v>
      </c>
      <c r="T771" s="4">
        <v>147554</v>
      </c>
    </row>
    <row r="772" spans="1:20" x14ac:dyDescent="0.25">
      <c r="A772" s="16">
        <v>46038</v>
      </c>
      <c r="B772" s="17" t="s">
        <v>42</v>
      </c>
      <c r="C772" s="4">
        <v>1</v>
      </c>
      <c r="D772" s="4">
        <v>12</v>
      </c>
      <c r="E772" s="5">
        <v>0.51041666666666663</v>
      </c>
      <c r="F772" s="5">
        <v>0.51388888888888884</v>
      </c>
      <c r="G772" s="5">
        <v>0.51388888888888884</v>
      </c>
      <c r="H772" s="5">
        <v>0.53680555555555554</v>
      </c>
      <c r="I772" s="5">
        <v>0.53680555555555554</v>
      </c>
      <c r="J772" s="5">
        <v>0.53680555555555554</v>
      </c>
      <c r="K772" s="4"/>
      <c r="L772" s="4"/>
      <c r="M772" s="12">
        <f t="shared" si="62"/>
        <v>0</v>
      </c>
      <c r="N772" s="13">
        <f t="shared" si="60"/>
        <v>2.2916666666666696E-2</v>
      </c>
      <c r="O772" s="11">
        <f t="shared" si="63"/>
        <v>0</v>
      </c>
      <c r="P772" s="11">
        <f t="shared" si="61"/>
        <v>8</v>
      </c>
      <c r="Q772" s="4">
        <v>278851</v>
      </c>
      <c r="R772" s="4">
        <v>278851</v>
      </c>
      <c r="S772" s="4">
        <v>278859</v>
      </c>
      <c r="T772" s="4">
        <v>278859</v>
      </c>
    </row>
    <row r="773" spans="1:20" x14ac:dyDescent="0.25">
      <c r="A773" s="16">
        <v>46038</v>
      </c>
      <c r="B773" s="17" t="s">
        <v>42</v>
      </c>
      <c r="C773" s="4">
        <v>3</v>
      </c>
      <c r="D773" s="4">
        <v>12</v>
      </c>
      <c r="E773" s="5">
        <v>0.56597222222222221</v>
      </c>
      <c r="F773" s="5">
        <v>0.57847222222222228</v>
      </c>
      <c r="G773" s="5">
        <v>0.57847222222222228</v>
      </c>
      <c r="H773" s="5">
        <v>0.59375</v>
      </c>
      <c r="I773" s="5">
        <v>0.59375</v>
      </c>
      <c r="J773" s="5">
        <v>0.59375</v>
      </c>
      <c r="K773" s="4"/>
      <c r="L773" s="4"/>
      <c r="M773" s="12">
        <f t="shared" si="62"/>
        <v>0</v>
      </c>
      <c r="N773" s="13">
        <f t="shared" si="60"/>
        <v>1.5277777777777724E-2</v>
      </c>
      <c r="O773" s="11">
        <f t="shared" si="63"/>
        <v>0</v>
      </c>
      <c r="P773" s="11">
        <f t="shared" si="61"/>
        <v>4</v>
      </c>
      <c r="Q773" s="4">
        <v>278869</v>
      </c>
      <c r="R773" s="4">
        <v>278869</v>
      </c>
      <c r="S773" s="4">
        <v>278873</v>
      </c>
      <c r="T773" s="4">
        <v>278873</v>
      </c>
    </row>
    <row r="774" spans="1:20" x14ac:dyDescent="0.25">
      <c r="A774" s="16">
        <v>46038</v>
      </c>
      <c r="B774" s="17" t="s">
        <v>42</v>
      </c>
      <c r="C774" s="4">
        <v>1</v>
      </c>
      <c r="D774" s="4">
        <v>12</v>
      </c>
      <c r="E774" s="5">
        <v>0.59375</v>
      </c>
      <c r="F774" s="5">
        <v>0.59375</v>
      </c>
      <c r="G774" s="5">
        <v>0.59722222222222221</v>
      </c>
      <c r="H774" s="5">
        <v>0.62013888888888891</v>
      </c>
      <c r="I774" s="5">
        <v>0.62013888888888891</v>
      </c>
      <c r="J774" s="5">
        <v>0.62013888888888891</v>
      </c>
      <c r="K774" s="4"/>
      <c r="L774" s="4"/>
      <c r="M774" s="12">
        <f t="shared" si="62"/>
        <v>3.4722222222222099E-3</v>
      </c>
      <c r="N774" s="13">
        <f t="shared" si="60"/>
        <v>2.2916666666666696E-2</v>
      </c>
      <c r="O774" s="11">
        <f t="shared" si="63"/>
        <v>0</v>
      </c>
      <c r="P774" s="11">
        <f t="shared" si="61"/>
        <v>7</v>
      </c>
      <c r="Q774" s="4">
        <v>278873</v>
      </c>
      <c r="R774" s="4">
        <v>278873</v>
      </c>
      <c r="S774" s="4">
        <v>278880</v>
      </c>
      <c r="T774" s="4">
        <v>278880</v>
      </c>
    </row>
    <row r="775" spans="1:20" x14ac:dyDescent="0.25">
      <c r="A775" s="16">
        <v>46038</v>
      </c>
      <c r="B775" s="17" t="s">
        <v>42</v>
      </c>
      <c r="C775" s="4">
        <v>3</v>
      </c>
      <c r="D775" s="4">
        <v>12</v>
      </c>
      <c r="E775" s="5">
        <v>0.62013888888888891</v>
      </c>
      <c r="F775" s="5">
        <v>0.62013888888888891</v>
      </c>
      <c r="G775" s="5">
        <v>0.62013888888888891</v>
      </c>
      <c r="H775" s="5">
        <v>0.63541666666666663</v>
      </c>
      <c r="I775" s="5">
        <v>0.63541666666666663</v>
      </c>
      <c r="J775" s="5">
        <v>0.63541666666666663</v>
      </c>
      <c r="K775" s="4"/>
      <c r="L775" s="4"/>
      <c r="M775" s="12">
        <f t="shared" si="62"/>
        <v>0</v>
      </c>
      <c r="N775" s="13">
        <f t="shared" si="60"/>
        <v>1.5277777777777724E-2</v>
      </c>
      <c r="O775" s="11">
        <f t="shared" si="63"/>
        <v>0</v>
      </c>
      <c r="P775" s="11">
        <f t="shared" si="61"/>
        <v>4</v>
      </c>
      <c r="Q775" s="4">
        <v>278880</v>
      </c>
      <c r="R775" s="4">
        <v>278880</v>
      </c>
      <c r="S775" s="4">
        <v>278884</v>
      </c>
      <c r="T775" s="4">
        <v>278884</v>
      </c>
    </row>
    <row r="776" spans="1:20" x14ac:dyDescent="0.25">
      <c r="A776" s="16">
        <v>46038</v>
      </c>
      <c r="B776" s="17" t="s">
        <v>42</v>
      </c>
      <c r="C776" s="4">
        <v>1</v>
      </c>
      <c r="D776" s="4">
        <v>12</v>
      </c>
      <c r="E776" s="5">
        <v>0.63541666666666663</v>
      </c>
      <c r="F776" s="5">
        <v>0.63541666666666663</v>
      </c>
      <c r="G776" s="5">
        <v>0.64583333333333337</v>
      </c>
      <c r="H776" s="5">
        <v>0.66874999999999996</v>
      </c>
      <c r="I776" s="5">
        <v>0.66874999999999996</v>
      </c>
      <c r="J776" s="5">
        <v>0.67361111111111116</v>
      </c>
      <c r="K776" s="4"/>
      <c r="L776" s="4"/>
      <c r="M776" s="12">
        <f t="shared" si="62"/>
        <v>1.0416666666666741E-2</v>
      </c>
      <c r="N776" s="13">
        <f t="shared" si="60"/>
        <v>2.2916666666666585E-2</v>
      </c>
      <c r="O776" s="11">
        <f t="shared" si="63"/>
        <v>0</v>
      </c>
      <c r="P776" s="11">
        <f t="shared" si="61"/>
        <v>7</v>
      </c>
      <c r="Q776" s="4">
        <v>278884</v>
      </c>
      <c r="R776" s="4">
        <v>278884</v>
      </c>
      <c r="S776" s="4">
        <v>278891</v>
      </c>
      <c r="T776" s="4">
        <v>278891</v>
      </c>
    </row>
    <row r="777" spans="1:20" x14ac:dyDescent="0.25">
      <c r="A777" s="16">
        <v>46038</v>
      </c>
      <c r="B777" s="17" t="s">
        <v>42</v>
      </c>
      <c r="C777" s="4">
        <v>1</v>
      </c>
      <c r="D777" s="4">
        <v>12</v>
      </c>
      <c r="E777" s="5">
        <v>0.36458333333333331</v>
      </c>
      <c r="F777" s="5">
        <v>0.37152777777777779</v>
      </c>
      <c r="G777" s="5">
        <v>0.38194444444444442</v>
      </c>
      <c r="H777" s="5">
        <v>0.40277777777777779</v>
      </c>
      <c r="I777" s="5">
        <v>0.40277777777777779</v>
      </c>
      <c r="J777" s="5">
        <v>0.40277777777777779</v>
      </c>
      <c r="K777" s="4"/>
      <c r="L777" s="4"/>
      <c r="M777" s="12">
        <f t="shared" si="62"/>
        <v>1.041666666666663E-2</v>
      </c>
      <c r="N777" s="13">
        <f t="shared" si="60"/>
        <v>2.083333333333337E-2</v>
      </c>
      <c r="O777" s="11">
        <f t="shared" si="63"/>
        <v>0</v>
      </c>
      <c r="P777" s="11">
        <f t="shared" si="61"/>
        <v>8</v>
      </c>
      <c r="Q777" s="4">
        <v>278818</v>
      </c>
      <c r="R777" s="4">
        <v>278818</v>
      </c>
      <c r="S777" s="4">
        <v>278826</v>
      </c>
      <c r="T777" s="4">
        <v>278826</v>
      </c>
    </row>
    <row r="778" spans="1:20" x14ac:dyDescent="0.25">
      <c r="A778" s="16">
        <v>46038</v>
      </c>
      <c r="B778" s="17" t="s">
        <v>42</v>
      </c>
      <c r="C778" s="4">
        <v>3</v>
      </c>
      <c r="D778" s="4">
        <v>12</v>
      </c>
      <c r="E778" s="5">
        <v>0.40277777777777779</v>
      </c>
      <c r="F778" s="5">
        <v>0.40277777777777779</v>
      </c>
      <c r="G778" s="5">
        <v>0.40486111111111112</v>
      </c>
      <c r="H778" s="5">
        <v>0.4201388888888889</v>
      </c>
      <c r="I778" s="5">
        <v>0.4201388888888889</v>
      </c>
      <c r="J778" s="5">
        <v>0.4201388888888889</v>
      </c>
      <c r="K778" s="4"/>
      <c r="L778" s="4"/>
      <c r="M778" s="12">
        <f t="shared" si="62"/>
        <v>2.0833333333333259E-3</v>
      </c>
      <c r="N778" s="13">
        <f t="shared" si="60"/>
        <v>1.5277777777777779E-2</v>
      </c>
      <c r="O778" s="11">
        <f t="shared" si="63"/>
        <v>0</v>
      </c>
      <c r="P778" s="11">
        <f t="shared" si="61"/>
        <v>3</v>
      </c>
      <c r="Q778" s="4">
        <v>278826</v>
      </c>
      <c r="R778" s="4">
        <v>278826</v>
      </c>
      <c r="S778" s="4">
        <v>278829</v>
      </c>
      <c r="T778" s="4">
        <v>278829</v>
      </c>
    </row>
    <row r="779" spans="1:20" x14ac:dyDescent="0.25">
      <c r="A779" s="16">
        <v>46038</v>
      </c>
      <c r="B779" s="17" t="s">
        <v>42</v>
      </c>
      <c r="C779" s="4">
        <v>1</v>
      </c>
      <c r="D779" s="4">
        <v>12</v>
      </c>
      <c r="E779" s="5">
        <v>0.4201388888888889</v>
      </c>
      <c r="F779" s="5">
        <v>0.4201388888888889</v>
      </c>
      <c r="G779" s="5">
        <v>0.4236111111111111</v>
      </c>
      <c r="H779" s="5">
        <v>0.44444444444444442</v>
      </c>
      <c r="I779" s="5">
        <v>0.44444444444444442</v>
      </c>
      <c r="J779" s="5">
        <v>0.44444444444444442</v>
      </c>
      <c r="K779" s="4"/>
      <c r="L779" s="4"/>
      <c r="M779" s="12">
        <f t="shared" si="62"/>
        <v>3.4722222222222099E-3</v>
      </c>
      <c r="N779" s="13">
        <f t="shared" si="60"/>
        <v>2.0833333333333315E-2</v>
      </c>
      <c r="O779" s="11">
        <f t="shared" si="63"/>
        <v>0</v>
      </c>
      <c r="P779" s="11">
        <f t="shared" si="61"/>
        <v>8</v>
      </c>
      <c r="Q779" s="4">
        <v>278829</v>
      </c>
      <c r="R779" s="4">
        <v>278829</v>
      </c>
      <c r="S779" s="4">
        <v>278837</v>
      </c>
      <c r="T779" s="4">
        <v>278837</v>
      </c>
    </row>
    <row r="780" spans="1:20" x14ac:dyDescent="0.25">
      <c r="A780" s="16">
        <v>46038</v>
      </c>
      <c r="B780" s="17" t="s">
        <v>42</v>
      </c>
      <c r="C780" s="4">
        <v>3</v>
      </c>
      <c r="D780" s="4">
        <v>12</v>
      </c>
      <c r="E780" s="5">
        <v>0.44444444444444442</v>
      </c>
      <c r="F780" s="5">
        <v>0.44444444444444442</v>
      </c>
      <c r="G780" s="5">
        <v>0.4465277777777778</v>
      </c>
      <c r="H780" s="5">
        <v>0.46180555555555558</v>
      </c>
      <c r="I780" s="5">
        <v>0.46180555555555558</v>
      </c>
      <c r="J780" s="5">
        <v>0.46180555555555558</v>
      </c>
      <c r="K780" s="4"/>
      <c r="L780" s="4"/>
      <c r="M780" s="12">
        <f t="shared" si="62"/>
        <v>2.0833333333333814E-3</v>
      </c>
      <c r="N780" s="13">
        <f t="shared" si="60"/>
        <v>1.5277777777777779E-2</v>
      </c>
      <c r="O780" s="11">
        <f t="shared" si="63"/>
        <v>0</v>
      </c>
      <c r="P780" s="11">
        <f t="shared" si="61"/>
        <v>3</v>
      </c>
      <c r="Q780" s="4">
        <v>278837</v>
      </c>
      <c r="R780" s="4">
        <v>278837</v>
      </c>
      <c r="S780" s="4">
        <v>278840</v>
      </c>
      <c r="T780" s="4">
        <v>278840</v>
      </c>
    </row>
    <row r="781" spans="1:20" x14ac:dyDescent="0.25">
      <c r="A781" s="16">
        <v>46038</v>
      </c>
      <c r="B781" s="17" t="s">
        <v>42</v>
      </c>
      <c r="C781" s="4">
        <v>1</v>
      </c>
      <c r="D781" s="4">
        <v>12</v>
      </c>
      <c r="E781" s="5">
        <v>0.46180555555555558</v>
      </c>
      <c r="F781" s="5">
        <v>0.46180555555555558</v>
      </c>
      <c r="G781" s="5">
        <v>0.46527777777777779</v>
      </c>
      <c r="H781" s="5">
        <v>0.4861111111111111</v>
      </c>
      <c r="I781" s="5">
        <v>0.4861111111111111</v>
      </c>
      <c r="J781" s="5">
        <v>0.4861111111111111</v>
      </c>
      <c r="K781" s="4"/>
      <c r="L781" s="4"/>
      <c r="M781" s="12">
        <f t="shared" si="62"/>
        <v>3.4722222222222099E-3</v>
      </c>
      <c r="N781" s="13">
        <f t="shared" si="60"/>
        <v>2.0833333333333315E-2</v>
      </c>
      <c r="O781" s="11">
        <f t="shared" si="63"/>
        <v>0</v>
      </c>
      <c r="P781" s="11">
        <f t="shared" si="61"/>
        <v>8</v>
      </c>
      <c r="Q781" s="4">
        <v>278840</v>
      </c>
      <c r="R781" s="4">
        <v>278840</v>
      </c>
      <c r="S781" s="4">
        <v>278848</v>
      </c>
      <c r="T781" s="4">
        <v>278848</v>
      </c>
    </row>
    <row r="782" spans="1:20" x14ac:dyDescent="0.25">
      <c r="A782" s="16">
        <v>46038</v>
      </c>
      <c r="B782" s="17" t="s">
        <v>42</v>
      </c>
      <c r="C782" s="4">
        <v>3</v>
      </c>
      <c r="D782" s="4">
        <v>12</v>
      </c>
      <c r="E782" s="5">
        <v>0.4861111111111111</v>
      </c>
      <c r="F782" s="5">
        <v>0.4861111111111111</v>
      </c>
      <c r="G782" s="5">
        <v>0.48819444444444443</v>
      </c>
      <c r="H782" s="5">
        <v>0.50347222222222221</v>
      </c>
      <c r="I782" s="5">
        <v>0.50347222222222221</v>
      </c>
      <c r="J782" s="5">
        <v>0.51041666666666663</v>
      </c>
      <c r="K782" s="4"/>
      <c r="L782" s="4"/>
      <c r="M782" s="12">
        <f t="shared" si="62"/>
        <v>2.0833333333333259E-3</v>
      </c>
      <c r="N782" s="13">
        <f t="shared" si="60"/>
        <v>1.5277777777777779E-2</v>
      </c>
      <c r="O782" s="11">
        <f t="shared" si="63"/>
        <v>0</v>
      </c>
      <c r="P782" s="11">
        <f t="shared" si="61"/>
        <v>3</v>
      </c>
      <c r="Q782" s="4">
        <v>278848</v>
      </c>
      <c r="R782" s="4">
        <v>278848</v>
      </c>
      <c r="S782" s="4">
        <v>278851</v>
      </c>
      <c r="T782" s="4">
        <v>278851</v>
      </c>
    </row>
    <row r="783" spans="1:20" x14ac:dyDescent="0.25">
      <c r="A783" s="16">
        <v>46038</v>
      </c>
      <c r="B783" s="17" t="s">
        <v>42</v>
      </c>
      <c r="C783" s="4">
        <v>3</v>
      </c>
      <c r="D783" s="4">
        <v>12</v>
      </c>
      <c r="E783" s="5">
        <v>0.65625</v>
      </c>
      <c r="F783" s="5">
        <v>0.66666666666666663</v>
      </c>
      <c r="G783" s="5">
        <v>0.66874999999999996</v>
      </c>
      <c r="H783" s="5">
        <v>0.68402777777777779</v>
      </c>
      <c r="I783" s="5">
        <v>0.68402777777777779</v>
      </c>
      <c r="J783" s="5">
        <v>0.68402777777777779</v>
      </c>
      <c r="K783" s="4"/>
      <c r="L783" s="4"/>
      <c r="M783" s="12">
        <f t="shared" si="62"/>
        <v>2.0833333333333259E-3</v>
      </c>
      <c r="N783" s="13">
        <f t="shared" si="60"/>
        <v>1.5277777777777835E-2</v>
      </c>
      <c r="O783" s="11">
        <f t="shared" si="63"/>
        <v>0</v>
      </c>
      <c r="P783" s="11">
        <f t="shared" si="61"/>
        <v>4</v>
      </c>
      <c r="Q783" s="4">
        <v>278891</v>
      </c>
      <c r="R783" s="4">
        <v>278891</v>
      </c>
      <c r="S783" s="4">
        <v>278895</v>
      </c>
      <c r="T783" s="4">
        <v>278895</v>
      </c>
    </row>
    <row r="784" spans="1:20" x14ac:dyDescent="0.25">
      <c r="A784" s="16">
        <v>46038</v>
      </c>
      <c r="B784" s="17" t="s">
        <v>42</v>
      </c>
      <c r="C784" s="4">
        <v>1</v>
      </c>
      <c r="D784" s="4">
        <v>12</v>
      </c>
      <c r="E784" s="5">
        <v>0.68402777777777779</v>
      </c>
      <c r="F784" s="5">
        <v>0.68402777777777779</v>
      </c>
      <c r="G784" s="5">
        <v>0.6875</v>
      </c>
      <c r="H784" s="5">
        <v>0.70833333333333337</v>
      </c>
      <c r="I784" s="5">
        <v>0.70833333333333337</v>
      </c>
      <c r="J784" s="5">
        <v>0.70833333333333337</v>
      </c>
      <c r="K784" s="4"/>
      <c r="L784" s="4"/>
      <c r="M784" s="12">
        <f t="shared" si="62"/>
        <v>3.4722222222222099E-3</v>
      </c>
      <c r="N784" s="13">
        <f t="shared" si="60"/>
        <v>2.083333333333337E-2</v>
      </c>
      <c r="O784" s="11">
        <f t="shared" si="63"/>
        <v>0</v>
      </c>
      <c r="P784" s="11">
        <f t="shared" si="61"/>
        <v>7</v>
      </c>
      <c r="Q784" s="4">
        <v>278895</v>
      </c>
      <c r="R784" s="4">
        <v>278895</v>
      </c>
      <c r="S784" s="4">
        <v>278902</v>
      </c>
      <c r="T784" s="4">
        <v>278902</v>
      </c>
    </row>
    <row r="785" spans="1:20" x14ac:dyDescent="0.25">
      <c r="A785" s="16">
        <v>46038</v>
      </c>
      <c r="B785" s="17" t="s">
        <v>42</v>
      </c>
      <c r="C785" s="4">
        <v>3</v>
      </c>
      <c r="D785" s="4">
        <v>12</v>
      </c>
      <c r="E785" s="5">
        <v>0.70833333333333337</v>
      </c>
      <c r="F785" s="5">
        <v>0.70833333333333337</v>
      </c>
      <c r="G785" s="5">
        <v>0.7104166666666667</v>
      </c>
      <c r="H785" s="5">
        <v>0.72569444444444442</v>
      </c>
      <c r="I785" s="5">
        <v>0.72569444444444442</v>
      </c>
      <c r="J785" s="5">
        <v>0.72569444444444442</v>
      </c>
      <c r="K785" s="4"/>
      <c r="L785" s="4"/>
      <c r="M785" s="12">
        <f t="shared" si="62"/>
        <v>2.0833333333333259E-3</v>
      </c>
      <c r="N785" s="13">
        <f t="shared" si="60"/>
        <v>1.5277777777777724E-2</v>
      </c>
      <c r="O785" s="11">
        <f t="shared" si="63"/>
        <v>0</v>
      </c>
      <c r="P785" s="11">
        <f t="shared" si="61"/>
        <v>4</v>
      </c>
      <c r="Q785" s="4">
        <v>278902</v>
      </c>
      <c r="R785" s="4">
        <v>278902</v>
      </c>
      <c r="S785" s="4">
        <v>278906</v>
      </c>
      <c r="T785" s="4">
        <v>278906</v>
      </c>
    </row>
    <row r="786" spans="1:20" x14ac:dyDescent="0.25">
      <c r="A786" s="16">
        <v>46038</v>
      </c>
      <c r="B786" s="17" t="s">
        <v>42</v>
      </c>
      <c r="C786" s="4">
        <v>1</v>
      </c>
      <c r="D786" s="4">
        <v>12</v>
      </c>
      <c r="E786" s="5">
        <v>0.72569444444444442</v>
      </c>
      <c r="F786" s="5">
        <v>0.72569444444444442</v>
      </c>
      <c r="G786" s="5">
        <v>0.72916666666666663</v>
      </c>
      <c r="H786" s="5">
        <v>0.75</v>
      </c>
      <c r="I786" s="5">
        <v>0.75</v>
      </c>
      <c r="J786" s="5">
        <v>0.75</v>
      </c>
      <c r="K786" s="4"/>
      <c r="L786" s="4"/>
      <c r="M786" s="12">
        <f t="shared" si="62"/>
        <v>3.4722222222222099E-3</v>
      </c>
      <c r="N786" s="13">
        <f t="shared" si="60"/>
        <v>2.083333333333337E-2</v>
      </c>
      <c r="O786" s="11">
        <f t="shared" si="63"/>
        <v>0</v>
      </c>
      <c r="P786" s="11">
        <f t="shared" si="61"/>
        <v>7</v>
      </c>
      <c r="Q786" s="4">
        <v>278906</v>
      </c>
      <c r="R786" s="4">
        <v>278906</v>
      </c>
      <c r="S786" s="4">
        <v>278913</v>
      </c>
      <c r="T786" s="4">
        <v>278913</v>
      </c>
    </row>
    <row r="787" spans="1:20" x14ac:dyDescent="0.25">
      <c r="A787" s="16">
        <v>46038</v>
      </c>
      <c r="B787" s="17" t="s">
        <v>42</v>
      </c>
      <c r="C787" s="4">
        <v>3</v>
      </c>
      <c r="D787" s="4">
        <v>12</v>
      </c>
      <c r="E787" s="5">
        <v>0.75</v>
      </c>
      <c r="F787" s="5">
        <v>0.75</v>
      </c>
      <c r="G787" s="5">
        <v>0.75902777777777775</v>
      </c>
      <c r="H787" s="5">
        <v>0.77430555555555558</v>
      </c>
      <c r="I787" s="5">
        <v>0.77430555555555558</v>
      </c>
      <c r="J787" s="5">
        <v>0.77430555555555558</v>
      </c>
      <c r="K787" s="4"/>
      <c r="L787" s="4"/>
      <c r="M787" s="12">
        <f t="shared" si="62"/>
        <v>9.0277777777777457E-3</v>
      </c>
      <c r="N787" s="13">
        <f t="shared" si="60"/>
        <v>1.5277777777777835E-2</v>
      </c>
      <c r="O787" s="11">
        <f t="shared" si="63"/>
        <v>0</v>
      </c>
      <c r="P787" s="11">
        <f t="shared" si="61"/>
        <v>4</v>
      </c>
      <c r="Q787" s="4">
        <v>278913</v>
      </c>
      <c r="R787" s="4">
        <v>278913</v>
      </c>
      <c r="S787" s="4">
        <v>278917</v>
      </c>
      <c r="T787" s="4">
        <v>278917</v>
      </c>
    </row>
    <row r="788" spans="1:20" x14ac:dyDescent="0.25">
      <c r="A788" s="16">
        <v>46038</v>
      </c>
      <c r="B788" s="17" t="s">
        <v>42</v>
      </c>
      <c r="C788" s="4">
        <v>4</v>
      </c>
      <c r="D788" s="4">
        <v>10</v>
      </c>
      <c r="E788" s="5">
        <v>0.65625</v>
      </c>
      <c r="F788" s="5">
        <v>0.66666666666666663</v>
      </c>
      <c r="G788" s="5">
        <v>0.66874999999999996</v>
      </c>
      <c r="H788" s="5">
        <v>0.68472222222222223</v>
      </c>
      <c r="I788" s="5">
        <v>0.68472222222222223</v>
      </c>
      <c r="J788" s="5">
        <v>0.68472222222222223</v>
      </c>
      <c r="K788" s="4"/>
      <c r="L788" s="4"/>
      <c r="M788" s="12">
        <f t="shared" si="62"/>
        <v>2.0833333333333259E-3</v>
      </c>
      <c r="N788" s="13">
        <f t="shared" si="60"/>
        <v>1.5972222222222276E-2</v>
      </c>
      <c r="O788" s="11">
        <f t="shared" si="63"/>
        <v>0</v>
      </c>
      <c r="P788" s="11">
        <f t="shared" si="61"/>
        <v>5</v>
      </c>
      <c r="Q788" s="4">
        <v>228351</v>
      </c>
      <c r="R788" s="4">
        <v>228351</v>
      </c>
      <c r="S788" s="4">
        <v>228356</v>
      </c>
      <c r="T788" s="4">
        <v>228356</v>
      </c>
    </row>
    <row r="789" spans="1:20" x14ac:dyDescent="0.25">
      <c r="A789" s="16">
        <v>46038</v>
      </c>
      <c r="B789" s="17" t="s">
        <v>42</v>
      </c>
      <c r="C789" s="4">
        <v>2</v>
      </c>
      <c r="D789" s="4">
        <v>10</v>
      </c>
      <c r="E789" s="5">
        <v>0.68472222222222223</v>
      </c>
      <c r="F789" s="5">
        <v>0.68472222222222223</v>
      </c>
      <c r="G789" s="5">
        <v>0.6875</v>
      </c>
      <c r="H789" s="5">
        <v>0.70833333333333337</v>
      </c>
      <c r="I789" s="5">
        <v>0.70833333333333337</v>
      </c>
      <c r="J789" s="5">
        <v>0.70833333333333337</v>
      </c>
      <c r="K789" s="4"/>
      <c r="L789" s="4"/>
      <c r="M789" s="12">
        <f t="shared" si="62"/>
        <v>2.7777777777777679E-3</v>
      </c>
      <c r="N789" s="13">
        <f t="shared" si="60"/>
        <v>2.083333333333337E-2</v>
      </c>
      <c r="O789" s="11">
        <f t="shared" si="63"/>
        <v>0</v>
      </c>
      <c r="P789" s="11">
        <f t="shared" si="61"/>
        <v>6</v>
      </c>
      <c r="Q789" s="4">
        <v>228356</v>
      </c>
      <c r="R789" s="4">
        <v>228356</v>
      </c>
      <c r="S789" s="4">
        <v>228362</v>
      </c>
      <c r="T789" s="4">
        <v>228362</v>
      </c>
    </row>
    <row r="790" spans="1:20" x14ac:dyDescent="0.25">
      <c r="A790" s="16">
        <v>46038</v>
      </c>
      <c r="B790" s="17" t="s">
        <v>42</v>
      </c>
      <c r="C790" s="4">
        <v>4</v>
      </c>
      <c r="D790" s="4">
        <v>10</v>
      </c>
      <c r="E790" s="5">
        <v>0.70833333333333337</v>
      </c>
      <c r="F790" s="5">
        <v>0.70833333333333337</v>
      </c>
      <c r="G790" s="5">
        <v>0.7104166666666667</v>
      </c>
      <c r="H790" s="5">
        <v>0.72638888888888886</v>
      </c>
      <c r="I790" s="5">
        <v>0.72638888888888886</v>
      </c>
      <c r="J790" s="5">
        <v>0.72638888888888886</v>
      </c>
      <c r="K790" s="4"/>
      <c r="L790" s="4"/>
      <c r="M790" s="12">
        <f t="shared" si="62"/>
        <v>2.0833333333333259E-3</v>
      </c>
      <c r="N790" s="13">
        <f t="shared" si="60"/>
        <v>1.5972222222222165E-2</v>
      </c>
      <c r="O790" s="11">
        <f t="shared" si="63"/>
        <v>0</v>
      </c>
      <c r="P790" s="11">
        <f t="shared" si="61"/>
        <v>5</v>
      </c>
      <c r="Q790" s="4">
        <v>228362</v>
      </c>
      <c r="R790" s="4">
        <v>228362</v>
      </c>
      <c r="S790" s="4">
        <v>228367</v>
      </c>
      <c r="T790" s="4">
        <v>228367</v>
      </c>
    </row>
    <row r="791" spans="1:20" x14ac:dyDescent="0.25">
      <c r="A791" s="16">
        <v>46038</v>
      </c>
      <c r="B791" s="17" t="s">
        <v>42</v>
      </c>
      <c r="C791" s="4">
        <v>2</v>
      </c>
      <c r="D791" s="4">
        <v>10</v>
      </c>
      <c r="E791" s="5">
        <v>0.72638888888888886</v>
      </c>
      <c r="F791" s="5">
        <v>0.72638888888888886</v>
      </c>
      <c r="G791" s="5">
        <v>0.72916666666666663</v>
      </c>
      <c r="H791" s="5">
        <v>0.75</v>
      </c>
      <c r="I791" s="5">
        <v>0.75</v>
      </c>
      <c r="J791" s="5">
        <v>0.75</v>
      </c>
      <c r="K791" s="4"/>
      <c r="L791" s="4"/>
      <c r="M791" s="12">
        <f t="shared" si="62"/>
        <v>2.7777777777777679E-3</v>
      </c>
      <c r="N791" s="13">
        <f t="shared" si="60"/>
        <v>2.083333333333337E-2</v>
      </c>
      <c r="O791" s="11">
        <f t="shared" si="63"/>
        <v>0</v>
      </c>
      <c r="P791" s="11">
        <f t="shared" si="61"/>
        <v>6</v>
      </c>
      <c r="Q791" s="4">
        <v>228367</v>
      </c>
      <c r="R791" s="4">
        <v>228367</v>
      </c>
      <c r="S791" s="4">
        <v>228373</v>
      </c>
      <c r="T791" s="4">
        <v>228373</v>
      </c>
    </row>
    <row r="792" spans="1:20" x14ac:dyDescent="0.25">
      <c r="A792" s="16">
        <v>46038</v>
      </c>
      <c r="B792" s="17" t="s">
        <v>42</v>
      </c>
      <c r="C792" s="4">
        <v>4</v>
      </c>
      <c r="D792" s="4">
        <v>10</v>
      </c>
      <c r="E792" s="5">
        <v>0.75</v>
      </c>
      <c r="F792" s="5">
        <v>0.75</v>
      </c>
      <c r="G792" s="5">
        <v>0.75902777777777775</v>
      </c>
      <c r="H792" s="5">
        <v>0.77500000000000002</v>
      </c>
      <c r="I792" s="5">
        <v>0.77500000000000002</v>
      </c>
      <c r="J792" s="5">
        <v>0.77500000000000002</v>
      </c>
      <c r="K792" s="4"/>
      <c r="L792" s="4"/>
      <c r="M792" s="12">
        <f t="shared" si="62"/>
        <v>9.0277777777777457E-3</v>
      </c>
      <c r="N792" s="13">
        <f t="shared" si="60"/>
        <v>1.5972222222222276E-2</v>
      </c>
      <c r="O792" s="11">
        <f t="shared" si="63"/>
        <v>0</v>
      </c>
      <c r="P792" s="11">
        <f t="shared" si="61"/>
        <v>5</v>
      </c>
      <c r="Q792" s="4">
        <v>228373</v>
      </c>
      <c r="R792" s="4">
        <v>228373</v>
      </c>
      <c r="S792" s="4">
        <v>228378</v>
      </c>
      <c r="T792" s="4">
        <v>228378</v>
      </c>
    </row>
    <row r="793" spans="1:20" x14ac:dyDescent="0.25">
      <c r="A793" s="16">
        <v>46038</v>
      </c>
      <c r="B793" s="17" t="s">
        <v>42</v>
      </c>
      <c r="C793" s="4" t="s">
        <v>26</v>
      </c>
      <c r="D793" s="4">
        <v>15</v>
      </c>
      <c r="E793" s="5">
        <v>0.68055555555555558</v>
      </c>
      <c r="F793" s="5">
        <v>0.68055555555555558</v>
      </c>
      <c r="G793" s="5">
        <v>0.68055555555555558</v>
      </c>
      <c r="H793" s="5">
        <v>0.80902777777777779</v>
      </c>
      <c r="I793" s="5">
        <v>0.8125</v>
      </c>
      <c r="J793" s="5">
        <v>0.82291666666666663</v>
      </c>
      <c r="K793" s="4"/>
      <c r="L793" s="4"/>
      <c r="M793" s="12">
        <f t="shared" si="62"/>
        <v>3.4722222222222099E-3</v>
      </c>
      <c r="N793" s="13">
        <f t="shared" si="60"/>
        <v>0.12847222222222221</v>
      </c>
      <c r="O793" s="11">
        <f t="shared" si="63"/>
        <v>2</v>
      </c>
      <c r="P793" s="11">
        <f t="shared" si="61"/>
        <v>146</v>
      </c>
      <c r="Q793" s="4">
        <v>147554</v>
      </c>
      <c r="R793" s="4">
        <v>147554</v>
      </c>
      <c r="S793" s="4">
        <v>147700</v>
      </c>
      <c r="T793" s="4">
        <v>147702</v>
      </c>
    </row>
    <row r="794" spans="1:20" x14ac:dyDescent="0.25">
      <c r="A794" s="16">
        <v>46038</v>
      </c>
      <c r="B794" s="17" t="s">
        <v>42</v>
      </c>
      <c r="C794" s="4" t="s">
        <v>35</v>
      </c>
      <c r="D794" s="4">
        <v>9001</v>
      </c>
      <c r="E794" s="5">
        <v>0.25</v>
      </c>
      <c r="F794" s="5">
        <v>0.25</v>
      </c>
      <c r="G794" s="5">
        <v>0.25208333333333333</v>
      </c>
      <c r="H794" s="5">
        <v>0.35416666666666669</v>
      </c>
      <c r="I794" s="5">
        <v>0.35416666666666669</v>
      </c>
      <c r="J794" s="5">
        <v>0.35416666666666669</v>
      </c>
      <c r="K794" s="4"/>
      <c r="L794" s="4"/>
      <c r="M794" s="12">
        <f t="shared" si="62"/>
        <v>2.0833333333333259E-3</v>
      </c>
      <c r="N794" s="13">
        <f t="shared" si="60"/>
        <v>0.10208333333333336</v>
      </c>
      <c r="O794" s="11">
        <f t="shared" si="63"/>
        <v>0</v>
      </c>
      <c r="P794" s="11">
        <f t="shared" si="61"/>
        <v>14</v>
      </c>
      <c r="Q794" s="4">
        <v>64405</v>
      </c>
      <c r="R794" s="4">
        <v>64405</v>
      </c>
      <c r="S794" s="4">
        <v>64419</v>
      </c>
      <c r="T794" s="4">
        <v>64419</v>
      </c>
    </row>
    <row r="795" spans="1:20" x14ac:dyDescent="0.25">
      <c r="A795" s="27"/>
      <c r="B795" s="28"/>
      <c r="C795" s="28"/>
      <c r="D795" s="29"/>
      <c r="E795" s="28"/>
      <c r="F795" s="28"/>
      <c r="G795" s="28"/>
      <c r="H795" s="28"/>
      <c r="I795" s="28"/>
      <c r="J795" s="28"/>
      <c r="K795" s="28"/>
      <c r="L795" s="7" t="s">
        <v>41</v>
      </c>
      <c r="M795" s="14">
        <f>SUM(M749:M794)</f>
        <v>0.17500000000000004</v>
      </c>
      <c r="N795" s="14">
        <f>SUM(N749:N794)</f>
        <v>1.3979166666666663</v>
      </c>
      <c r="O795" s="35">
        <f>SUM(O749:O794)</f>
        <v>2</v>
      </c>
      <c r="P795" s="35">
        <f>SUM(P749:P794)</f>
        <v>572</v>
      </c>
      <c r="Q795" s="28"/>
      <c r="R795" s="28"/>
      <c r="S795" s="28"/>
      <c r="T795" s="28"/>
    </row>
    <row r="796" spans="1:20" x14ac:dyDescent="0.25">
      <c r="A796" s="16">
        <v>46039</v>
      </c>
      <c r="B796" s="17" t="s">
        <v>43</v>
      </c>
      <c r="C796" s="17">
        <v>1</v>
      </c>
      <c r="D796" s="17">
        <v>12</v>
      </c>
      <c r="E796" s="18">
        <v>0.27777777777777779</v>
      </c>
      <c r="F796" s="18">
        <v>0.28472222222222221</v>
      </c>
      <c r="G796" s="18">
        <v>0.29166666666666669</v>
      </c>
      <c r="H796" s="18">
        <v>0.3125</v>
      </c>
      <c r="I796" s="18">
        <v>0.3125</v>
      </c>
      <c r="J796" s="18">
        <v>0.3125</v>
      </c>
      <c r="K796" s="17"/>
      <c r="L796" s="17"/>
      <c r="M796" s="19">
        <f>G796-F796+I796-H796</f>
        <v>6.9444444444444753E-3</v>
      </c>
      <c r="N796" s="20">
        <f t="shared" ref="N796:N844" si="64">H796-G796-(L796-K796)</f>
        <v>2.0833333333333315E-2</v>
      </c>
      <c r="O796" s="34">
        <f>R796-Q796+T796-S796</f>
        <v>2</v>
      </c>
      <c r="P796" s="34">
        <f t="shared" ref="P796:P844" si="65">S796-R796</f>
        <v>7</v>
      </c>
      <c r="Q796" s="17">
        <v>278918</v>
      </c>
      <c r="R796" s="17">
        <v>278920</v>
      </c>
      <c r="S796" s="17">
        <v>278927</v>
      </c>
      <c r="T796" s="17">
        <v>278927</v>
      </c>
    </row>
    <row r="797" spans="1:20" x14ac:dyDescent="0.25">
      <c r="A797" s="16">
        <v>46039</v>
      </c>
      <c r="B797" s="17" t="s">
        <v>43</v>
      </c>
      <c r="C797" s="4">
        <v>3</v>
      </c>
      <c r="D797" s="17">
        <v>12</v>
      </c>
      <c r="E797" s="5">
        <v>0.3125</v>
      </c>
      <c r="F797" s="5">
        <v>0.31458333333333333</v>
      </c>
      <c r="G797" s="5">
        <v>0.31458333333333333</v>
      </c>
      <c r="H797" s="5">
        <v>0.3298611111111111</v>
      </c>
      <c r="I797" s="5">
        <v>0.3298611111111111</v>
      </c>
      <c r="J797" s="5">
        <v>0.3298611111111111</v>
      </c>
      <c r="K797" s="4"/>
      <c r="L797" s="4"/>
      <c r="M797" s="12">
        <f t="shared" ref="M797:M844" si="66">G797-F797+I797-H797</f>
        <v>0</v>
      </c>
      <c r="N797" s="13">
        <f t="shared" si="64"/>
        <v>1.5277777777777779E-2</v>
      </c>
      <c r="O797" s="11">
        <f t="shared" ref="O797:O844" si="67">R797-Q797+T797-S797</f>
        <v>0</v>
      </c>
      <c r="P797" s="11">
        <f t="shared" si="65"/>
        <v>4</v>
      </c>
      <c r="Q797" s="4">
        <v>278927</v>
      </c>
      <c r="R797" s="4">
        <v>278927</v>
      </c>
      <c r="S797" s="4">
        <v>278931</v>
      </c>
      <c r="T797" s="4">
        <v>278931</v>
      </c>
    </row>
    <row r="798" spans="1:20" x14ac:dyDescent="0.25">
      <c r="A798" s="16">
        <v>46039</v>
      </c>
      <c r="B798" s="17" t="s">
        <v>43</v>
      </c>
      <c r="C798" s="4">
        <v>1</v>
      </c>
      <c r="D798" s="17">
        <v>12</v>
      </c>
      <c r="E798" s="5">
        <v>0.3298611111111111</v>
      </c>
      <c r="F798" s="5">
        <v>0.33333333333333331</v>
      </c>
      <c r="G798" s="5">
        <v>0.33333333333333331</v>
      </c>
      <c r="H798" s="5">
        <v>0.35416666666666669</v>
      </c>
      <c r="I798" s="5">
        <v>0.35416666666666669</v>
      </c>
      <c r="J798" s="5">
        <v>0.35416666666666669</v>
      </c>
      <c r="K798" s="4"/>
      <c r="L798" s="4"/>
      <c r="M798" s="12">
        <f t="shared" si="66"/>
        <v>0</v>
      </c>
      <c r="N798" s="13">
        <f t="shared" si="64"/>
        <v>2.083333333333337E-2</v>
      </c>
      <c r="O798" s="11">
        <f t="shared" si="67"/>
        <v>0</v>
      </c>
      <c r="P798" s="11">
        <f t="shared" si="65"/>
        <v>7</v>
      </c>
      <c r="Q798" s="4">
        <v>278931</v>
      </c>
      <c r="R798" s="4">
        <v>278931</v>
      </c>
      <c r="S798" s="4">
        <v>278938</v>
      </c>
      <c r="T798" s="4">
        <v>278938</v>
      </c>
    </row>
    <row r="799" spans="1:20" x14ac:dyDescent="0.25">
      <c r="A799" s="16">
        <v>46039</v>
      </c>
      <c r="B799" s="17" t="s">
        <v>43</v>
      </c>
      <c r="C799" s="6">
        <v>3</v>
      </c>
      <c r="D799" s="17">
        <v>12</v>
      </c>
      <c r="E799" s="5">
        <v>0.35416666666666669</v>
      </c>
      <c r="F799" s="5">
        <v>0.35625000000000001</v>
      </c>
      <c r="G799" s="5">
        <v>0.35625000000000001</v>
      </c>
      <c r="H799" s="5">
        <v>0.37152777777777779</v>
      </c>
      <c r="I799" s="5">
        <v>0.37152777777777779</v>
      </c>
      <c r="J799" s="5">
        <v>0.37152777777777779</v>
      </c>
      <c r="K799" s="4"/>
      <c r="L799" s="4"/>
      <c r="M799" s="12">
        <f t="shared" si="66"/>
        <v>0</v>
      </c>
      <c r="N799" s="13">
        <f t="shared" si="64"/>
        <v>1.5277777777777779E-2</v>
      </c>
      <c r="O799" s="11">
        <f t="shared" si="67"/>
        <v>0</v>
      </c>
      <c r="P799" s="11">
        <f t="shared" si="65"/>
        <v>4</v>
      </c>
      <c r="Q799" s="4">
        <v>278938</v>
      </c>
      <c r="R799" s="4">
        <v>278938</v>
      </c>
      <c r="S799" s="4">
        <v>278942</v>
      </c>
      <c r="T799" s="4">
        <v>278942</v>
      </c>
    </row>
    <row r="800" spans="1:20" x14ac:dyDescent="0.25">
      <c r="A800" s="16">
        <v>46039</v>
      </c>
      <c r="B800" s="17" t="s">
        <v>43</v>
      </c>
      <c r="C800" s="6">
        <v>1</v>
      </c>
      <c r="D800" s="17">
        <v>12</v>
      </c>
      <c r="E800" s="5">
        <v>0.37152777777777779</v>
      </c>
      <c r="F800" s="5">
        <v>0.38194444444444442</v>
      </c>
      <c r="G800" s="5">
        <v>0.38194444444444442</v>
      </c>
      <c r="H800" s="5">
        <v>0.40486111111111112</v>
      </c>
      <c r="I800" s="5">
        <v>0.40486111111111112</v>
      </c>
      <c r="J800" s="5">
        <v>0.40486111111111112</v>
      </c>
      <c r="K800" s="4"/>
      <c r="L800" s="4"/>
      <c r="M800" s="12">
        <f t="shared" si="66"/>
        <v>0</v>
      </c>
      <c r="N800" s="13">
        <f t="shared" si="64"/>
        <v>2.2916666666666696E-2</v>
      </c>
      <c r="O800" s="11">
        <f t="shared" si="67"/>
        <v>0</v>
      </c>
      <c r="P800" s="11">
        <f t="shared" si="65"/>
        <v>7</v>
      </c>
      <c r="Q800" s="4">
        <v>278942</v>
      </c>
      <c r="R800" s="4">
        <v>278942</v>
      </c>
      <c r="S800" s="4">
        <v>278949</v>
      </c>
      <c r="T800" s="4">
        <v>278949</v>
      </c>
    </row>
    <row r="801" spans="1:22" x14ac:dyDescent="0.25">
      <c r="A801" s="16">
        <v>46039</v>
      </c>
      <c r="B801" s="17" t="s">
        <v>43</v>
      </c>
      <c r="C801" s="4">
        <v>3</v>
      </c>
      <c r="D801" s="17">
        <v>12</v>
      </c>
      <c r="E801" s="5">
        <v>0.40486111111111112</v>
      </c>
      <c r="F801" s="5">
        <v>0.40486111111111112</v>
      </c>
      <c r="G801" s="5">
        <v>0.40486111111111112</v>
      </c>
      <c r="H801" s="5">
        <v>0.4201388888888889</v>
      </c>
      <c r="I801" s="5">
        <v>0.4201388888888889</v>
      </c>
      <c r="J801" s="5">
        <v>0.4201388888888889</v>
      </c>
      <c r="K801" s="4"/>
      <c r="L801" s="4"/>
      <c r="M801" s="12">
        <f t="shared" si="66"/>
        <v>0</v>
      </c>
      <c r="N801" s="13">
        <f t="shared" si="64"/>
        <v>1.5277777777777779E-2</v>
      </c>
      <c r="O801" s="11">
        <f t="shared" si="67"/>
        <v>0</v>
      </c>
      <c r="P801" s="11">
        <f t="shared" si="65"/>
        <v>4</v>
      </c>
      <c r="Q801" s="4">
        <v>278949</v>
      </c>
      <c r="R801" s="4">
        <v>278949</v>
      </c>
      <c r="S801" s="4">
        <v>278953</v>
      </c>
      <c r="T801" s="4">
        <v>278953</v>
      </c>
    </row>
    <row r="802" spans="1:22" x14ac:dyDescent="0.25">
      <c r="A802" s="16">
        <v>46039</v>
      </c>
      <c r="B802" s="17" t="s">
        <v>43</v>
      </c>
      <c r="C802" s="4">
        <v>1</v>
      </c>
      <c r="D802" s="17">
        <v>12</v>
      </c>
      <c r="E802" s="5">
        <v>0.4201388888888889</v>
      </c>
      <c r="F802" s="5">
        <v>0.4236111111111111</v>
      </c>
      <c r="G802" s="5">
        <v>0.4236111111111111</v>
      </c>
      <c r="H802" s="5">
        <v>0.44513888888888886</v>
      </c>
      <c r="I802" s="5">
        <v>0.44513888888888886</v>
      </c>
      <c r="J802" s="5">
        <v>0.44513888888888886</v>
      </c>
      <c r="K802" s="4"/>
      <c r="L802" s="4"/>
      <c r="M802" s="12">
        <f t="shared" si="66"/>
        <v>0</v>
      </c>
      <c r="N802" s="13">
        <f t="shared" si="64"/>
        <v>2.1527777777777757E-2</v>
      </c>
      <c r="O802" s="11">
        <f t="shared" si="67"/>
        <v>0</v>
      </c>
      <c r="P802" s="11">
        <f t="shared" si="65"/>
        <v>7</v>
      </c>
      <c r="Q802" s="4">
        <v>278953</v>
      </c>
      <c r="R802" s="4">
        <v>278953</v>
      </c>
      <c r="S802" s="4">
        <v>278960</v>
      </c>
      <c r="T802" s="4">
        <v>278960</v>
      </c>
    </row>
    <row r="803" spans="1:22" x14ac:dyDescent="0.25">
      <c r="A803" s="16">
        <v>46039</v>
      </c>
      <c r="B803" s="17" t="s">
        <v>43</v>
      </c>
      <c r="C803" s="4">
        <v>3</v>
      </c>
      <c r="D803" s="17">
        <v>12</v>
      </c>
      <c r="E803" s="5">
        <v>0.44513888888888886</v>
      </c>
      <c r="F803" s="5">
        <v>0.44513888888888886</v>
      </c>
      <c r="G803" s="5">
        <v>0.4465277777777778</v>
      </c>
      <c r="H803" s="5">
        <v>0.46180555555555558</v>
      </c>
      <c r="I803" s="5">
        <v>0.46180555555555558</v>
      </c>
      <c r="J803" s="5">
        <v>0.46180555555555558</v>
      </c>
      <c r="K803" s="4"/>
      <c r="L803" s="4"/>
      <c r="M803" s="12">
        <f t="shared" si="66"/>
        <v>1.3888888888889395E-3</v>
      </c>
      <c r="N803" s="13">
        <f t="shared" si="64"/>
        <v>1.5277777777777779E-2</v>
      </c>
      <c r="O803" s="11">
        <f t="shared" si="67"/>
        <v>0</v>
      </c>
      <c r="P803" s="11">
        <f t="shared" si="65"/>
        <v>4</v>
      </c>
      <c r="Q803" s="4">
        <v>278960</v>
      </c>
      <c r="R803" s="4">
        <v>278960</v>
      </c>
      <c r="S803" s="4">
        <v>278964</v>
      </c>
      <c r="T803" s="4">
        <v>278964</v>
      </c>
    </row>
    <row r="804" spans="1:22" x14ac:dyDescent="0.25">
      <c r="A804" s="16">
        <v>46039</v>
      </c>
      <c r="B804" s="17" t="s">
        <v>43</v>
      </c>
      <c r="C804" s="4">
        <v>2</v>
      </c>
      <c r="D804" s="4">
        <v>10</v>
      </c>
      <c r="E804" s="5">
        <v>0.50347222222222221</v>
      </c>
      <c r="F804" s="5">
        <v>0.51388888888888884</v>
      </c>
      <c r="G804" s="5">
        <v>0.51388888888888884</v>
      </c>
      <c r="H804" s="5">
        <v>0.53472222222222221</v>
      </c>
      <c r="I804" s="5">
        <v>0.53472222222222221</v>
      </c>
      <c r="J804" s="5">
        <v>0.53472222222222221</v>
      </c>
      <c r="K804" s="4"/>
      <c r="L804" s="4"/>
      <c r="M804" s="12">
        <f t="shared" si="66"/>
        <v>0</v>
      </c>
      <c r="N804" s="13">
        <f t="shared" si="64"/>
        <v>2.083333333333337E-2</v>
      </c>
      <c r="O804" s="11">
        <f t="shared" si="67"/>
        <v>0</v>
      </c>
      <c r="P804" s="11">
        <f t="shared" si="65"/>
        <v>6</v>
      </c>
      <c r="Q804" s="4">
        <v>228440</v>
      </c>
      <c r="R804" s="4">
        <v>228440</v>
      </c>
      <c r="S804" s="4">
        <v>228446</v>
      </c>
      <c r="T804" s="4">
        <v>228446</v>
      </c>
    </row>
    <row r="805" spans="1:22" x14ac:dyDescent="0.25">
      <c r="A805" s="16">
        <v>46039</v>
      </c>
      <c r="B805" s="17" t="s">
        <v>43</v>
      </c>
      <c r="C805" s="4">
        <v>4</v>
      </c>
      <c r="D805" s="4">
        <v>10</v>
      </c>
      <c r="E805" s="5">
        <v>0.53472222222222221</v>
      </c>
      <c r="F805" s="5">
        <v>0.53472222222222221</v>
      </c>
      <c r="G805" s="5">
        <v>0.53680555555555554</v>
      </c>
      <c r="H805" s="5">
        <v>0.5541666666666667</v>
      </c>
      <c r="I805" s="5">
        <v>0.5541666666666667</v>
      </c>
      <c r="J805" s="5">
        <v>0.5541666666666667</v>
      </c>
      <c r="K805" s="4"/>
      <c r="L805" s="4"/>
      <c r="M805" s="12">
        <f t="shared" si="66"/>
        <v>2.0833333333333259E-3</v>
      </c>
      <c r="N805" s="13">
        <f t="shared" si="64"/>
        <v>1.736111111111116E-2</v>
      </c>
      <c r="O805" s="11">
        <f t="shared" si="67"/>
        <v>0</v>
      </c>
      <c r="P805" s="11">
        <f t="shared" si="65"/>
        <v>5</v>
      </c>
      <c r="Q805" s="4">
        <v>228446</v>
      </c>
      <c r="R805" s="4">
        <v>228446</v>
      </c>
      <c r="S805" s="4">
        <v>228451</v>
      </c>
      <c r="T805" s="4">
        <v>228451</v>
      </c>
    </row>
    <row r="806" spans="1:22" x14ac:dyDescent="0.25">
      <c r="A806" s="16">
        <v>46039</v>
      </c>
      <c r="B806" s="17" t="s">
        <v>43</v>
      </c>
      <c r="C806" s="4">
        <v>2</v>
      </c>
      <c r="D806" s="4">
        <v>10</v>
      </c>
      <c r="E806" s="5">
        <v>0.5541666666666667</v>
      </c>
      <c r="F806" s="5">
        <v>0.55555555555555558</v>
      </c>
      <c r="G806" s="5">
        <v>0.55555555555555558</v>
      </c>
      <c r="H806" s="5">
        <v>0.57638888888888884</v>
      </c>
      <c r="I806" s="5">
        <v>0.57638888888888884</v>
      </c>
      <c r="J806" s="5">
        <v>0.57638888888888884</v>
      </c>
      <c r="K806" s="4"/>
      <c r="L806" s="4"/>
      <c r="M806" s="12">
        <f t="shared" si="66"/>
        <v>0</v>
      </c>
      <c r="N806" s="13">
        <f t="shared" si="64"/>
        <v>2.0833333333333259E-2</v>
      </c>
      <c r="O806" s="11">
        <f t="shared" si="67"/>
        <v>0</v>
      </c>
      <c r="P806" s="11">
        <f t="shared" si="65"/>
        <v>7</v>
      </c>
      <c r="Q806" s="4">
        <v>228451</v>
      </c>
      <c r="R806" s="4">
        <v>228451</v>
      </c>
      <c r="S806" s="4">
        <v>228458</v>
      </c>
      <c r="T806" s="4">
        <v>228458</v>
      </c>
    </row>
    <row r="807" spans="1:22" x14ac:dyDescent="0.25">
      <c r="A807" s="16">
        <v>46039</v>
      </c>
      <c r="B807" s="17" t="s">
        <v>43</v>
      </c>
      <c r="C807" s="4">
        <v>4</v>
      </c>
      <c r="D807" s="4">
        <v>10</v>
      </c>
      <c r="E807" s="5">
        <v>0.57638888888888884</v>
      </c>
      <c r="F807" s="5">
        <v>0.57847222222222228</v>
      </c>
      <c r="G807" s="5">
        <v>0.57847222222222228</v>
      </c>
      <c r="H807" s="5">
        <v>0.59861111111111109</v>
      </c>
      <c r="I807" s="5">
        <v>0.59861111111111109</v>
      </c>
      <c r="J807" s="5">
        <v>0.59861111111111109</v>
      </c>
      <c r="K807" s="4"/>
      <c r="L807" s="4"/>
      <c r="M807" s="12">
        <f t="shared" si="66"/>
        <v>0</v>
      </c>
      <c r="N807" s="13">
        <f t="shared" si="64"/>
        <v>2.0138888888888817E-2</v>
      </c>
      <c r="O807" s="11">
        <f t="shared" si="67"/>
        <v>0</v>
      </c>
      <c r="P807" s="11">
        <f t="shared" si="65"/>
        <v>5</v>
      </c>
      <c r="Q807" s="4">
        <v>228458</v>
      </c>
      <c r="R807" s="4">
        <v>228458</v>
      </c>
      <c r="S807" s="4">
        <v>228463</v>
      </c>
      <c r="T807" s="4">
        <v>228463</v>
      </c>
    </row>
    <row r="808" spans="1:22" x14ac:dyDescent="0.25">
      <c r="A808" s="16">
        <v>46039</v>
      </c>
      <c r="B808" s="17" t="s">
        <v>43</v>
      </c>
      <c r="C808" s="4">
        <v>2</v>
      </c>
      <c r="D808" s="4">
        <v>10</v>
      </c>
      <c r="E808" s="5">
        <v>0.59861111111111109</v>
      </c>
      <c r="F808" s="5">
        <v>0.59861111111111109</v>
      </c>
      <c r="G808" s="5">
        <v>0.59861111111111109</v>
      </c>
      <c r="H808" s="5">
        <v>0.61875000000000002</v>
      </c>
      <c r="I808" s="5">
        <v>0.61875000000000002</v>
      </c>
      <c r="J808" s="5">
        <v>0.61875000000000002</v>
      </c>
      <c r="K808" s="4"/>
      <c r="L808" s="4"/>
      <c r="M808" s="12">
        <f t="shared" si="66"/>
        <v>0</v>
      </c>
      <c r="N808" s="13">
        <f t="shared" si="64"/>
        <v>2.0138888888888928E-2</v>
      </c>
      <c r="O808" s="11">
        <f t="shared" si="67"/>
        <v>0</v>
      </c>
      <c r="P808" s="11">
        <f t="shared" si="65"/>
        <v>6</v>
      </c>
      <c r="Q808" s="4">
        <v>228463</v>
      </c>
      <c r="R808" s="4">
        <v>228463</v>
      </c>
      <c r="S808" s="4">
        <v>228469</v>
      </c>
      <c r="T808" s="4">
        <v>228469</v>
      </c>
    </row>
    <row r="809" spans="1:22" x14ac:dyDescent="0.25">
      <c r="A809" s="16">
        <v>46039</v>
      </c>
      <c r="B809" s="17" t="s">
        <v>43</v>
      </c>
      <c r="C809" s="4">
        <v>4</v>
      </c>
      <c r="D809" s="4">
        <v>10</v>
      </c>
      <c r="E809" s="5">
        <v>0.61875000000000002</v>
      </c>
      <c r="F809" s="5">
        <v>0.62013888888888891</v>
      </c>
      <c r="G809" s="5">
        <v>0.62013888888888891</v>
      </c>
      <c r="H809" s="5">
        <v>0.63680555555555551</v>
      </c>
      <c r="I809" s="5">
        <v>0.63680555555555551</v>
      </c>
      <c r="J809" s="5">
        <v>0.63680555555555551</v>
      </c>
      <c r="K809" s="4"/>
      <c r="L809" s="4"/>
      <c r="M809" s="12">
        <f t="shared" si="66"/>
        <v>0</v>
      </c>
      <c r="N809" s="13">
        <f t="shared" si="64"/>
        <v>1.6666666666666607E-2</v>
      </c>
      <c r="O809" s="11">
        <f t="shared" si="67"/>
        <v>0</v>
      </c>
      <c r="P809" s="11">
        <f t="shared" si="65"/>
        <v>5</v>
      </c>
      <c r="Q809" s="4">
        <v>228469</v>
      </c>
      <c r="R809" s="4">
        <v>228469</v>
      </c>
      <c r="S809" s="4">
        <v>228474</v>
      </c>
      <c r="T809" s="4">
        <v>228474</v>
      </c>
    </row>
    <row r="810" spans="1:22" x14ac:dyDescent="0.25">
      <c r="A810" s="16">
        <v>46039</v>
      </c>
      <c r="B810" s="17" t="s">
        <v>43</v>
      </c>
      <c r="C810" s="4">
        <v>2</v>
      </c>
      <c r="D810" s="4">
        <v>10</v>
      </c>
      <c r="E810" s="5">
        <v>0.63680555555555551</v>
      </c>
      <c r="F810" s="5">
        <v>0.63680555555555551</v>
      </c>
      <c r="G810" s="5">
        <v>0.64583333333333337</v>
      </c>
      <c r="H810" s="5">
        <v>0.66666666666666663</v>
      </c>
      <c r="I810" s="5">
        <v>0.66666666666666663</v>
      </c>
      <c r="J810" s="5">
        <v>0.67361111111111116</v>
      </c>
      <c r="K810" s="4"/>
      <c r="L810" s="4"/>
      <c r="M810" s="12">
        <f t="shared" si="66"/>
        <v>9.0277777777778567E-3</v>
      </c>
      <c r="N810" s="13">
        <f t="shared" si="64"/>
        <v>2.0833333333333259E-2</v>
      </c>
      <c r="O810" s="11">
        <f t="shared" si="67"/>
        <v>0</v>
      </c>
      <c r="P810" s="11">
        <f t="shared" si="65"/>
        <v>6</v>
      </c>
      <c r="Q810" s="4">
        <v>228474</v>
      </c>
      <c r="R810" s="4">
        <v>228474</v>
      </c>
      <c r="S810" s="4">
        <v>228480</v>
      </c>
      <c r="T810" s="4">
        <v>228480</v>
      </c>
    </row>
    <row r="811" spans="1:22" x14ac:dyDescent="0.25">
      <c r="A811" s="16">
        <v>46039</v>
      </c>
      <c r="B811" s="17" t="s">
        <v>43</v>
      </c>
      <c r="C811" s="4">
        <v>2</v>
      </c>
      <c r="D811" s="4">
        <v>10</v>
      </c>
      <c r="E811" s="5">
        <v>0.27777777777777779</v>
      </c>
      <c r="F811" s="5">
        <v>0.28819444444444442</v>
      </c>
      <c r="G811" s="5">
        <v>0.29166666666666669</v>
      </c>
      <c r="H811" s="5">
        <v>0.3125</v>
      </c>
      <c r="I811" s="5">
        <v>0.3125</v>
      </c>
      <c r="J811" s="5">
        <v>0.3125</v>
      </c>
      <c r="K811" s="4"/>
      <c r="L811" s="4"/>
      <c r="M811" s="12">
        <f t="shared" si="66"/>
        <v>3.4722222222222654E-3</v>
      </c>
      <c r="N811" s="13">
        <f t="shared" si="64"/>
        <v>2.0833333333333315E-2</v>
      </c>
      <c r="O811" s="11">
        <f t="shared" si="67"/>
        <v>0</v>
      </c>
      <c r="P811" s="11">
        <f t="shared" si="65"/>
        <v>7</v>
      </c>
      <c r="Q811" s="4">
        <v>228379</v>
      </c>
      <c r="R811" s="4">
        <v>228379</v>
      </c>
      <c r="S811" s="4">
        <v>228386</v>
      </c>
      <c r="T811" s="4">
        <v>228386</v>
      </c>
    </row>
    <row r="812" spans="1:22" x14ac:dyDescent="0.25">
      <c r="A812" s="16">
        <v>46039</v>
      </c>
      <c r="B812" s="17" t="s">
        <v>43</v>
      </c>
      <c r="C812" s="4">
        <v>4</v>
      </c>
      <c r="D812" s="4">
        <v>10</v>
      </c>
      <c r="E812" s="5">
        <v>0.3125</v>
      </c>
      <c r="F812" s="5">
        <v>0.3125</v>
      </c>
      <c r="G812" s="5">
        <v>0.31458333333333333</v>
      </c>
      <c r="H812" s="5">
        <v>0.33055555555555555</v>
      </c>
      <c r="I812" s="5">
        <v>0.33055555555555555</v>
      </c>
      <c r="J812" s="5">
        <v>0.33055555555555555</v>
      </c>
      <c r="K812" s="4"/>
      <c r="L812" s="4"/>
      <c r="M812" s="12">
        <f t="shared" si="66"/>
        <v>2.0833333333333259E-3</v>
      </c>
      <c r="N812" s="13">
        <f t="shared" si="64"/>
        <v>1.5972222222222221E-2</v>
      </c>
      <c r="O812" s="11">
        <f t="shared" si="67"/>
        <v>0</v>
      </c>
      <c r="P812" s="11">
        <f t="shared" si="65"/>
        <v>5</v>
      </c>
      <c r="Q812" s="4">
        <v>228386</v>
      </c>
      <c r="R812" s="4">
        <v>228386</v>
      </c>
      <c r="S812" s="4">
        <v>228391</v>
      </c>
      <c r="T812" s="4">
        <v>228391</v>
      </c>
      <c r="U812" s="1" t="s">
        <v>20</v>
      </c>
      <c r="V812" s="1" t="s">
        <v>20</v>
      </c>
    </row>
    <row r="813" spans="1:22" x14ac:dyDescent="0.25">
      <c r="A813" s="16">
        <v>46039</v>
      </c>
      <c r="B813" s="17" t="s">
        <v>43</v>
      </c>
      <c r="C813" s="4">
        <v>2</v>
      </c>
      <c r="D813" s="4">
        <v>10</v>
      </c>
      <c r="E813" s="5">
        <v>0.33055555555555555</v>
      </c>
      <c r="F813" s="5">
        <v>0.33055555555555555</v>
      </c>
      <c r="G813" s="5">
        <v>0.33333333333333331</v>
      </c>
      <c r="H813" s="5">
        <v>0.35416666666666669</v>
      </c>
      <c r="I813" s="5">
        <v>0.35416666666666669</v>
      </c>
      <c r="J813" s="5">
        <v>0.35416666666666669</v>
      </c>
      <c r="K813" s="4"/>
      <c r="L813" s="4"/>
      <c r="M813" s="12">
        <f t="shared" si="66"/>
        <v>2.7777777777777679E-3</v>
      </c>
      <c r="N813" s="13">
        <f t="shared" si="64"/>
        <v>2.083333333333337E-2</v>
      </c>
      <c r="O813" s="11">
        <f t="shared" si="67"/>
        <v>0</v>
      </c>
      <c r="P813" s="11">
        <f t="shared" si="65"/>
        <v>7</v>
      </c>
      <c r="Q813" s="4">
        <v>228391</v>
      </c>
      <c r="R813" s="4">
        <v>228391</v>
      </c>
      <c r="S813" s="4">
        <v>228398</v>
      </c>
      <c r="T813" s="4">
        <v>228398</v>
      </c>
    </row>
    <row r="814" spans="1:22" x14ac:dyDescent="0.25">
      <c r="A814" s="16">
        <v>46039</v>
      </c>
      <c r="B814" s="17" t="s">
        <v>43</v>
      </c>
      <c r="C814" s="4">
        <v>4</v>
      </c>
      <c r="D814" s="4">
        <v>10</v>
      </c>
      <c r="E814" s="5">
        <v>0.35416666666666669</v>
      </c>
      <c r="F814" s="5">
        <v>0.35416666666666669</v>
      </c>
      <c r="G814" s="5">
        <v>0.35625000000000001</v>
      </c>
      <c r="H814" s="5">
        <v>0.37222222222222223</v>
      </c>
      <c r="I814" s="5">
        <v>0.37222222222222223</v>
      </c>
      <c r="J814" s="5">
        <v>0.37222222222222223</v>
      </c>
      <c r="K814" s="4"/>
      <c r="L814" s="4"/>
      <c r="M814" s="12">
        <f t="shared" si="66"/>
        <v>2.0833333333333259E-3</v>
      </c>
      <c r="N814" s="13">
        <f t="shared" si="64"/>
        <v>1.5972222222222221E-2</v>
      </c>
      <c r="O814" s="11">
        <f t="shared" si="67"/>
        <v>0</v>
      </c>
      <c r="P814" s="11">
        <f t="shared" si="65"/>
        <v>5</v>
      </c>
      <c r="Q814" s="4">
        <v>228398</v>
      </c>
      <c r="R814" s="4">
        <v>228398</v>
      </c>
      <c r="S814" s="4">
        <v>228403</v>
      </c>
      <c r="T814" s="4">
        <v>228403</v>
      </c>
    </row>
    <row r="815" spans="1:22" x14ac:dyDescent="0.25">
      <c r="A815" s="16">
        <v>46039</v>
      </c>
      <c r="B815" s="17" t="s">
        <v>43</v>
      </c>
      <c r="C815" s="4">
        <v>2</v>
      </c>
      <c r="D815" s="4">
        <v>10</v>
      </c>
      <c r="E815" s="5">
        <v>0.37222222222222223</v>
      </c>
      <c r="F815" s="5">
        <v>0.37222222222222223</v>
      </c>
      <c r="G815" s="5">
        <v>0.38194444444444442</v>
      </c>
      <c r="H815" s="5">
        <v>0.40277777777777779</v>
      </c>
      <c r="I815" s="5">
        <v>0.40277777777777779</v>
      </c>
      <c r="J815" s="5">
        <v>0.40277777777777779</v>
      </c>
      <c r="K815" s="4"/>
      <c r="L815" s="4"/>
      <c r="M815" s="12">
        <f t="shared" si="66"/>
        <v>9.7222222222221877E-3</v>
      </c>
      <c r="N815" s="13">
        <f t="shared" si="64"/>
        <v>2.083333333333337E-2</v>
      </c>
      <c r="O815" s="11">
        <f t="shared" si="67"/>
        <v>0</v>
      </c>
      <c r="P815" s="11">
        <f t="shared" si="65"/>
        <v>6</v>
      </c>
      <c r="Q815" s="4">
        <v>228403</v>
      </c>
      <c r="R815" s="4">
        <v>228403</v>
      </c>
      <c r="S815" s="4">
        <v>228409</v>
      </c>
      <c r="T815" s="4">
        <v>228409</v>
      </c>
    </row>
    <row r="816" spans="1:22" x14ac:dyDescent="0.25">
      <c r="A816" s="16">
        <v>46039</v>
      </c>
      <c r="B816" s="17" t="s">
        <v>43</v>
      </c>
      <c r="C816" s="4">
        <v>4</v>
      </c>
      <c r="D816" s="4">
        <v>10</v>
      </c>
      <c r="E816" s="5">
        <v>0.40277777777777779</v>
      </c>
      <c r="F816" s="5">
        <v>0.40277777777777779</v>
      </c>
      <c r="G816" s="5">
        <v>0.40486111111111112</v>
      </c>
      <c r="H816" s="5">
        <v>0.42083333333333334</v>
      </c>
      <c r="I816" s="5">
        <v>0.42083333333333334</v>
      </c>
      <c r="J816" s="5">
        <v>0.42083333333333334</v>
      </c>
      <c r="K816" s="4"/>
      <c r="L816" s="4"/>
      <c r="M816" s="12">
        <f t="shared" si="66"/>
        <v>2.0833333333333259E-3</v>
      </c>
      <c r="N816" s="13">
        <f t="shared" si="64"/>
        <v>1.5972222222222221E-2</v>
      </c>
      <c r="O816" s="11">
        <f t="shared" si="67"/>
        <v>0</v>
      </c>
      <c r="P816" s="11">
        <f t="shared" si="65"/>
        <v>5</v>
      </c>
      <c r="Q816" s="4">
        <v>228409</v>
      </c>
      <c r="R816" s="4">
        <v>228409</v>
      </c>
      <c r="S816" s="4">
        <v>228414</v>
      </c>
      <c r="T816" s="4">
        <v>228414</v>
      </c>
    </row>
    <row r="817" spans="1:20" x14ac:dyDescent="0.25">
      <c r="A817" s="16">
        <v>46039</v>
      </c>
      <c r="B817" s="17" t="s">
        <v>43</v>
      </c>
      <c r="C817" s="4">
        <v>2</v>
      </c>
      <c r="D817" s="4">
        <v>10</v>
      </c>
      <c r="E817" s="5">
        <v>0.42083333333333334</v>
      </c>
      <c r="F817" s="5">
        <v>0.42083333333333334</v>
      </c>
      <c r="G817" s="5">
        <v>0.4236111111111111</v>
      </c>
      <c r="H817" s="5">
        <v>0.44444444444444442</v>
      </c>
      <c r="I817" s="5">
        <v>0.44444444444444442</v>
      </c>
      <c r="J817" s="5">
        <v>0.44444444444444442</v>
      </c>
      <c r="K817" s="4"/>
      <c r="L817" s="4"/>
      <c r="M817" s="12">
        <f t="shared" si="66"/>
        <v>2.7777777777777679E-3</v>
      </c>
      <c r="N817" s="13">
        <f t="shared" si="64"/>
        <v>2.0833333333333315E-2</v>
      </c>
      <c r="O817" s="11">
        <f t="shared" si="67"/>
        <v>0</v>
      </c>
      <c r="P817" s="11">
        <f t="shared" si="65"/>
        <v>6</v>
      </c>
      <c r="Q817" s="4">
        <v>228414</v>
      </c>
      <c r="R817" s="4">
        <v>228414</v>
      </c>
      <c r="S817" s="4">
        <v>228420</v>
      </c>
      <c r="T817" s="4">
        <v>228420</v>
      </c>
    </row>
    <row r="818" spans="1:20" x14ac:dyDescent="0.25">
      <c r="A818" s="16">
        <v>46039</v>
      </c>
      <c r="B818" s="17" t="s">
        <v>43</v>
      </c>
      <c r="C818" s="4">
        <v>4</v>
      </c>
      <c r="D818" s="4">
        <v>10</v>
      </c>
      <c r="E818" s="5">
        <v>0.44444444444444442</v>
      </c>
      <c r="F818" s="5">
        <v>0.44444444444444442</v>
      </c>
      <c r="G818" s="5">
        <v>0.4465277777777778</v>
      </c>
      <c r="H818" s="5">
        <v>0.46250000000000002</v>
      </c>
      <c r="I818" s="5">
        <v>0.46250000000000002</v>
      </c>
      <c r="J818" s="5">
        <v>0.46250000000000002</v>
      </c>
      <c r="K818" s="4"/>
      <c r="L818" s="4"/>
      <c r="M818" s="12">
        <f t="shared" si="66"/>
        <v>2.0833333333333814E-3</v>
      </c>
      <c r="N818" s="13">
        <f t="shared" si="64"/>
        <v>1.5972222222222221E-2</v>
      </c>
      <c r="O818" s="11">
        <f t="shared" si="67"/>
        <v>0</v>
      </c>
      <c r="P818" s="11">
        <f t="shared" si="65"/>
        <v>5</v>
      </c>
      <c r="Q818" s="4">
        <v>228420</v>
      </c>
      <c r="R818" s="4">
        <v>228420</v>
      </c>
      <c r="S818" s="4">
        <v>228425</v>
      </c>
      <c r="T818" s="4">
        <v>228425</v>
      </c>
    </row>
    <row r="819" spans="1:20" x14ac:dyDescent="0.25">
      <c r="A819" s="16">
        <v>46039</v>
      </c>
      <c r="B819" s="17" t="s">
        <v>43</v>
      </c>
      <c r="C819" s="4">
        <v>4</v>
      </c>
      <c r="D819" s="4">
        <v>10</v>
      </c>
      <c r="E819" s="5">
        <v>0.4861111111111111</v>
      </c>
      <c r="F819" s="5">
        <v>0.4861111111111111</v>
      </c>
      <c r="G819" s="5">
        <v>0.48819444444444443</v>
      </c>
      <c r="H819" s="5">
        <v>0.50416666666666665</v>
      </c>
      <c r="I819" s="5">
        <v>0.50416666666666665</v>
      </c>
      <c r="J819" s="5">
        <v>0.50416666666666665</v>
      </c>
      <c r="K819" s="4"/>
      <c r="L819" s="4"/>
      <c r="M819" s="12">
        <f t="shared" si="66"/>
        <v>2.0833333333333259E-3</v>
      </c>
      <c r="N819" s="13">
        <f t="shared" si="64"/>
        <v>1.5972222222222221E-2</v>
      </c>
      <c r="O819" s="11">
        <f t="shared" si="67"/>
        <v>0</v>
      </c>
      <c r="P819" s="11">
        <f t="shared" si="65"/>
        <v>5</v>
      </c>
      <c r="Q819" s="4">
        <v>228435</v>
      </c>
      <c r="R819" s="4">
        <v>228435</v>
      </c>
      <c r="S819" s="4">
        <v>228440</v>
      </c>
      <c r="T819" s="4">
        <v>228440</v>
      </c>
    </row>
    <row r="820" spans="1:20" x14ac:dyDescent="0.25">
      <c r="A820" s="16">
        <v>46039</v>
      </c>
      <c r="B820" s="17" t="s">
        <v>43</v>
      </c>
      <c r="C820" s="4">
        <v>1</v>
      </c>
      <c r="D820" s="4">
        <v>12</v>
      </c>
      <c r="E820" s="5">
        <v>0.54583333333333328</v>
      </c>
      <c r="F820" s="5">
        <v>0.54583333333333328</v>
      </c>
      <c r="G820" s="5">
        <v>0.55555555555555558</v>
      </c>
      <c r="H820" s="5">
        <v>0.57638888888888884</v>
      </c>
      <c r="I820" s="5">
        <v>0.57638888888888884</v>
      </c>
      <c r="J820" s="5">
        <v>0.57638888888888884</v>
      </c>
      <c r="K820" s="4"/>
      <c r="L820" s="4"/>
      <c r="M820" s="12">
        <f t="shared" si="66"/>
        <v>9.7222222222222987E-3</v>
      </c>
      <c r="N820" s="13">
        <f t="shared" si="64"/>
        <v>2.0833333333333259E-2</v>
      </c>
      <c r="O820" s="11">
        <f t="shared" si="67"/>
        <v>0</v>
      </c>
      <c r="P820" s="11">
        <f t="shared" si="65"/>
        <v>7</v>
      </c>
      <c r="Q820" s="4">
        <v>278992</v>
      </c>
      <c r="R820" s="4">
        <v>278992</v>
      </c>
      <c r="S820" s="4">
        <v>278999</v>
      </c>
      <c r="T820" s="4">
        <v>278999</v>
      </c>
    </row>
    <row r="821" spans="1:20" x14ac:dyDescent="0.25">
      <c r="A821" s="16">
        <v>46039</v>
      </c>
      <c r="B821" s="17" t="s">
        <v>43</v>
      </c>
      <c r="C821" s="4">
        <v>3</v>
      </c>
      <c r="D821" s="4">
        <v>12</v>
      </c>
      <c r="E821" s="5">
        <v>0.57638888888888884</v>
      </c>
      <c r="F821" s="5">
        <v>0.57638888888888884</v>
      </c>
      <c r="G821" s="5">
        <v>0.57847222222222228</v>
      </c>
      <c r="H821" s="5">
        <v>0.59375</v>
      </c>
      <c r="I821" s="5">
        <v>0.59375</v>
      </c>
      <c r="J821" s="5">
        <v>0.59375</v>
      </c>
      <c r="K821" s="4"/>
      <c r="L821" s="4"/>
      <c r="M821" s="12">
        <f t="shared" si="66"/>
        <v>2.083333333333437E-3</v>
      </c>
      <c r="N821" s="13">
        <f t="shared" si="64"/>
        <v>1.5277777777777724E-2</v>
      </c>
      <c r="O821" s="11">
        <f t="shared" si="67"/>
        <v>0</v>
      </c>
      <c r="P821" s="11">
        <f t="shared" si="65"/>
        <v>4</v>
      </c>
      <c r="Q821" s="4">
        <v>278999</v>
      </c>
      <c r="R821" s="4">
        <v>278999</v>
      </c>
      <c r="S821" s="4">
        <v>279003</v>
      </c>
      <c r="T821" s="4">
        <v>279003</v>
      </c>
    </row>
    <row r="822" spans="1:20" x14ac:dyDescent="0.25">
      <c r="A822" s="16">
        <v>46039</v>
      </c>
      <c r="B822" s="17" t="s">
        <v>43</v>
      </c>
      <c r="C822" s="4">
        <v>1</v>
      </c>
      <c r="D822" s="4">
        <v>12</v>
      </c>
      <c r="E822" s="5">
        <v>0.59375</v>
      </c>
      <c r="F822" s="5">
        <v>0.59375</v>
      </c>
      <c r="G822" s="5">
        <v>0.59722222222222221</v>
      </c>
      <c r="H822" s="5">
        <v>0.61805555555555558</v>
      </c>
      <c r="I822" s="5">
        <v>0.61805555555555558</v>
      </c>
      <c r="J822" s="5">
        <v>0.61805555555555558</v>
      </c>
      <c r="K822" s="4"/>
      <c r="L822" s="4"/>
      <c r="M822" s="12">
        <f t="shared" si="66"/>
        <v>3.4722222222222099E-3</v>
      </c>
      <c r="N822" s="13">
        <f t="shared" si="64"/>
        <v>2.083333333333337E-2</v>
      </c>
      <c r="O822" s="11">
        <f t="shared" si="67"/>
        <v>0</v>
      </c>
      <c r="P822" s="11">
        <f t="shared" si="65"/>
        <v>7</v>
      </c>
      <c r="Q822" s="4">
        <v>279003</v>
      </c>
      <c r="R822" s="4">
        <v>279003</v>
      </c>
      <c r="S822" s="4">
        <v>279010</v>
      </c>
      <c r="T822" s="4">
        <v>279010</v>
      </c>
    </row>
    <row r="823" spans="1:20" x14ac:dyDescent="0.25">
      <c r="A823" s="16">
        <v>46039</v>
      </c>
      <c r="B823" s="17" t="s">
        <v>43</v>
      </c>
      <c r="C823" s="4">
        <v>3</v>
      </c>
      <c r="D823" s="4">
        <v>12</v>
      </c>
      <c r="E823" s="5">
        <v>0.61805555555555558</v>
      </c>
      <c r="F823" s="5">
        <v>0.61805555555555558</v>
      </c>
      <c r="G823" s="5">
        <v>0.62013888888888891</v>
      </c>
      <c r="H823" s="5">
        <v>0.63541666666666663</v>
      </c>
      <c r="I823" s="5">
        <v>0.63541666666666663</v>
      </c>
      <c r="J823" s="5">
        <v>0.63541666666666663</v>
      </c>
      <c r="K823" s="4"/>
      <c r="L823" s="4"/>
      <c r="M823" s="12">
        <f t="shared" si="66"/>
        <v>2.0833333333333259E-3</v>
      </c>
      <c r="N823" s="13">
        <f t="shared" si="64"/>
        <v>1.5277777777777724E-2</v>
      </c>
      <c r="O823" s="11">
        <f t="shared" si="67"/>
        <v>0</v>
      </c>
      <c r="P823" s="11">
        <f t="shared" si="65"/>
        <v>4</v>
      </c>
      <c r="Q823" s="4">
        <v>279010</v>
      </c>
      <c r="R823" s="4">
        <v>279010</v>
      </c>
      <c r="S823" s="4">
        <v>279014</v>
      </c>
      <c r="T823" s="4">
        <v>279014</v>
      </c>
    </row>
    <row r="824" spans="1:20" x14ac:dyDescent="0.25">
      <c r="A824" s="16">
        <v>46039</v>
      </c>
      <c r="B824" s="17" t="s">
        <v>43</v>
      </c>
      <c r="C824" s="4">
        <v>1</v>
      </c>
      <c r="D824" s="4">
        <v>12</v>
      </c>
      <c r="E824" s="5">
        <v>0.63541666666666663</v>
      </c>
      <c r="F824" s="5">
        <v>0.63541666666666663</v>
      </c>
      <c r="G824" s="5">
        <v>0.64583333333333337</v>
      </c>
      <c r="H824" s="5">
        <v>0.66666666666666663</v>
      </c>
      <c r="I824" s="5">
        <v>0.66666666666666663</v>
      </c>
      <c r="J824" s="5">
        <v>0.67361111111111116</v>
      </c>
      <c r="K824" s="4"/>
      <c r="L824" s="4"/>
      <c r="M824" s="12">
        <f t="shared" si="66"/>
        <v>1.0416666666666741E-2</v>
      </c>
      <c r="N824" s="13">
        <f t="shared" si="64"/>
        <v>2.0833333333333259E-2</v>
      </c>
      <c r="O824" s="11">
        <f t="shared" si="67"/>
        <v>0</v>
      </c>
      <c r="P824" s="11">
        <f t="shared" si="65"/>
        <v>7</v>
      </c>
      <c r="Q824" s="4">
        <v>279014</v>
      </c>
      <c r="R824" s="4">
        <v>279014</v>
      </c>
      <c r="S824" s="4">
        <v>279021</v>
      </c>
      <c r="T824" s="4">
        <v>279021</v>
      </c>
    </row>
    <row r="825" spans="1:20" x14ac:dyDescent="0.25">
      <c r="A825" s="16">
        <v>46039</v>
      </c>
      <c r="B825" s="17" t="s">
        <v>43</v>
      </c>
      <c r="C825" s="4">
        <v>1</v>
      </c>
      <c r="D825" s="4">
        <v>12</v>
      </c>
      <c r="E825" s="5">
        <v>0.44791666666666669</v>
      </c>
      <c r="F825" s="5">
        <v>0.4548611111111111</v>
      </c>
      <c r="G825" s="5">
        <v>0.46527777777777779</v>
      </c>
      <c r="H825" s="5">
        <v>0.4861111111111111</v>
      </c>
      <c r="I825" s="5">
        <v>0.4861111111111111</v>
      </c>
      <c r="J825" s="5">
        <v>0.4861111111111111</v>
      </c>
      <c r="K825" s="4"/>
      <c r="L825" s="4"/>
      <c r="M825" s="12">
        <f t="shared" si="66"/>
        <v>1.0416666666666685E-2</v>
      </c>
      <c r="N825" s="13">
        <f t="shared" si="64"/>
        <v>2.0833333333333315E-2</v>
      </c>
      <c r="O825" s="11">
        <f t="shared" si="67"/>
        <v>0</v>
      </c>
      <c r="P825" s="11">
        <f t="shared" si="65"/>
        <v>7</v>
      </c>
      <c r="Q825" s="4">
        <v>278964</v>
      </c>
      <c r="R825" s="4">
        <v>278964</v>
      </c>
      <c r="S825" s="4">
        <v>278971</v>
      </c>
      <c r="T825" s="4">
        <v>278971</v>
      </c>
    </row>
    <row r="826" spans="1:20" x14ac:dyDescent="0.25">
      <c r="A826" s="16">
        <v>46039</v>
      </c>
      <c r="B826" s="17" t="s">
        <v>43</v>
      </c>
      <c r="C826" s="4">
        <v>1</v>
      </c>
      <c r="D826" s="4">
        <v>12</v>
      </c>
      <c r="E826" s="5">
        <v>0.50347222222222221</v>
      </c>
      <c r="F826" s="5">
        <v>0.50347222222222221</v>
      </c>
      <c r="G826" s="5">
        <v>0.51388888888888884</v>
      </c>
      <c r="H826" s="5">
        <v>0.53472222222222221</v>
      </c>
      <c r="I826" s="5">
        <v>0.53472222222222221</v>
      </c>
      <c r="J826" s="5">
        <v>0.53472222222222221</v>
      </c>
      <c r="K826" s="4"/>
      <c r="L826" s="4"/>
      <c r="M826" s="12">
        <f t="shared" si="66"/>
        <v>1.041666666666663E-2</v>
      </c>
      <c r="N826" s="13">
        <f t="shared" si="64"/>
        <v>2.083333333333337E-2</v>
      </c>
      <c r="O826" s="11">
        <f t="shared" si="67"/>
        <v>0</v>
      </c>
      <c r="P826" s="11">
        <f t="shared" si="65"/>
        <v>7</v>
      </c>
      <c r="Q826" s="4">
        <v>278981</v>
      </c>
      <c r="R826" s="4">
        <v>278981</v>
      </c>
      <c r="S826" s="4">
        <v>278988</v>
      </c>
      <c r="T826" s="4">
        <v>278988</v>
      </c>
    </row>
    <row r="827" spans="1:20" x14ac:dyDescent="0.25">
      <c r="A827" s="16">
        <v>46039</v>
      </c>
      <c r="B827" s="17" t="s">
        <v>43</v>
      </c>
      <c r="C827" s="4">
        <v>3</v>
      </c>
      <c r="D827" s="4">
        <v>12</v>
      </c>
      <c r="E827" s="5">
        <v>0.53472222222222221</v>
      </c>
      <c r="F827" s="5">
        <v>0.53472222222222221</v>
      </c>
      <c r="G827" s="5">
        <v>0.53680555555555554</v>
      </c>
      <c r="H827" s="5">
        <v>0.55208333333333337</v>
      </c>
      <c r="I827" s="5">
        <v>0.55208333333333337</v>
      </c>
      <c r="J827" s="5">
        <v>0.55208333333333337</v>
      </c>
      <c r="K827" s="4"/>
      <c r="L827" s="4"/>
      <c r="M827" s="12">
        <f t="shared" si="66"/>
        <v>2.0833333333333259E-3</v>
      </c>
      <c r="N827" s="13">
        <f t="shared" si="64"/>
        <v>1.5277777777777835E-2</v>
      </c>
      <c r="O827" s="11">
        <f t="shared" si="67"/>
        <v>0</v>
      </c>
      <c r="P827" s="11">
        <f t="shared" si="65"/>
        <v>4</v>
      </c>
      <c r="Q827" s="4">
        <v>278988</v>
      </c>
      <c r="R827" s="4">
        <v>278988</v>
      </c>
      <c r="S827" s="4">
        <v>278992</v>
      </c>
      <c r="T827" s="4">
        <v>278992</v>
      </c>
    </row>
    <row r="828" spans="1:20" x14ac:dyDescent="0.25">
      <c r="A828" s="16">
        <v>46039</v>
      </c>
      <c r="B828" s="17" t="s">
        <v>43</v>
      </c>
      <c r="C828" s="4">
        <v>3</v>
      </c>
      <c r="D828" s="4">
        <v>12</v>
      </c>
      <c r="E828" s="5">
        <v>0.65625</v>
      </c>
      <c r="F828" s="5">
        <v>0.66319444444444442</v>
      </c>
      <c r="G828" s="5">
        <v>0.66874999999999996</v>
      </c>
      <c r="H828" s="5">
        <v>0.68402777777777779</v>
      </c>
      <c r="I828" s="5">
        <v>0.68402777777777779</v>
      </c>
      <c r="J828" s="5">
        <v>0.68402777777777779</v>
      </c>
      <c r="K828" s="4"/>
      <c r="L828" s="4"/>
      <c r="M828" s="12">
        <f t="shared" si="66"/>
        <v>5.5555555555555358E-3</v>
      </c>
      <c r="N828" s="13">
        <f t="shared" si="64"/>
        <v>1.5277777777777835E-2</v>
      </c>
      <c r="O828" s="11">
        <f t="shared" si="67"/>
        <v>0</v>
      </c>
      <c r="P828" s="11">
        <f t="shared" si="65"/>
        <v>4</v>
      </c>
      <c r="Q828" s="4">
        <v>279021</v>
      </c>
      <c r="R828" s="4">
        <v>279021</v>
      </c>
      <c r="S828" s="4">
        <v>279025</v>
      </c>
      <c r="T828" s="4">
        <v>279025</v>
      </c>
    </row>
    <row r="829" spans="1:20" x14ac:dyDescent="0.25">
      <c r="A829" s="16">
        <v>46039</v>
      </c>
      <c r="B829" s="17" t="s">
        <v>43</v>
      </c>
      <c r="C829" s="4">
        <v>1</v>
      </c>
      <c r="D829" s="4">
        <v>12</v>
      </c>
      <c r="E829" s="5">
        <v>0.68402777777777779</v>
      </c>
      <c r="F829" s="5">
        <v>0.68402777777777779</v>
      </c>
      <c r="G829" s="5">
        <v>0.6875</v>
      </c>
      <c r="H829" s="5">
        <v>0.70833333333333337</v>
      </c>
      <c r="I829" s="5">
        <v>0.70833333333333337</v>
      </c>
      <c r="J829" s="5">
        <v>0.70833333333333337</v>
      </c>
      <c r="K829" s="4"/>
      <c r="L829" s="4"/>
      <c r="M829" s="12">
        <f t="shared" si="66"/>
        <v>3.4722222222222099E-3</v>
      </c>
      <c r="N829" s="13">
        <f t="shared" si="64"/>
        <v>2.083333333333337E-2</v>
      </c>
      <c r="O829" s="11">
        <f t="shared" si="67"/>
        <v>0</v>
      </c>
      <c r="P829" s="11">
        <f t="shared" si="65"/>
        <v>7</v>
      </c>
      <c r="Q829" s="4">
        <v>279025</v>
      </c>
      <c r="R829" s="4">
        <v>279025</v>
      </c>
      <c r="S829" s="4">
        <v>279032</v>
      </c>
      <c r="T829" s="4">
        <v>279032</v>
      </c>
    </row>
    <row r="830" spans="1:20" x14ac:dyDescent="0.25">
      <c r="A830" s="16">
        <v>46039</v>
      </c>
      <c r="B830" s="17" t="s">
        <v>43</v>
      </c>
      <c r="C830" s="4">
        <v>3</v>
      </c>
      <c r="D830" s="4">
        <v>12</v>
      </c>
      <c r="E830" s="5">
        <v>0.70833333333333337</v>
      </c>
      <c r="F830" s="5">
        <v>0.70833333333333337</v>
      </c>
      <c r="G830" s="5">
        <v>0.7104166666666667</v>
      </c>
      <c r="H830" s="5">
        <v>0.72569444444444442</v>
      </c>
      <c r="I830" s="5">
        <v>0.72569444444444442</v>
      </c>
      <c r="J830" s="5">
        <v>0.72569444444444442</v>
      </c>
      <c r="K830" s="4"/>
      <c r="L830" s="4"/>
      <c r="M830" s="12">
        <f t="shared" si="66"/>
        <v>2.0833333333333259E-3</v>
      </c>
      <c r="N830" s="13">
        <f t="shared" si="64"/>
        <v>1.5277777777777724E-2</v>
      </c>
      <c r="O830" s="11">
        <f t="shared" si="67"/>
        <v>0</v>
      </c>
      <c r="P830" s="11">
        <f t="shared" si="65"/>
        <v>4</v>
      </c>
      <c r="Q830" s="4">
        <v>279032</v>
      </c>
      <c r="R830" s="4">
        <v>279032</v>
      </c>
      <c r="S830" s="4">
        <v>279036</v>
      </c>
      <c r="T830" s="4">
        <v>279036</v>
      </c>
    </row>
    <row r="831" spans="1:20" x14ac:dyDescent="0.25">
      <c r="A831" s="16">
        <v>46039</v>
      </c>
      <c r="B831" s="17" t="s">
        <v>43</v>
      </c>
      <c r="C831" s="4">
        <v>1</v>
      </c>
      <c r="D831" s="4">
        <v>12</v>
      </c>
      <c r="E831" s="5">
        <v>0.72569444444444442</v>
      </c>
      <c r="F831" s="5">
        <v>0.72569444444444442</v>
      </c>
      <c r="G831" s="5">
        <v>0.72916666666666663</v>
      </c>
      <c r="H831" s="5">
        <v>0.75</v>
      </c>
      <c r="I831" s="5">
        <v>0.75</v>
      </c>
      <c r="J831" s="5">
        <v>0.75</v>
      </c>
      <c r="K831" s="4"/>
      <c r="L831" s="4"/>
      <c r="M831" s="12">
        <f t="shared" si="66"/>
        <v>3.4722222222222099E-3</v>
      </c>
      <c r="N831" s="13">
        <f t="shared" si="64"/>
        <v>2.083333333333337E-2</v>
      </c>
      <c r="O831" s="11">
        <f t="shared" si="67"/>
        <v>0</v>
      </c>
      <c r="P831" s="11">
        <f t="shared" si="65"/>
        <v>7</v>
      </c>
      <c r="Q831" s="4">
        <v>279036</v>
      </c>
      <c r="R831" s="4">
        <v>279036</v>
      </c>
      <c r="S831" s="4">
        <v>279043</v>
      </c>
      <c r="T831" s="4">
        <v>279043</v>
      </c>
    </row>
    <row r="832" spans="1:20" x14ac:dyDescent="0.25">
      <c r="A832" s="16">
        <v>46039</v>
      </c>
      <c r="B832" s="17" t="s">
        <v>43</v>
      </c>
      <c r="C832" s="4">
        <v>3</v>
      </c>
      <c r="D832" s="4">
        <v>12</v>
      </c>
      <c r="E832" s="5">
        <v>0.75</v>
      </c>
      <c r="F832" s="5">
        <v>0.75</v>
      </c>
      <c r="G832" s="5">
        <v>0.75902777777777775</v>
      </c>
      <c r="H832" s="5">
        <v>0.77430555555555558</v>
      </c>
      <c r="I832" s="5">
        <v>0.77430555555555558</v>
      </c>
      <c r="J832" s="5">
        <v>0.77430555555555558</v>
      </c>
      <c r="K832" s="4"/>
      <c r="L832" s="4"/>
      <c r="M832" s="12">
        <f t="shared" si="66"/>
        <v>9.0277777777777457E-3</v>
      </c>
      <c r="N832" s="13">
        <f t="shared" si="64"/>
        <v>1.5277777777777835E-2</v>
      </c>
      <c r="O832" s="11">
        <f t="shared" si="67"/>
        <v>0</v>
      </c>
      <c r="P832" s="11">
        <f t="shared" si="65"/>
        <v>4</v>
      </c>
      <c r="Q832" s="4">
        <v>279043</v>
      </c>
      <c r="R832" s="4">
        <v>279043</v>
      </c>
      <c r="S832" s="4">
        <v>279047</v>
      </c>
      <c r="T832" s="4">
        <v>279047</v>
      </c>
    </row>
    <row r="833" spans="1:20" x14ac:dyDescent="0.25">
      <c r="A833" s="16">
        <v>46039</v>
      </c>
      <c r="B833" s="17" t="s">
        <v>43</v>
      </c>
      <c r="C833" s="4">
        <v>1</v>
      </c>
      <c r="D833" s="4">
        <v>12</v>
      </c>
      <c r="E833" s="5">
        <v>0.77430555555555558</v>
      </c>
      <c r="F833" s="5">
        <v>0.77430555555555558</v>
      </c>
      <c r="G833" s="5">
        <v>0.77777777777777779</v>
      </c>
      <c r="H833" s="5">
        <v>0.79861111111111116</v>
      </c>
      <c r="I833" s="5">
        <v>0.79861111111111116</v>
      </c>
      <c r="J833" s="5">
        <v>0.79861111111111116</v>
      </c>
      <c r="K833" s="4"/>
      <c r="L833" s="4"/>
      <c r="M833" s="12">
        <f t="shared" si="66"/>
        <v>3.4722222222222099E-3</v>
      </c>
      <c r="N833" s="13">
        <f t="shared" si="64"/>
        <v>2.083333333333337E-2</v>
      </c>
      <c r="O833" s="11">
        <f t="shared" si="67"/>
        <v>0</v>
      </c>
      <c r="P833" s="11">
        <f t="shared" si="65"/>
        <v>7</v>
      </c>
      <c r="Q833" s="4">
        <v>279047</v>
      </c>
      <c r="R833" s="4">
        <v>279047</v>
      </c>
      <c r="S833" s="4">
        <v>279054</v>
      </c>
      <c r="T833" s="4">
        <v>279054</v>
      </c>
    </row>
    <row r="834" spans="1:20" x14ac:dyDescent="0.25">
      <c r="A834" s="16">
        <v>46039</v>
      </c>
      <c r="B834" s="17" t="s">
        <v>43</v>
      </c>
      <c r="C834" s="4">
        <v>3</v>
      </c>
      <c r="D834" s="4">
        <v>12</v>
      </c>
      <c r="E834" s="5">
        <v>0.79861111111111116</v>
      </c>
      <c r="F834" s="5">
        <v>0.79861111111111116</v>
      </c>
      <c r="G834" s="5">
        <v>0.80069444444444449</v>
      </c>
      <c r="H834" s="5">
        <v>0.81597222222222221</v>
      </c>
      <c r="I834" s="5">
        <v>0.81597222222222221</v>
      </c>
      <c r="J834" s="5">
        <v>0.82291666666666663</v>
      </c>
      <c r="K834" s="4"/>
      <c r="L834" s="4"/>
      <c r="M834" s="12">
        <f t="shared" si="66"/>
        <v>2.0833333333333259E-3</v>
      </c>
      <c r="N834" s="13">
        <f t="shared" si="64"/>
        <v>1.5277777777777724E-2</v>
      </c>
      <c r="O834" s="11">
        <f t="shared" si="67"/>
        <v>0</v>
      </c>
      <c r="P834" s="11">
        <f t="shared" si="65"/>
        <v>4</v>
      </c>
      <c r="Q834" s="4">
        <v>279054</v>
      </c>
      <c r="R834" s="4">
        <v>279054</v>
      </c>
      <c r="S834" s="4">
        <v>279058</v>
      </c>
      <c r="T834" s="4">
        <v>279058</v>
      </c>
    </row>
    <row r="835" spans="1:20" x14ac:dyDescent="0.25">
      <c r="A835" s="16">
        <v>46039</v>
      </c>
      <c r="B835" s="17" t="s">
        <v>43</v>
      </c>
      <c r="C835" s="4">
        <v>4</v>
      </c>
      <c r="D835" s="4">
        <v>10</v>
      </c>
      <c r="E835" s="5">
        <v>0.65625</v>
      </c>
      <c r="F835" s="5">
        <v>0.66666666666666663</v>
      </c>
      <c r="G835" s="5">
        <v>0.66874999999999996</v>
      </c>
      <c r="H835" s="5">
        <v>0.68472222222222223</v>
      </c>
      <c r="I835" s="5">
        <v>0.68472222222222223</v>
      </c>
      <c r="J835" s="5">
        <v>0.68472222222222223</v>
      </c>
      <c r="K835" s="4"/>
      <c r="L835" s="4"/>
      <c r="M835" s="12">
        <f t="shared" si="66"/>
        <v>2.0833333333333259E-3</v>
      </c>
      <c r="N835" s="13">
        <f t="shared" si="64"/>
        <v>1.5972222222222276E-2</v>
      </c>
      <c r="O835" s="11">
        <f t="shared" si="67"/>
        <v>0</v>
      </c>
      <c r="P835" s="11">
        <f t="shared" si="65"/>
        <v>5</v>
      </c>
      <c r="Q835" s="4">
        <v>228480</v>
      </c>
      <c r="R835" s="4">
        <v>228480</v>
      </c>
      <c r="S835" s="4">
        <v>228485</v>
      </c>
      <c r="T835" s="4">
        <v>228485</v>
      </c>
    </row>
    <row r="836" spans="1:20" x14ac:dyDescent="0.25">
      <c r="A836" s="16">
        <v>46039</v>
      </c>
      <c r="B836" s="17" t="s">
        <v>43</v>
      </c>
      <c r="C836" s="4">
        <v>2</v>
      </c>
      <c r="D836" s="4">
        <v>10</v>
      </c>
      <c r="E836" s="5">
        <v>0.68472222222222223</v>
      </c>
      <c r="F836" s="5">
        <v>0.68472222222222223</v>
      </c>
      <c r="G836" s="5">
        <v>0.6875</v>
      </c>
      <c r="H836" s="5">
        <v>0.70833333333333337</v>
      </c>
      <c r="I836" s="5">
        <v>0.70833333333333337</v>
      </c>
      <c r="J836" s="5">
        <v>0.70833333333333337</v>
      </c>
      <c r="K836" s="4"/>
      <c r="L836" s="4"/>
      <c r="M836" s="12">
        <f t="shared" si="66"/>
        <v>2.7777777777777679E-3</v>
      </c>
      <c r="N836" s="13">
        <f t="shared" si="64"/>
        <v>2.083333333333337E-2</v>
      </c>
      <c r="O836" s="11">
        <f t="shared" si="67"/>
        <v>0</v>
      </c>
      <c r="P836" s="11">
        <f t="shared" si="65"/>
        <v>6</v>
      </c>
      <c r="Q836" s="4">
        <v>228485</v>
      </c>
      <c r="R836" s="4">
        <v>228485</v>
      </c>
      <c r="S836" s="4">
        <v>228491</v>
      </c>
      <c r="T836" s="4">
        <v>228491</v>
      </c>
    </row>
    <row r="837" spans="1:20" x14ac:dyDescent="0.25">
      <c r="A837" s="16">
        <v>46039</v>
      </c>
      <c r="B837" s="17" t="s">
        <v>43</v>
      </c>
      <c r="C837" s="4">
        <v>4</v>
      </c>
      <c r="D837" s="4">
        <v>10</v>
      </c>
      <c r="E837" s="5">
        <v>0.70833333333333337</v>
      </c>
      <c r="F837" s="5">
        <v>0.70833333333333337</v>
      </c>
      <c r="G837" s="5">
        <v>0.7104166666666667</v>
      </c>
      <c r="H837" s="5">
        <v>0.72638888888888886</v>
      </c>
      <c r="I837" s="5">
        <v>0.72638888888888886</v>
      </c>
      <c r="J837" s="5">
        <v>0.72638888888888886</v>
      </c>
      <c r="K837" s="4"/>
      <c r="L837" s="4"/>
      <c r="M837" s="12">
        <f t="shared" si="66"/>
        <v>2.0833333333333259E-3</v>
      </c>
      <c r="N837" s="13">
        <f t="shared" si="64"/>
        <v>1.5972222222222165E-2</v>
      </c>
      <c r="O837" s="11">
        <f t="shared" si="67"/>
        <v>0</v>
      </c>
      <c r="P837" s="11">
        <f t="shared" si="65"/>
        <v>5</v>
      </c>
      <c r="Q837" s="4">
        <v>228491</v>
      </c>
      <c r="R837" s="4">
        <v>228491</v>
      </c>
      <c r="S837" s="4">
        <v>228496</v>
      </c>
      <c r="T837" s="4">
        <v>228496</v>
      </c>
    </row>
    <row r="838" spans="1:20" x14ac:dyDescent="0.25">
      <c r="A838" s="16">
        <v>46039</v>
      </c>
      <c r="B838" s="17" t="s">
        <v>43</v>
      </c>
      <c r="C838" s="4">
        <v>2</v>
      </c>
      <c r="D838" s="4">
        <v>10</v>
      </c>
      <c r="E838" s="5">
        <v>0.72638888888888886</v>
      </c>
      <c r="F838" s="5">
        <v>0.72638888888888886</v>
      </c>
      <c r="G838" s="5">
        <v>0.72916666666666663</v>
      </c>
      <c r="H838" s="5">
        <v>0.75</v>
      </c>
      <c r="I838" s="5">
        <v>0.75</v>
      </c>
      <c r="J838" s="5">
        <v>0.75</v>
      </c>
      <c r="K838" s="4"/>
      <c r="L838" s="4"/>
      <c r="M838" s="12">
        <f t="shared" si="66"/>
        <v>2.7777777777777679E-3</v>
      </c>
      <c r="N838" s="13">
        <f t="shared" si="64"/>
        <v>2.083333333333337E-2</v>
      </c>
      <c r="O838" s="11">
        <f t="shared" si="67"/>
        <v>0</v>
      </c>
      <c r="P838" s="11">
        <f t="shared" si="65"/>
        <v>7</v>
      </c>
      <c r="Q838" s="4">
        <v>228496</v>
      </c>
      <c r="R838" s="4">
        <v>228496</v>
      </c>
      <c r="S838" s="4">
        <v>228503</v>
      </c>
      <c r="T838" s="4">
        <v>228503</v>
      </c>
    </row>
    <row r="839" spans="1:20" x14ac:dyDescent="0.25">
      <c r="A839" s="16">
        <v>46039</v>
      </c>
      <c r="B839" s="17" t="s">
        <v>43</v>
      </c>
      <c r="C839" s="4">
        <v>4</v>
      </c>
      <c r="D839" s="4">
        <v>10</v>
      </c>
      <c r="E839" s="5">
        <v>0.75</v>
      </c>
      <c r="F839" s="5">
        <v>0.75</v>
      </c>
      <c r="G839" s="5">
        <v>0.75</v>
      </c>
      <c r="H839" s="5">
        <v>0.75902777777777775</v>
      </c>
      <c r="I839" s="5">
        <v>0.77500000000000002</v>
      </c>
      <c r="J839" s="5">
        <v>0.77500000000000002</v>
      </c>
      <c r="K839" s="4"/>
      <c r="L839" s="4"/>
      <c r="M839" s="12">
        <f t="shared" si="66"/>
        <v>1.5972222222222276E-2</v>
      </c>
      <c r="N839" s="13">
        <f t="shared" si="64"/>
        <v>9.0277777777777457E-3</v>
      </c>
      <c r="O839" s="11">
        <f t="shared" si="67"/>
        <v>0</v>
      </c>
      <c r="P839" s="11">
        <f t="shared" si="65"/>
        <v>5</v>
      </c>
      <c r="Q839" s="4">
        <v>228503</v>
      </c>
      <c r="R839" s="4">
        <v>228503</v>
      </c>
      <c r="S839" s="4">
        <v>228508</v>
      </c>
      <c r="T839" s="4">
        <v>228508</v>
      </c>
    </row>
    <row r="840" spans="1:20" x14ac:dyDescent="0.25">
      <c r="A840" s="16">
        <v>46039</v>
      </c>
      <c r="B840" s="17" t="s">
        <v>43</v>
      </c>
      <c r="C840" s="4">
        <v>2</v>
      </c>
      <c r="D840" s="4">
        <v>10</v>
      </c>
      <c r="E840" s="5">
        <v>0.77500000000000002</v>
      </c>
      <c r="F840" s="5">
        <v>0.77500000000000002</v>
      </c>
      <c r="G840" s="5">
        <v>0.77777777777777779</v>
      </c>
      <c r="H840" s="5">
        <v>0.79861111111111116</v>
      </c>
      <c r="I840" s="5">
        <v>0.79861111111111116</v>
      </c>
      <c r="J840" s="5">
        <v>0.79861111111111116</v>
      </c>
      <c r="K840" s="4"/>
      <c r="L840" s="4"/>
      <c r="M840" s="12">
        <f t="shared" si="66"/>
        <v>2.7777777777777679E-3</v>
      </c>
      <c r="N840" s="13">
        <f t="shared" si="64"/>
        <v>2.083333333333337E-2</v>
      </c>
      <c r="O840" s="11">
        <f t="shared" si="67"/>
        <v>0</v>
      </c>
      <c r="P840" s="11">
        <f t="shared" si="65"/>
        <v>6</v>
      </c>
      <c r="Q840" s="4">
        <v>228508</v>
      </c>
      <c r="R840" s="4">
        <v>228508</v>
      </c>
      <c r="S840" s="4">
        <v>228514</v>
      </c>
      <c r="T840" s="4">
        <v>228514</v>
      </c>
    </row>
    <row r="841" spans="1:20" x14ac:dyDescent="0.25">
      <c r="A841" s="16">
        <v>46039</v>
      </c>
      <c r="B841" s="17" t="s">
        <v>43</v>
      </c>
      <c r="C841" s="4">
        <v>4</v>
      </c>
      <c r="D841" s="4">
        <v>10</v>
      </c>
      <c r="E841" s="5">
        <v>0.79861111111111116</v>
      </c>
      <c r="F841" s="5">
        <v>0.79861111111111116</v>
      </c>
      <c r="G841" s="5">
        <v>0.80069444444444449</v>
      </c>
      <c r="H841" s="5">
        <v>0.81666666666666665</v>
      </c>
      <c r="I841" s="5">
        <v>0.81666666666666665</v>
      </c>
      <c r="J841" s="5">
        <v>0.82291666666666663</v>
      </c>
      <c r="K841" s="4"/>
      <c r="L841" s="4"/>
      <c r="M841" s="12">
        <f t="shared" si="66"/>
        <v>2.0833333333333259E-3</v>
      </c>
      <c r="N841" s="13">
        <f t="shared" si="64"/>
        <v>1.5972222222222165E-2</v>
      </c>
      <c r="O841" s="11">
        <f t="shared" si="67"/>
        <v>0</v>
      </c>
      <c r="P841" s="11">
        <f t="shared" si="65"/>
        <v>5</v>
      </c>
      <c r="Q841" s="4">
        <v>228514</v>
      </c>
      <c r="R841" s="4">
        <v>228514</v>
      </c>
      <c r="S841" s="4">
        <v>228519</v>
      </c>
      <c r="T841" s="4">
        <v>228519</v>
      </c>
    </row>
    <row r="842" spans="1:20" x14ac:dyDescent="0.25">
      <c r="A842" s="16"/>
      <c r="B842" s="17"/>
      <c r="C842" s="4"/>
      <c r="D842" s="4"/>
      <c r="E842" s="5"/>
      <c r="F842" s="5"/>
      <c r="G842" s="5"/>
      <c r="H842" s="5"/>
      <c r="I842" s="5"/>
      <c r="J842" s="5"/>
      <c r="K842" s="4"/>
      <c r="L842" s="4"/>
      <c r="M842" s="12">
        <f t="shared" si="66"/>
        <v>0</v>
      </c>
      <c r="N842" s="13">
        <f t="shared" si="64"/>
        <v>0</v>
      </c>
      <c r="O842" s="11">
        <f t="shared" si="67"/>
        <v>0</v>
      </c>
      <c r="P842" s="11">
        <f t="shared" si="65"/>
        <v>0</v>
      </c>
      <c r="Q842" s="4"/>
      <c r="R842" s="4"/>
      <c r="S842" s="4"/>
      <c r="T842" s="4"/>
    </row>
    <row r="843" spans="1:20" x14ac:dyDescent="0.25">
      <c r="A843" s="3"/>
      <c r="B843" s="4"/>
      <c r="C843" s="4"/>
      <c r="D843" s="4"/>
      <c r="E843" s="5"/>
      <c r="F843" s="5"/>
      <c r="G843" s="5"/>
      <c r="H843" s="5"/>
      <c r="I843" s="5"/>
      <c r="J843" s="5"/>
      <c r="K843" s="4"/>
      <c r="L843" s="4"/>
      <c r="M843" s="12">
        <f t="shared" si="66"/>
        <v>0</v>
      </c>
      <c r="N843" s="13">
        <f t="shared" si="64"/>
        <v>0</v>
      </c>
      <c r="O843" s="11">
        <f t="shared" si="67"/>
        <v>0</v>
      </c>
      <c r="P843" s="11">
        <f t="shared" si="65"/>
        <v>0</v>
      </c>
      <c r="Q843" s="4"/>
      <c r="R843" s="4"/>
      <c r="S843" s="4"/>
      <c r="T843" s="4"/>
    </row>
    <row r="844" spans="1:20" x14ac:dyDescent="0.25">
      <c r="A844" s="3"/>
      <c r="B844" s="4"/>
      <c r="C844" s="4"/>
      <c r="D844" s="4"/>
      <c r="E844" s="5"/>
      <c r="F844" s="5"/>
      <c r="G844" s="5"/>
      <c r="H844" s="5"/>
      <c r="I844" s="5"/>
      <c r="J844" s="5"/>
      <c r="K844" s="4"/>
      <c r="L844" s="4"/>
      <c r="M844" s="12">
        <f t="shared" si="66"/>
        <v>0</v>
      </c>
      <c r="N844" s="13">
        <f t="shared" si="64"/>
        <v>0</v>
      </c>
      <c r="O844" s="11">
        <f t="shared" si="67"/>
        <v>0</v>
      </c>
      <c r="P844" s="11">
        <f t="shared" si="65"/>
        <v>0</v>
      </c>
      <c r="Q844" s="4"/>
      <c r="R844" s="4"/>
      <c r="S844" s="4"/>
      <c r="T844" s="4"/>
    </row>
    <row r="845" spans="1:20" x14ac:dyDescent="0.25">
      <c r="A845" s="27"/>
      <c r="B845" s="28"/>
      <c r="C845" s="28"/>
      <c r="D845" s="29"/>
      <c r="E845" s="28"/>
      <c r="F845" s="28"/>
      <c r="G845" s="28"/>
      <c r="H845" s="28"/>
      <c r="I845" s="28"/>
      <c r="J845" s="28"/>
      <c r="K845" s="28"/>
      <c r="L845" s="7" t="s">
        <v>41</v>
      </c>
      <c r="M845" s="14">
        <f>SUM(M796:M844)</f>
        <v>0.15902777777777805</v>
      </c>
      <c r="N845" s="14">
        <f>SUM(N796:N844)</f>
        <v>0.84027777777777757</v>
      </c>
      <c r="O845" s="35">
        <f>SUM(O796:O844)</f>
        <v>2</v>
      </c>
      <c r="P845" s="35">
        <f>SUM(P796:P844)</f>
        <v>258</v>
      </c>
      <c r="Q845" s="28"/>
      <c r="R845" s="28"/>
      <c r="S845" s="28"/>
      <c r="T845" s="28"/>
    </row>
    <row r="846" spans="1:20" x14ac:dyDescent="0.25">
      <c r="A846" s="16">
        <v>46040</v>
      </c>
      <c r="B846" s="17" t="s">
        <v>44</v>
      </c>
      <c r="C846" s="17">
        <v>1</v>
      </c>
      <c r="D846" s="17">
        <v>12</v>
      </c>
      <c r="E846" s="18">
        <v>0.31944444444444442</v>
      </c>
      <c r="F846" s="18">
        <v>0.3263888888888889</v>
      </c>
      <c r="G846" s="18">
        <v>0.33333333333333331</v>
      </c>
      <c r="H846" s="18">
        <v>0.35416666666666669</v>
      </c>
      <c r="I846" s="18">
        <v>0.35416666666666669</v>
      </c>
      <c r="J846" s="18">
        <v>0.35416666666666669</v>
      </c>
      <c r="K846" s="17"/>
      <c r="L846" s="17"/>
      <c r="M846" s="19">
        <f>G846-F846+I846-H846</f>
        <v>6.9444444444444198E-3</v>
      </c>
      <c r="N846" s="20">
        <f t="shared" ref="N846:N884" si="68">H846-G846-(L846-K846)</f>
        <v>2.083333333333337E-2</v>
      </c>
      <c r="O846" s="34">
        <f>R846-Q846+T846-S846</f>
        <v>2</v>
      </c>
      <c r="P846" s="34">
        <f t="shared" ref="P846:P884" si="69">S846-R846</f>
        <v>7</v>
      </c>
      <c r="Q846" s="17">
        <v>279058</v>
      </c>
      <c r="R846" s="17">
        <v>279060</v>
      </c>
      <c r="S846" s="17">
        <v>279067</v>
      </c>
      <c r="T846" s="17">
        <v>279067</v>
      </c>
    </row>
    <row r="847" spans="1:20" x14ac:dyDescent="0.25">
      <c r="A847" s="16">
        <v>46040</v>
      </c>
      <c r="B847" s="17" t="s">
        <v>44</v>
      </c>
      <c r="C847" s="4">
        <v>3</v>
      </c>
      <c r="D847" s="17">
        <v>12</v>
      </c>
      <c r="E847" s="5">
        <v>0.35416666666666669</v>
      </c>
      <c r="F847" s="5">
        <v>0.35625000000000001</v>
      </c>
      <c r="G847" s="5">
        <v>0.35625000000000001</v>
      </c>
      <c r="H847" s="5">
        <v>0.37152777777777779</v>
      </c>
      <c r="I847" s="5">
        <v>0.37152777777777779</v>
      </c>
      <c r="J847" s="5">
        <v>0.37152777777777779</v>
      </c>
      <c r="K847" s="4"/>
      <c r="L847" s="4"/>
      <c r="M847" s="12">
        <f t="shared" ref="M847:M884" si="70">G847-F847+I847-H847</f>
        <v>0</v>
      </c>
      <c r="N847" s="13">
        <f t="shared" si="68"/>
        <v>1.5277777777777779E-2</v>
      </c>
      <c r="O847" s="11">
        <f t="shared" ref="O847:O884" si="71">R847-Q847+T847-S847</f>
        <v>0</v>
      </c>
      <c r="P847" s="11">
        <f t="shared" si="69"/>
        <v>4</v>
      </c>
      <c r="Q847" s="4">
        <v>279067</v>
      </c>
      <c r="R847" s="4">
        <v>279067</v>
      </c>
      <c r="S847" s="4">
        <v>279071</v>
      </c>
      <c r="T847" s="4">
        <v>279071</v>
      </c>
    </row>
    <row r="848" spans="1:20" x14ac:dyDescent="0.25">
      <c r="A848" s="16">
        <v>46040</v>
      </c>
      <c r="B848" s="17" t="s">
        <v>44</v>
      </c>
      <c r="C848" s="4">
        <v>1</v>
      </c>
      <c r="D848" s="17">
        <v>12</v>
      </c>
      <c r="E848" s="5">
        <v>0.37152777777777779</v>
      </c>
      <c r="F848" s="5">
        <v>0.375</v>
      </c>
      <c r="G848" s="5">
        <v>0.375</v>
      </c>
      <c r="H848" s="5">
        <v>0.39583333333333331</v>
      </c>
      <c r="I848" s="5">
        <v>0.39583333333333331</v>
      </c>
      <c r="J848" s="5">
        <v>0.39583333333333331</v>
      </c>
      <c r="K848" s="4"/>
      <c r="L848" s="4"/>
      <c r="M848" s="12">
        <f t="shared" si="70"/>
        <v>0</v>
      </c>
      <c r="N848" s="13">
        <f t="shared" si="68"/>
        <v>2.0833333333333315E-2</v>
      </c>
      <c r="O848" s="11">
        <f t="shared" si="71"/>
        <v>0</v>
      </c>
      <c r="P848" s="11">
        <f t="shared" si="69"/>
        <v>7</v>
      </c>
      <c r="Q848" s="4">
        <v>279071</v>
      </c>
      <c r="R848" s="4">
        <v>279071</v>
      </c>
      <c r="S848" s="4">
        <v>279078</v>
      </c>
      <c r="T848" s="4">
        <v>279078</v>
      </c>
    </row>
    <row r="849" spans="1:21" x14ac:dyDescent="0.25">
      <c r="A849" s="16">
        <v>46040</v>
      </c>
      <c r="B849" s="17" t="s">
        <v>44</v>
      </c>
      <c r="C849" s="6">
        <v>1</v>
      </c>
      <c r="D849" s="17">
        <v>12</v>
      </c>
      <c r="E849" s="5">
        <v>0.39583333333333331</v>
      </c>
      <c r="F849" s="5">
        <v>0.41666666666666669</v>
      </c>
      <c r="G849" s="5">
        <v>0.41666666666666669</v>
      </c>
      <c r="H849" s="5">
        <v>0.43819444444444444</v>
      </c>
      <c r="I849" s="5">
        <v>0.43819444444444444</v>
      </c>
      <c r="J849" s="5">
        <v>0.43819444444444444</v>
      </c>
      <c r="K849" s="4"/>
      <c r="L849" s="4"/>
      <c r="M849" s="12">
        <f t="shared" si="70"/>
        <v>0</v>
      </c>
      <c r="N849" s="13">
        <f t="shared" si="68"/>
        <v>2.1527777777777757E-2</v>
      </c>
      <c r="O849" s="11">
        <f t="shared" si="71"/>
        <v>0</v>
      </c>
      <c r="P849" s="11">
        <f t="shared" si="69"/>
        <v>18</v>
      </c>
      <c r="Q849" s="4">
        <v>279078</v>
      </c>
      <c r="R849" s="4">
        <v>279078</v>
      </c>
      <c r="S849" s="4">
        <v>279096</v>
      </c>
      <c r="T849" s="4">
        <v>279096</v>
      </c>
      <c r="U849" s="1" t="s">
        <v>20</v>
      </c>
    </row>
    <row r="850" spans="1:21" x14ac:dyDescent="0.25">
      <c r="A850" s="16">
        <v>46040</v>
      </c>
      <c r="B850" s="17" t="s">
        <v>44</v>
      </c>
      <c r="C850" s="6">
        <v>3</v>
      </c>
      <c r="D850" s="17">
        <v>12</v>
      </c>
      <c r="E850" s="5">
        <v>0.43819444444444444</v>
      </c>
      <c r="F850" s="5">
        <v>0.4465277777777778</v>
      </c>
      <c r="G850" s="5">
        <v>0.4465277777777778</v>
      </c>
      <c r="H850" s="5">
        <v>0.46180555555555558</v>
      </c>
      <c r="I850" s="5">
        <v>0.46180555555555558</v>
      </c>
      <c r="J850" s="5">
        <v>0.46180555555555558</v>
      </c>
      <c r="K850" s="4"/>
      <c r="L850" s="4"/>
      <c r="M850" s="12">
        <f t="shared" si="70"/>
        <v>0</v>
      </c>
      <c r="N850" s="13">
        <f t="shared" si="68"/>
        <v>1.5277777777777779E-2</v>
      </c>
      <c r="O850" s="11">
        <f t="shared" si="71"/>
        <v>0</v>
      </c>
      <c r="P850" s="11">
        <f t="shared" si="69"/>
        <v>3</v>
      </c>
      <c r="Q850" s="4">
        <v>279096</v>
      </c>
      <c r="R850" s="4">
        <v>279096</v>
      </c>
      <c r="S850" s="4">
        <v>279099</v>
      </c>
      <c r="T850" s="4">
        <v>279099</v>
      </c>
    </row>
    <row r="851" spans="1:21" x14ac:dyDescent="0.25">
      <c r="A851" s="16">
        <v>46040</v>
      </c>
      <c r="B851" s="17" t="s">
        <v>44</v>
      </c>
      <c r="C851" s="4">
        <v>2</v>
      </c>
      <c r="D851" s="4">
        <v>10</v>
      </c>
      <c r="E851" s="5">
        <v>0.50347222222222221</v>
      </c>
      <c r="F851" s="5">
        <v>0.50694444444444442</v>
      </c>
      <c r="G851" s="5">
        <v>0.50694444444444442</v>
      </c>
      <c r="H851" s="5">
        <v>0.52777777777777779</v>
      </c>
      <c r="I851" s="5">
        <v>0.52777777777777779</v>
      </c>
      <c r="J851" s="5">
        <v>0.52777777777777779</v>
      </c>
      <c r="K851" s="4"/>
      <c r="L851" s="4"/>
      <c r="M851" s="12">
        <f t="shared" si="70"/>
        <v>0</v>
      </c>
      <c r="N851" s="13">
        <f t="shared" si="68"/>
        <v>2.083333333333337E-2</v>
      </c>
      <c r="O851" s="11">
        <f t="shared" si="71"/>
        <v>0</v>
      </c>
      <c r="P851" s="11">
        <f t="shared" si="69"/>
        <v>6</v>
      </c>
      <c r="Q851" s="4">
        <v>228569</v>
      </c>
      <c r="R851" s="4">
        <v>228569</v>
      </c>
      <c r="S851" s="4">
        <v>228575</v>
      </c>
      <c r="T851" s="4">
        <v>228575</v>
      </c>
    </row>
    <row r="852" spans="1:21" x14ac:dyDescent="0.25">
      <c r="A852" s="16">
        <v>46040</v>
      </c>
      <c r="B852" s="17" t="s">
        <v>44</v>
      </c>
      <c r="C852" s="4">
        <v>4</v>
      </c>
      <c r="D852" s="4">
        <v>10</v>
      </c>
      <c r="E852" s="5">
        <v>0.52777777777777779</v>
      </c>
      <c r="F852" s="5">
        <v>0.52986111111111112</v>
      </c>
      <c r="G852" s="5">
        <v>0.52986111111111112</v>
      </c>
      <c r="H852" s="5">
        <v>0.54861111111111116</v>
      </c>
      <c r="I852" s="5">
        <v>0.54861111111111116</v>
      </c>
      <c r="J852" s="5">
        <v>0.54861111111111116</v>
      </c>
      <c r="K852" s="4"/>
      <c r="L852" s="4"/>
      <c r="M852" s="12">
        <f t="shared" si="70"/>
        <v>0</v>
      </c>
      <c r="N852" s="13">
        <f t="shared" si="68"/>
        <v>1.8750000000000044E-2</v>
      </c>
      <c r="O852" s="11">
        <f t="shared" si="71"/>
        <v>0</v>
      </c>
      <c r="P852" s="11">
        <f t="shared" si="69"/>
        <v>5</v>
      </c>
      <c r="Q852" s="4">
        <v>228575</v>
      </c>
      <c r="R852" s="4">
        <v>228575</v>
      </c>
      <c r="S852" s="4">
        <v>228580</v>
      </c>
      <c r="T852" s="4">
        <v>228580</v>
      </c>
    </row>
    <row r="853" spans="1:21" x14ac:dyDescent="0.25">
      <c r="A853" s="16">
        <v>46040</v>
      </c>
      <c r="B853" s="17" t="s">
        <v>44</v>
      </c>
      <c r="C853" s="4">
        <v>2</v>
      </c>
      <c r="D853" s="4">
        <v>10</v>
      </c>
      <c r="E853" s="5">
        <v>0.54861111111111116</v>
      </c>
      <c r="F853" s="5">
        <v>0.54861111111111116</v>
      </c>
      <c r="G853" s="5">
        <v>0.54861111111111116</v>
      </c>
      <c r="H853" s="5">
        <v>0.57152777777777775</v>
      </c>
      <c r="I853" s="5">
        <v>0.57152777777777775</v>
      </c>
      <c r="J853" s="5">
        <v>0.57152777777777775</v>
      </c>
      <c r="K853" s="4"/>
      <c r="L853" s="4"/>
      <c r="M853" s="12">
        <f t="shared" si="70"/>
        <v>0</v>
      </c>
      <c r="N853" s="13">
        <f t="shared" si="68"/>
        <v>2.2916666666666585E-2</v>
      </c>
      <c r="O853" s="11">
        <f t="shared" si="71"/>
        <v>0</v>
      </c>
      <c r="P853" s="11">
        <f t="shared" si="69"/>
        <v>6</v>
      </c>
      <c r="Q853" s="4">
        <v>228580</v>
      </c>
      <c r="R853" s="4">
        <v>228580</v>
      </c>
      <c r="S853" s="4">
        <v>228586</v>
      </c>
      <c r="T853" s="4">
        <v>228586</v>
      </c>
    </row>
    <row r="854" spans="1:21" x14ac:dyDescent="0.25">
      <c r="A854" s="16">
        <v>46040</v>
      </c>
      <c r="B854" s="17" t="s">
        <v>44</v>
      </c>
      <c r="C854" s="4">
        <v>4</v>
      </c>
      <c r="D854" s="4">
        <v>10</v>
      </c>
      <c r="E854" s="5">
        <v>0.57152777777777775</v>
      </c>
      <c r="F854" s="5">
        <v>0.57152777777777775</v>
      </c>
      <c r="G854" s="5">
        <v>0.57152777777777775</v>
      </c>
      <c r="H854" s="5">
        <v>0.59027777777777779</v>
      </c>
      <c r="I854" s="5">
        <v>0.59027777777777779</v>
      </c>
      <c r="J854" s="5">
        <v>0.59027777777777779</v>
      </c>
      <c r="K854" s="4"/>
      <c r="L854" s="4"/>
      <c r="M854" s="12">
        <f t="shared" si="70"/>
        <v>0</v>
      </c>
      <c r="N854" s="13">
        <f t="shared" si="68"/>
        <v>1.8750000000000044E-2</v>
      </c>
      <c r="O854" s="11">
        <f t="shared" si="71"/>
        <v>0</v>
      </c>
      <c r="P854" s="11">
        <f t="shared" si="69"/>
        <v>5</v>
      </c>
      <c r="Q854" s="4">
        <v>228586</v>
      </c>
      <c r="R854" s="4">
        <v>228586</v>
      </c>
      <c r="S854" s="4">
        <v>228591</v>
      </c>
      <c r="T854" s="4">
        <v>228591</v>
      </c>
    </row>
    <row r="855" spans="1:21" x14ac:dyDescent="0.25">
      <c r="A855" s="16">
        <v>46040</v>
      </c>
      <c r="B855" s="17" t="s">
        <v>44</v>
      </c>
      <c r="C855" s="4">
        <v>2</v>
      </c>
      <c r="D855" s="4">
        <v>10</v>
      </c>
      <c r="E855" s="5">
        <v>0.59027777777777779</v>
      </c>
      <c r="F855" s="5">
        <v>0.59027777777777779</v>
      </c>
      <c r="G855" s="5">
        <v>0.59027777777777779</v>
      </c>
      <c r="H855" s="5">
        <v>0.61319444444444449</v>
      </c>
      <c r="I855" s="5">
        <v>0.61319444444444449</v>
      </c>
      <c r="J855" s="5">
        <v>0.61319444444444449</v>
      </c>
      <c r="K855" s="4"/>
      <c r="L855" s="4"/>
      <c r="M855" s="12">
        <f t="shared" si="70"/>
        <v>0</v>
      </c>
      <c r="N855" s="13">
        <f t="shared" si="68"/>
        <v>2.2916666666666696E-2</v>
      </c>
      <c r="O855" s="11">
        <f t="shared" si="71"/>
        <v>0</v>
      </c>
      <c r="P855" s="11">
        <f t="shared" si="69"/>
        <v>6</v>
      </c>
      <c r="Q855" s="4">
        <v>228591</v>
      </c>
      <c r="R855" s="4">
        <v>228591</v>
      </c>
      <c r="S855" s="4">
        <v>228597</v>
      </c>
      <c r="T855" s="4">
        <v>228597</v>
      </c>
    </row>
    <row r="856" spans="1:21" x14ac:dyDescent="0.25">
      <c r="A856" s="16">
        <v>46040</v>
      </c>
      <c r="B856" s="17" t="s">
        <v>44</v>
      </c>
      <c r="C856" s="4">
        <v>4</v>
      </c>
      <c r="D856" s="4">
        <v>10</v>
      </c>
      <c r="E856" s="5">
        <v>0.61319444444444449</v>
      </c>
      <c r="F856" s="5">
        <v>0.61319444444444449</v>
      </c>
      <c r="G856" s="5">
        <v>0.61319444444444449</v>
      </c>
      <c r="H856" s="5">
        <v>0.63194444444444442</v>
      </c>
      <c r="I856" s="5">
        <v>0.63194444444444442</v>
      </c>
      <c r="J856" s="5">
        <v>0.63194444444444442</v>
      </c>
      <c r="K856" s="4"/>
      <c r="L856" s="4"/>
      <c r="M856" s="12">
        <f t="shared" si="70"/>
        <v>0</v>
      </c>
      <c r="N856" s="13">
        <f t="shared" si="68"/>
        <v>1.8749999999999933E-2</v>
      </c>
      <c r="O856" s="11">
        <f t="shared" si="71"/>
        <v>0</v>
      </c>
      <c r="P856" s="11">
        <f t="shared" si="69"/>
        <v>5</v>
      </c>
      <c r="Q856" s="4">
        <v>228597</v>
      </c>
      <c r="R856" s="4">
        <v>228597</v>
      </c>
      <c r="S856" s="4">
        <v>228602</v>
      </c>
      <c r="T856" s="4">
        <v>228602</v>
      </c>
    </row>
    <row r="857" spans="1:21" x14ac:dyDescent="0.25">
      <c r="A857" s="16">
        <v>46040</v>
      </c>
      <c r="B857" s="17" t="s">
        <v>44</v>
      </c>
      <c r="C857" s="4">
        <v>2</v>
      </c>
      <c r="D857" s="4">
        <v>10</v>
      </c>
      <c r="E857" s="5">
        <v>0.63194444444444442</v>
      </c>
      <c r="F857" s="5">
        <v>0.63888888888888884</v>
      </c>
      <c r="G857" s="5">
        <v>0.63888888888888884</v>
      </c>
      <c r="H857" s="5">
        <v>0.65972222222222221</v>
      </c>
      <c r="I857" s="5">
        <v>0.65972222222222221</v>
      </c>
      <c r="J857" s="5">
        <v>0.65972222222222221</v>
      </c>
      <c r="K857" s="4"/>
      <c r="L857" s="4"/>
      <c r="M857" s="12">
        <f t="shared" si="70"/>
        <v>0</v>
      </c>
      <c r="N857" s="13">
        <f t="shared" si="68"/>
        <v>2.083333333333337E-2</v>
      </c>
      <c r="O857" s="11">
        <f t="shared" si="71"/>
        <v>0</v>
      </c>
      <c r="P857" s="11">
        <f t="shared" si="69"/>
        <v>6</v>
      </c>
      <c r="Q857" s="4">
        <v>228602</v>
      </c>
      <c r="R857" s="4">
        <v>228602</v>
      </c>
      <c r="S857" s="4">
        <v>228608</v>
      </c>
      <c r="T857" s="4">
        <v>228608</v>
      </c>
    </row>
    <row r="858" spans="1:21" x14ac:dyDescent="0.25">
      <c r="A858" s="16">
        <v>46040</v>
      </c>
      <c r="B858" s="17" t="s">
        <v>44</v>
      </c>
      <c r="C858" s="4">
        <v>4</v>
      </c>
      <c r="D858" s="4">
        <v>10</v>
      </c>
      <c r="E858" s="5">
        <v>0.65972222222222221</v>
      </c>
      <c r="F858" s="5">
        <v>0.66180555555555554</v>
      </c>
      <c r="G858" s="5">
        <v>0.66180555555555554</v>
      </c>
      <c r="H858" s="5">
        <v>0.6791666666666667</v>
      </c>
      <c r="I858" s="5">
        <v>0.6791666666666667</v>
      </c>
      <c r="J858" s="5">
        <v>0.6791666666666667</v>
      </c>
      <c r="K858" s="4"/>
      <c r="L858" s="4"/>
      <c r="M858" s="12">
        <f t="shared" si="70"/>
        <v>0</v>
      </c>
      <c r="N858" s="13">
        <f t="shared" si="68"/>
        <v>1.736111111111116E-2</v>
      </c>
      <c r="O858" s="11">
        <f t="shared" si="71"/>
        <v>0</v>
      </c>
      <c r="P858" s="11">
        <f t="shared" si="69"/>
        <v>5</v>
      </c>
      <c r="Q858" s="4">
        <v>228608</v>
      </c>
      <c r="R858" s="4">
        <v>228608</v>
      </c>
      <c r="S858" s="4">
        <v>228613</v>
      </c>
      <c r="T858" s="4">
        <v>228613</v>
      </c>
    </row>
    <row r="859" spans="1:21" x14ac:dyDescent="0.25">
      <c r="A859" s="16">
        <v>46040</v>
      </c>
      <c r="B859" s="17" t="s">
        <v>44</v>
      </c>
      <c r="C859" s="4">
        <v>2</v>
      </c>
      <c r="D859" s="4">
        <v>10</v>
      </c>
      <c r="E859" s="5">
        <v>0.6791666666666667</v>
      </c>
      <c r="F859" s="5">
        <v>0.68055555555555558</v>
      </c>
      <c r="G859" s="5">
        <v>0.68055555555555558</v>
      </c>
      <c r="H859" s="5">
        <v>0.7055555555555556</v>
      </c>
      <c r="I859" s="5">
        <v>0.7055555555555556</v>
      </c>
      <c r="J859" s="5">
        <v>0.7055555555555556</v>
      </c>
      <c r="K859" s="4"/>
      <c r="L859" s="4"/>
      <c r="M859" s="12">
        <f t="shared" si="70"/>
        <v>0</v>
      </c>
      <c r="N859" s="13">
        <f t="shared" si="68"/>
        <v>2.5000000000000022E-2</v>
      </c>
      <c r="O859" s="11">
        <f t="shared" si="71"/>
        <v>0</v>
      </c>
      <c r="P859" s="11">
        <f t="shared" si="69"/>
        <v>7</v>
      </c>
      <c r="Q859" s="4">
        <v>228613</v>
      </c>
      <c r="R859" s="4">
        <v>228613</v>
      </c>
      <c r="S859" s="4">
        <v>228620</v>
      </c>
      <c r="T859" s="4">
        <v>228620</v>
      </c>
    </row>
    <row r="860" spans="1:21" x14ac:dyDescent="0.25">
      <c r="A860" s="16">
        <v>46040</v>
      </c>
      <c r="B860" s="17" t="s">
        <v>44</v>
      </c>
      <c r="C860" s="4">
        <v>4</v>
      </c>
      <c r="D860" s="4">
        <v>10</v>
      </c>
      <c r="E860" s="5">
        <v>0.7055555555555556</v>
      </c>
      <c r="F860" s="5">
        <v>0.7055555555555556</v>
      </c>
      <c r="G860" s="5">
        <v>0.7055555555555556</v>
      </c>
      <c r="H860" s="5">
        <v>0.72361111111111109</v>
      </c>
      <c r="I860" s="5">
        <v>0.72847222222222219</v>
      </c>
      <c r="J860" s="5">
        <v>0.72847222222222219</v>
      </c>
      <c r="K860" s="4"/>
      <c r="L860" s="4"/>
      <c r="M860" s="12">
        <f t="shared" si="70"/>
        <v>4.8611111111110938E-3</v>
      </c>
      <c r="N860" s="13">
        <f t="shared" si="68"/>
        <v>1.8055555555555491E-2</v>
      </c>
      <c r="O860" s="11">
        <f t="shared" si="71"/>
        <v>0</v>
      </c>
      <c r="P860" s="11">
        <f t="shared" si="69"/>
        <v>5</v>
      </c>
      <c r="Q860" s="4">
        <v>228620</v>
      </c>
      <c r="R860" s="4">
        <v>228620</v>
      </c>
      <c r="S860" s="4">
        <v>228625</v>
      </c>
      <c r="T860" s="4">
        <v>228625</v>
      </c>
    </row>
    <row r="861" spans="1:21" x14ac:dyDescent="0.25">
      <c r="A861" s="16">
        <v>46040</v>
      </c>
      <c r="B861" s="17" t="s">
        <v>44</v>
      </c>
      <c r="C861" s="4">
        <v>2</v>
      </c>
      <c r="D861" s="4">
        <v>10</v>
      </c>
      <c r="E861" s="5">
        <v>0.31944444444444442</v>
      </c>
      <c r="F861" s="5">
        <v>0.3298611111111111</v>
      </c>
      <c r="G861" s="5">
        <v>0.33333333333333331</v>
      </c>
      <c r="H861" s="5">
        <v>0.35416666666666669</v>
      </c>
      <c r="I861" s="5">
        <v>0.35416666666666669</v>
      </c>
      <c r="J861" s="5">
        <v>0.35416666666666669</v>
      </c>
      <c r="K861" s="4"/>
      <c r="L861" s="4"/>
      <c r="M861" s="12">
        <f t="shared" si="70"/>
        <v>3.4722222222222099E-3</v>
      </c>
      <c r="N861" s="13">
        <f t="shared" si="68"/>
        <v>2.083333333333337E-2</v>
      </c>
      <c r="O861" s="11">
        <f t="shared" si="71"/>
        <v>0</v>
      </c>
      <c r="P861" s="11">
        <f t="shared" si="69"/>
        <v>5</v>
      </c>
      <c r="Q861" s="4">
        <v>228521</v>
      </c>
      <c r="R861" s="4">
        <v>228521</v>
      </c>
      <c r="S861" s="4">
        <v>228526</v>
      </c>
      <c r="T861" s="4">
        <v>228526</v>
      </c>
    </row>
    <row r="862" spans="1:21" x14ac:dyDescent="0.25">
      <c r="A862" s="16">
        <v>46040</v>
      </c>
      <c r="B862" s="17" t="s">
        <v>44</v>
      </c>
      <c r="C862" s="4">
        <v>4</v>
      </c>
      <c r="D862" s="4">
        <v>10</v>
      </c>
      <c r="E862" s="5">
        <v>0.35416666666666669</v>
      </c>
      <c r="F862" s="5">
        <v>0.35416666666666669</v>
      </c>
      <c r="G862" s="5">
        <v>0.35625000000000001</v>
      </c>
      <c r="H862" s="5">
        <v>0.37222222222222223</v>
      </c>
      <c r="I862" s="5">
        <v>0.37222222222222223</v>
      </c>
      <c r="J862" s="5">
        <v>0.37222222222222223</v>
      </c>
      <c r="K862" s="4"/>
      <c r="L862" s="4"/>
      <c r="M862" s="12">
        <f t="shared" si="70"/>
        <v>2.0833333333333259E-3</v>
      </c>
      <c r="N862" s="13">
        <f t="shared" si="68"/>
        <v>1.5972222222222221E-2</v>
      </c>
      <c r="O862" s="11">
        <f t="shared" si="71"/>
        <v>0</v>
      </c>
      <c r="P862" s="11">
        <f t="shared" si="69"/>
        <v>5</v>
      </c>
      <c r="Q862" s="4">
        <v>228526</v>
      </c>
      <c r="R862" s="4">
        <v>228526</v>
      </c>
      <c r="S862" s="4">
        <v>228531</v>
      </c>
      <c r="T862" s="4">
        <v>228531</v>
      </c>
    </row>
    <row r="863" spans="1:21" x14ac:dyDescent="0.25">
      <c r="A863" s="16">
        <v>46040</v>
      </c>
      <c r="B863" s="17" t="s">
        <v>44</v>
      </c>
      <c r="C863" s="4">
        <v>2</v>
      </c>
      <c r="D863" s="4">
        <v>10</v>
      </c>
      <c r="E863" s="5">
        <v>0.37222222222222223</v>
      </c>
      <c r="F863" s="5">
        <v>0.37222222222222223</v>
      </c>
      <c r="G863" s="5">
        <v>0.375</v>
      </c>
      <c r="H863" s="5">
        <v>0.39583333333333331</v>
      </c>
      <c r="I863" s="5">
        <v>0.39583333333333331</v>
      </c>
      <c r="J863" s="5">
        <v>0.39583333333333331</v>
      </c>
      <c r="K863" s="4"/>
      <c r="L863" s="4"/>
      <c r="M863" s="12">
        <f t="shared" si="70"/>
        <v>2.7777777777777679E-3</v>
      </c>
      <c r="N863" s="13">
        <f t="shared" si="68"/>
        <v>2.0833333333333315E-2</v>
      </c>
      <c r="O863" s="11">
        <f t="shared" si="71"/>
        <v>0</v>
      </c>
      <c r="P863" s="11">
        <f t="shared" si="69"/>
        <v>6</v>
      </c>
      <c r="Q863" s="4">
        <v>228531</v>
      </c>
      <c r="R863" s="4">
        <v>228531</v>
      </c>
      <c r="S863" s="4">
        <v>228537</v>
      </c>
      <c r="T863" s="4">
        <v>228537</v>
      </c>
    </row>
    <row r="864" spans="1:21" x14ac:dyDescent="0.25">
      <c r="A864" s="16">
        <v>46040</v>
      </c>
      <c r="B864" s="17" t="s">
        <v>44</v>
      </c>
      <c r="C864" s="4">
        <v>4</v>
      </c>
      <c r="D864" s="4">
        <v>10</v>
      </c>
      <c r="E864" s="5">
        <v>0.39583333333333331</v>
      </c>
      <c r="F864" s="5">
        <v>0.39583333333333331</v>
      </c>
      <c r="G864" s="5">
        <v>0.39791666666666664</v>
      </c>
      <c r="H864" s="5">
        <v>0.41388888888888886</v>
      </c>
      <c r="I864" s="5">
        <v>0.41388888888888886</v>
      </c>
      <c r="J864" s="5">
        <v>0.41388888888888886</v>
      </c>
      <c r="K864" s="4"/>
      <c r="L864" s="4"/>
      <c r="M864" s="12">
        <f t="shared" si="70"/>
        <v>2.0833333333333259E-3</v>
      </c>
      <c r="N864" s="13">
        <f t="shared" si="68"/>
        <v>1.5972222222222221E-2</v>
      </c>
      <c r="O864" s="11">
        <f t="shared" si="71"/>
        <v>0</v>
      </c>
      <c r="P864" s="11">
        <f t="shared" si="69"/>
        <v>5</v>
      </c>
      <c r="Q864" s="4">
        <v>228537</v>
      </c>
      <c r="R864" s="4">
        <v>228537</v>
      </c>
      <c r="S864" s="4">
        <v>228542</v>
      </c>
      <c r="T864" s="4">
        <v>228542</v>
      </c>
    </row>
    <row r="865" spans="1:20" x14ac:dyDescent="0.25">
      <c r="A865" s="16">
        <v>46040</v>
      </c>
      <c r="B865" s="17" t="s">
        <v>44</v>
      </c>
      <c r="C865" s="4">
        <v>2</v>
      </c>
      <c r="D865" s="4">
        <v>10</v>
      </c>
      <c r="E865" s="5">
        <v>0.41388888888888886</v>
      </c>
      <c r="F865" s="5">
        <v>0.41388888888888886</v>
      </c>
      <c r="G865" s="5">
        <v>0.41666666666666669</v>
      </c>
      <c r="H865" s="5">
        <v>0.4375</v>
      </c>
      <c r="I865" s="5">
        <v>0.4375</v>
      </c>
      <c r="J865" s="5">
        <v>0.4375</v>
      </c>
      <c r="K865" s="4"/>
      <c r="L865" s="4"/>
      <c r="M865" s="12">
        <f t="shared" si="70"/>
        <v>2.7777777777778234E-3</v>
      </c>
      <c r="N865" s="13">
        <f t="shared" si="68"/>
        <v>2.0833333333333315E-2</v>
      </c>
      <c r="O865" s="11">
        <f t="shared" si="71"/>
        <v>0</v>
      </c>
      <c r="P865" s="11">
        <f t="shared" si="69"/>
        <v>6</v>
      </c>
      <c r="Q865" s="4">
        <v>228542</v>
      </c>
      <c r="R865" s="4">
        <v>228542</v>
      </c>
      <c r="S865" s="4">
        <v>228548</v>
      </c>
      <c r="T865" s="4">
        <v>228548</v>
      </c>
    </row>
    <row r="866" spans="1:20" x14ac:dyDescent="0.25">
      <c r="A866" s="16">
        <v>46040</v>
      </c>
      <c r="B866" s="17" t="s">
        <v>44</v>
      </c>
      <c r="C866" s="4">
        <v>2</v>
      </c>
      <c r="D866" s="4">
        <v>10</v>
      </c>
      <c r="E866" s="5">
        <v>0.46250000000000002</v>
      </c>
      <c r="F866" s="5">
        <v>0.46250000000000002</v>
      </c>
      <c r="G866" s="5">
        <v>0.46527777777777779</v>
      </c>
      <c r="H866" s="5">
        <v>0.4861111111111111</v>
      </c>
      <c r="I866" s="5">
        <v>0.4861111111111111</v>
      </c>
      <c r="J866" s="5">
        <v>0.4861111111111111</v>
      </c>
      <c r="K866" s="4"/>
      <c r="L866" s="4"/>
      <c r="M866" s="12">
        <f t="shared" si="70"/>
        <v>2.7777777777777679E-3</v>
      </c>
      <c r="N866" s="13">
        <f t="shared" si="68"/>
        <v>2.0833333333333315E-2</v>
      </c>
      <c r="O866" s="11">
        <f t="shared" si="71"/>
        <v>0</v>
      </c>
      <c r="P866" s="11">
        <f t="shared" si="69"/>
        <v>5</v>
      </c>
      <c r="Q866" s="4">
        <v>228558</v>
      </c>
      <c r="R866" s="4">
        <v>228558</v>
      </c>
      <c r="S866" s="4">
        <v>228563</v>
      </c>
      <c r="T866" s="4">
        <v>228563</v>
      </c>
    </row>
    <row r="867" spans="1:20" x14ac:dyDescent="0.25">
      <c r="A867" s="16">
        <v>46040</v>
      </c>
      <c r="B867" s="17" t="s">
        <v>44</v>
      </c>
      <c r="C867" s="4">
        <v>4</v>
      </c>
      <c r="D867" s="4">
        <v>10</v>
      </c>
      <c r="E867" s="5">
        <v>0.4861111111111111</v>
      </c>
      <c r="F867" s="5">
        <v>0.4861111111111111</v>
      </c>
      <c r="G867" s="5">
        <v>0.48819444444444443</v>
      </c>
      <c r="H867" s="5">
        <v>0.50416666666666665</v>
      </c>
      <c r="I867" s="5">
        <v>0.50416666666666665</v>
      </c>
      <c r="J867" s="5">
        <v>0.50416666666666665</v>
      </c>
      <c r="K867" s="4"/>
      <c r="L867" s="4"/>
      <c r="M867" s="12">
        <f t="shared" si="70"/>
        <v>2.0833333333333259E-3</v>
      </c>
      <c r="N867" s="13">
        <f t="shared" si="68"/>
        <v>1.5972222222222221E-2</v>
      </c>
      <c r="O867" s="11">
        <f t="shared" si="71"/>
        <v>0</v>
      </c>
      <c r="P867" s="11">
        <f t="shared" si="69"/>
        <v>5</v>
      </c>
      <c r="Q867" s="4">
        <v>228563</v>
      </c>
      <c r="R867" s="4">
        <v>228563</v>
      </c>
      <c r="S867" s="4">
        <v>228568</v>
      </c>
      <c r="T867" s="4">
        <v>228568</v>
      </c>
    </row>
    <row r="868" spans="1:20" x14ac:dyDescent="0.25">
      <c r="A868" s="16">
        <v>46040</v>
      </c>
      <c r="B868" s="17" t="s">
        <v>44</v>
      </c>
      <c r="C868" s="4">
        <v>1</v>
      </c>
      <c r="D868" s="4">
        <v>12</v>
      </c>
      <c r="E868" s="5">
        <v>0.54583333333333328</v>
      </c>
      <c r="F868" s="5">
        <v>0.54583333333333328</v>
      </c>
      <c r="G868" s="5">
        <v>0.54861111111111116</v>
      </c>
      <c r="H868" s="5">
        <v>0.56944444444444442</v>
      </c>
      <c r="I868" s="5">
        <v>0.56944444444444442</v>
      </c>
      <c r="J868" s="5">
        <v>0.56944444444444442</v>
      </c>
      <c r="K868" s="4"/>
      <c r="L868" s="4"/>
      <c r="M868" s="12">
        <f t="shared" si="70"/>
        <v>2.7777777777778789E-3</v>
      </c>
      <c r="N868" s="13">
        <f t="shared" si="68"/>
        <v>2.0833333333333259E-2</v>
      </c>
      <c r="O868" s="11">
        <f t="shared" si="71"/>
        <v>0</v>
      </c>
      <c r="P868" s="11">
        <f t="shared" si="69"/>
        <v>8</v>
      </c>
      <c r="Q868" s="4">
        <v>279121</v>
      </c>
      <c r="R868" s="4">
        <v>279121</v>
      </c>
      <c r="S868" s="4">
        <v>279129</v>
      </c>
      <c r="T868" s="4">
        <v>279129</v>
      </c>
    </row>
    <row r="869" spans="1:20" x14ac:dyDescent="0.25">
      <c r="A869" s="16">
        <v>46040</v>
      </c>
      <c r="B869" s="17" t="s">
        <v>44</v>
      </c>
      <c r="C869" s="4">
        <v>3</v>
      </c>
      <c r="D869" s="4">
        <v>12</v>
      </c>
      <c r="E869" s="5">
        <v>0.56944444444444442</v>
      </c>
      <c r="F869" s="5">
        <v>0.56944444444444442</v>
      </c>
      <c r="G869" s="5">
        <v>0.57152777777777775</v>
      </c>
      <c r="H869" s="5">
        <v>0.58750000000000002</v>
      </c>
      <c r="I869" s="5">
        <v>0.58750000000000002</v>
      </c>
      <c r="J869" s="5">
        <v>0.58750000000000002</v>
      </c>
      <c r="K869" s="4"/>
      <c r="L869" s="4"/>
      <c r="M869" s="12">
        <f t="shared" si="70"/>
        <v>2.0833333333333259E-3</v>
      </c>
      <c r="N869" s="13">
        <f t="shared" si="68"/>
        <v>1.5972222222222276E-2</v>
      </c>
      <c r="O869" s="11">
        <f t="shared" si="71"/>
        <v>0</v>
      </c>
      <c r="P869" s="11">
        <f t="shared" si="69"/>
        <v>4</v>
      </c>
      <c r="Q869" s="4">
        <v>279129</v>
      </c>
      <c r="R869" s="4">
        <v>279129</v>
      </c>
      <c r="S869" s="4">
        <v>279133</v>
      </c>
      <c r="T869" s="4">
        <v>279133</v>
      </c>
    </row>
    <row r="870" spans="1:20" x14ac:dyDescent="0.25">
      <c r="A870" s="16">
        <v>46040</v>
      </c>
      <c r="B870" s="17" t="s">
        <v>44</v>
      </c>
      <c r="C870" s="4">
        <v>1</v>
      </c>
      <c r="D870" s="4">
        <v>12</v>
      </c>
      <c r="E870" s="5">
        <v>0.58750000000000002</v>
      </c>
      <c r="F870" s="5">
        <v>0.58750000000000002</v>
      </c>
      <c r="G870" s="5">
        <v>0.59027777777777779</v>
      </c>
      <c r="H870" s="5">
        <v>0.61111111111111116</v>
      </c>
      <c r="I870" s="5">
        <v>0.61111111111111116</v>
      </c>
      <c r="J870" s="5">
        <v>0.61111111111111116</v>
      </c>
      <c r="K870" s="4"/>
      <c r="L870" s="4"/>
      <c r="M870" s="12">
        <f t="shared" si="70"/>
        <v>2.7777777777777679E-3</v>
      </c>
      <c r="N870" s="13">
        <f t="shared" si="68"/>
        <v>2.083333333333337E-2</v>
      </c>
      <c r="O870" s="11">
        <f t="shared" si="71"/>
        <v>0</v>
      </c>
      <c r="P870" s="11">
        <f t="shared" si="69"/>
        <v>7</v>
      </c>
      <c r="Q870" s="4">
        <v>279133</v>
      </c>
      <c r="R870" s="4">
        <v>279133</v>
      </c>
      <c r="S870" s="4">
        <v>279140</v>
      </c>
      <c r="T870" s="4">
        <v>279140</v>
      </c>
    </row>
    <row r="871" spans="1:20" x14ac:dyDescent="0.25">
      <c r="A871" s="16">
        <v>46040</v>
      </c>
      <c r="B871" s="17" t="s">
        <v>44</v>
      </c>
      <c r="C871" s="4">
        <v>3</v>
      </c>
      <c r="D871" s="4">
        <v>12</v>
      </c>
      <c r="E871" s="5">
        <v>0.61111111111111116</v>
      </c>
      <c r="F871" s="5">
        <v>0.61111111111111116</v>
      </c>
      <c r="G871" s="5">
        <v>0.61319444444444449</v>
      </c>
      <c r="H871" s="5">
        <v>0.62847222222222221</v>
      </c>
      <c r="I871" s="5">
        <v>0.62847222222222221</v>
      </c>
      <c r="J871" s="5">
        <v>0.62847222222222221</v>
      </c>
      <c r="K871" s="4"/>
      <c r="L871" s="4"/>
      <c r="M871" s="12">
        <f t="shared" si="70"/>
        <v>2.0833333333333259E-3</v>
      </c>
      <c r="N871" s="13">
        <f t="shared" si="68"/>
        <v>1.5277777777777724E-2</v>
      </c>
      <c r="O871" s="11">
        <f t="shared" si="71"/>
        <v>0</v>
      </c>
      <c r="P871" s="11">
        <f t="shared" si="69"/>
        <v>4</v>
      </c>
      <c r="Q871" s="4">
        <v>279140</v>
      </c>
      <c r="R871" s="4">
        <v>279140</v>
      </c>
      <c r="S871" s="4">
        <v>279144</v>
      </c>
      <c r="T871" s="4">
        <v>279144</v>
      </c>
    </row>
    <row r="872" spans="1:20" x14ac:dyDescent="0.25">
      <c r="A872" s="16">
        <v>46040</v>
      </c>
      <c r="B872" s="17" t="s">
        <v>44</v>
      </c>
      <c r="C872" s="4">
        <v>1</v>
      </c>
      <c r="D872" s="4">
        <v>12</v>
      </c>
      <c r="E872" s="5">
        <v>0.62847222222222221</v>
      </c>
      <c r="F872" s="5">
        <v>0.62847222222222221</v>
      </c>
      <c r="G872" s="5">
        <v>0.63888888888888884</v>
      </c>
      <c r="H872" s="5">
        <v>0.65972222222222221</v>
      </c>
      <c r="I872" s="5">
        <v>0.65972222222222221</v>
      </c>
      <c r="J872" s="5">
        <v>0.65972222222222221</v>
      </c>
      <c r="K872" s="4"/>
      <c r="L872" s="4"/>
      <c r="M872" s="12">
        <f t="shared" si="70"/>
        <v>1.041666666666663E-2</v>
      </c>
      <c r="N872" s="13">
        <f t="shared" si="68"/>
        <v>2.083333333333337E-2</v>
      </c>
      <c r="O872" s="11">
        <f t="shared" si="71"/>
        <v>0</v>
      </c>
      <c r="P872" s="11">
        <f t="shared" si="69"/>
        <v>7</v>
      </c>
      <c r="Q872" s="4">
        <v>279144</v>
      </c>
      <c r="R872" s="4">
        <v>279144</v>
      </c>
      <c r="S872" s="4">
        <v>279151</v>
      </c>
      <c r="T872" s="4">
        <v>279151</v>
      </c>
    </row>
    <row r="873" spans="1:20" x14ac:dyDescent="0.25">
      <c r="A873" s="16">
        <v>46040</v>
      </c>
      <c r="B873" s="17" t="s">
        <v>44</v>
      </c>
      <c r="C873" s="4">
        <v>3</v>
      </c>
      <c r="D873" s="4">
        <v>12</v>
      </c>
      <c r="E873" s="5">
        <v>0.65972222222222221</v>
      </c>
      <c r="F873" s="5">
        <v>0.65972222222222221</v>
      </c>
      <c r="G873" s="5">
        <v>0.66180555555555554</v>
      </c>
      <c r="H873" s="5">
        <v>0.67708333333333337</v>
      </c>
      <c r="I873" s="5">
        <v>0.67708333333333337</v>
      </c>
      <c r="J873" s="5">
        <v>0.67708333333333337</v>
      </c>
      <c r="K873" s="4"/>
      <c r="L873" s="4"/>
      <c r="M873" s="12">
        <f t="shared" si="70"/>
        <v>2.0833333333333259E-3</v>
      </c>
      <c r="N873" s="13">
        <f t="shared" si="68"/>
        <v>1.5277777777777835E-2</v>
      </c>
      <c r="O873" s="11">
        <f t="shared" si="71"/>
        <v>0</v>
      </c>
      <c r="P873" s="11">
        <f t="shared" si="69"/>
        <v>4</v>
      </c>
      <c r="Q873" s="4">
        <v>279151</v>
      </c>
      <c r="R873" s="4">
        <v>279151</v>
      </c>
      <c r="S873" s="4">
        <v>279155</v>
      </c>
      <c r="T873" s="4">
        <v>279155</v>
      </c>
    </row>
    <row r="874" spans="1:20" x14ac:dyDescent="0.25">
      <c r="A874" s="16">
        <v>46040</v>
      </c>
      <c r="B874" s="17" t="s">
        <v>44</v>
      </c>
      <c r="C874" s="4">
        <v>1</v>
      </c>
      <c r="D874" s="4">
        <v>12</v>
      </c>
      <c r="E874" s="5">
        <v>0.67708333333333337</v>
      </c>
      <c r="F874" s="5">
        <v>0.67708333333333337</v>
      </c>
      <c r="G874" s="5">
        <v>0.68055555555555558</v>
      </c>
      <c r="H874" s="5">
        <v>0.70138888888888884</v>
      </c>
      <c r="I874" s="5">
        <v>0.70138888888888884</v>
      </c>
      <c r="J874" s="5">
        <v>0.70138888888888884</v>
      </c>
      <c r="K874" s="4"/>
      <c r="L874" s="4"/>
      <c r="M874" s="12">
        <f t="shared" si="70"/>
        <v>3.4722222222222099E-3</v>
      </c>
      <c r="N874" s="13">
        <f t="shared" si="68"/>
        <v>2.0833333333333259E-2</v>
      </c>
      <c r="O874" s="11">
        <f t="shared" si="71"/>
        <v>0</v>
      </c>
      <c r="P874" s="11">
        <f t="shared" si="69"/>
        <v>7</v>
      </c>
      <c r="Q874" s="4">
        <v>279155</v>
      </c>
      <c r="R874" s="4">
        <v>279155</v>
      </c>
      <c r="S874" s="4">
        <v>279162</v>
      </c>
      <c r="T874" s="4">
        <v>279162</v>
      </c>
    </row>
    <row r="875" spans="1:20" x14ac:dyDescent="0.25">
      <c r="A875" s="16">
        <v>46040</v>
      </c>
      <c r="B875" s="17" t="s">
        <v>44</v>
      </c>
      <c r="C875" s="4">
        <v>3</v>
      </c>
      <c r="D875" s="4">
        <v>12</v>
      </c>
      <c r="E875" s="5">
        <v>0.70138888888888884</v>
      </c>
      <c r="F875" s="5">
        <v>0.70138888888888884</v>
      </c>
      <c r="G875" s="5">
        <v>0.70347222222222228</v>
      </c>
      <c r="H875" s="5">
        <v>0.71875</v>
      </c>
      <c r="I875" s="5">
        <v>0.71875</v>
      </c>
      <c r="J875" s="5">
        <v>0.73611111111111116</v>
      </c>
      <c r="K875" s="4"/>
      <c r="L875" s="4"/>
      <c r="M875" s="12">
        <f t="shared" si="70"/>
        <v>2.083333333333437E-3</v>
      </c>
      <c r="N875" s="13">
        <f t="shared" si="68"/>
        <v>1.5277777777777724E-2</v>
      </c>
      <c r="O875" s="11">
        <f t="shared" si="71"/>
        <v>0</v>
      </c>
      <c r="P875" s="11">
        <f t="shared" si="69"/>
        <v>4</v>
      </c>
      <c r="Q875" s="4">
        <v>279162</v>
      </c>
      <c r="R875" s="4">
        <v>279162</v>
      </c>
      <c r="S875" s="4">
        <v>279166</v>
      </c>
      <c r="T875" s="4">
        <v>279166</v>
      </c>
    </row>
    <row r="876" spans="1:20" x14ac:dyDescent="0.25">
      <c r="A876" s="16">
        <v>46040</v>
      </c>
      <c r="B876" s="17" t="s">
        <v>44</v>
      </c>
      <c r="C876" s="4">
        <v>3</v>
      </c>
      <c r="D876" s="4">
        <v>9002</v>
      </c>
      <c r="E876" s="5">
        <v>0.39583333333333331</v>
      </c>
      <c r="F876" s="5">
        <v>0.39583333333333331</v>
      </c>
      <c r="G876" s="5">
        <v>0.39791666666666664</v>
      </c>
      <c r="H876" s="5">
        <v>0.41319444444444442</v>
      </c>
      <c r="I876" s="5">
        <v>0.41319444444444442</v>
      </c>
      <c r="J876" s="5">
        <v>0.41319444444444442</v>
      </c>
      <c r="K876" s="4"/>
      <c r="L876" s="4"/>
      <c r="M876" s="12">
        <f t="shared" si="70"/>
        <v>2.0833333333333259E-3</v>
      </c>
      <c r="N876" s="13">
        <f t="shared" si="68"/>
        <v>1.5277777777777779E-2</v>
      </c>
      <c r="O876" s="11">
        <f t="shared" si="71"/>
        <v>0</v>
      </c>
      <c r="P876" s="11">
        <f t="shared" si="69"/>
        <v>4</v>
      </c>
      <c r="Q876" s="4">
        <v>51271</v>
      </c>
      <c r="R876" s="4">
        <v>51271</v>
      </c>
      <c r="S876" s="4">
        <v>51275</v>
      </c>
      <c r="T876" s="4">
        <v>51275</v>
      </c>
    </row>
    <row r="877" spans="1:20" x14ac:dyDescent="0.25">
      <c r="A877" s="16">
        <v>46040</v>
      </c>
      <c r="B877" s="17" t="s">
        <v>44</v>
      </c>
      <c r="C877" s="4">
        <v>4</v>
      </c>
      <c r="D877" s="4">
        <v>9002</v>
      </c>
      <c r="E877" s="5">
        <v>0.41319444444444442</v>
      </c>
      <c r="F877" s="5">
        <v>0.41319444444444442</v>
      </c>
      <c r="G877" s="5">
        <v>0.4465277777777778</v>
      </c>
      <c r="H877" s="5">
        <v>0.46250000000000002</v>
      </c>
      <c r="I877" s="5">
        <v>0.46250000000000002</v>
      </c>
      <c r="J877" s="5">
        <v>0.46250000000000002</v>
      </c>
      <c r="K877" s="4"/>
      <c r="L877" s="4"/>
      <c r="M877" s="12">
        <f t="shared" si="70"/>
        <v>3.3333333333333381E-2</v>
      </c>
      <c r="N877" s="13">
        <f t="shared" si="68"/>
        <v>1.5972222222222221E-2</v>
      </c>
      <c r="O877" s="11">
        <f t="shared" si="71"/>
        <v>0</v>
      </c>
      <c r="P877" s="11">
        <f t="shared" si="69"/>
        <v>5</v>
      </c>
      <c r="Q877" s="4">
        <v>51275</v>
      </c>
      <c r="R877" s="4">
        <v>51275</v>
      </c>
      <c r="S877" s="4">
        <v>51280</v>
      </c>
      <c r="T877" s="4">
        <v>51280</v>
      </c>
    </row>
    <row r="878" spans="1:20" x14ac:dyDescent="0.25">
      <c r="A878" s="16">
        <v>46040</v>
      </c>
      <c r="B878" s="17" t="s">
        <v>44</v>
      </c>
      <c r="C878" s="4">
        <v>1</v>
      </c>
      <c r="D878" s="4">
        <v>12</v>
      </c>
      <c r="E878" s="5">
        <v>0.46250000000000002</v>
      </c>
      <c r="F878" s="5">
        <v>0.46250000000000002</v>
      </c>
      <c r="G878" s="5">
        <v>0.46527777777777779</v>
      </c>
      <c r="H878" s="5">
        <v>0.4861111111111111</v>
      </c>
      <c r="I878" s="5">
        <v>0.4861111111111111</v>
      </c>
      <c r="J878" s="5">
        <v>0.4861111111111111</v>
      </c>
      <c r="K878" s="4"/>
      <c r="L878" s="4"/>
      <c r="M878" s="12">
        <f t="shared" si="70"/>
        <v>2.7777777777777679E-3</v>
      </c>
      <c r="N878" s="13">
        <f t="shared" si="68"/>
        <v>2.0833333333333315E-2</v>
      </c>
      <c r="O878" s="11">
        <f t="shared" si="71"/>
        <v>0</v>
      </c>
      <c r="P878" s="11">
        <f t="shared" si="69"/>
        <v>8</v>
      </c>
      <c r="Q878" s="4">
        <v>279099</v>
      </c>
      <c r="R878" s="4">
        <v>279099</v>
      </c>
      <c r="S878" s="4">
        <v>279107</v>
      </c>
      <c r="T878" s="4">
        <v>279107</v>
      </c>
    </row>
    <row r="879" spans="1:20" x14ac:dyDescent="0.25">
      <c r="A879" s="16">
        <v>46040</v>
      </c>
      <c r="B879" s="17" t="s">
        <v>44</v>
      </c>
      <c r="C879" s="4">
        <v>3</v>
      </c>
      <c r="D879" s="4">
        <v>12</v>
      </c>
      <c r="E879" s="5">
        <v>0.4861111111111111</v>
      </c>
      <c r="F879" s="5">
        <v>0.4861111111111111</v>
      </c>
      <c r="G879" s="5">
        <v>0.48819444444444443</v>
      </c>
      <c r="H879" s="5">
        <v>0.50347222222222221</v>
      </c>
      <c r="I879" s="5">
        <v>0.50347222222222221</v>
      </c>
      <c r="J879" s="5">
        <v>0.50347222222222221</v>
      </c>
      <c r="K879" s="4"/>
      <c r="L879" s="4"/>
      <c r="M879" s="12">
        <f t="shared" si="70"/>
        <v>2.0833333333333259E-3</v>
      </c>
      <c r="N879" s="13">
        <f t="shared" si="68"/>
        <v>1.5277777777777779E-2</v>
      </c>
      <c r="O879" s="11">
        <f t="shared" si="71"/>
        <v>0</v>
      </c>
      <c r="P879" s="11">
        <f t="shared" si="69"/>
        <v>3</v>
      </c>
      <c r="Q879" s="4">
        <v>279107</v>
      </c>
      <c r="R879" s="4">
        <v>279107</v>
      </c>
      <c r="S879" s="4">
        <v>279110</v>
      </c>
      <c r="T879" s="4">
        <v>279110</v>
      </c>
    </row>
    <row r="880" spans="1:20" x14ac:dyDescent="0.25">
      <c r="A880" s="16">
        <v>46040</v>
      </c>
      <c r="B880" s="17" t="s">
        <v>44</v>
      </c>
      <c r="C880" s="4">
        <v>1</v>
      </c>
      <c r="D880" s="4">
        <v>12</v>
      </c>
      <c r="E880" s="5">
        <v>0.50347222222222221</v>
      </c>
      <c r="F880" s="5">
        <v>0.50347222222222221</v>
      </c>
      <c r="G880" s="5">
        <v>0.50694444444444442</v>
      </c>
      <c r="H880" s="5">
        <v>0.52777777777777779</v>
      </c>
      <c r="I880" s="5">
        <v>0.52777777777777779</v>
      </c>
      <c r="J880" s="5">
        <v>0.52777777777777779</v>
      </c>
      <c r="K880" s="4"/>
      <c r="L880" s="4"/>
      <c r="M880" s="12">
        <f t="shared" si="70"/>
        <v>3.4722222222222099E-3</v>
      </c>
      <c r="N880" s="13">
        <f t="shared" si="68"/>
        <v>2.083333333333337E-2</v>
      </c>
      <c r="O880" s="11">
        <f t="shared" si="71"/>
        <v>0</v>
      </c>
      <c r="P880" s="11">
        <f t="shared" si="69"/>
        <v>8</v>
      </c>
      <c r="Q880" s="4">
        <v>279110</v>
      </c>
      <c r="R880" s="4">
        <v>279110</v>
      </c>
      <c r="S880" s="4">
        <v>279118</v>
      </c>
      <c r="T880" s="4">
        <v>279118</v>
      </c>
    </row>
    <row r="881" spans="1:20" x14ac:dyDescent="0.25">
      <c r="A881" s="16">
        <v>46040</v>
      </c>
      <c r="B881" s="17" t="s">
        <v>44</v>
      </c>
      <c r="C881" s="4">
        <v>3</v>
      </c>
      <c r="D881" s="4">
        <v>12</v>
      </c>
      <c r="E881" s="5">
        <v>0.52777777777777779</v>
      </c>
      <c r="F881" s="5">
        <v>0.52777777777777779</v>
      </c>
      <c r="G881" s="5">
        <v>0.52986111111111112</v>
      </c>
      <c r="H881" s="5">
        <v>0.54513888888888884</v>
      </c>
      <c r="I881" s="5">
        <v>0.54513888888888884</v>
      </c>
      <c r="J881" s="5">
        <v>0.54513888888888884</v>
      </c>
      <c r="K881" s="4"/>
      <c r="L881" s="4"/>
      <c r="M881" s="12">
        <f t="shared" si="70"/>
        <v>2.0833333333333259E-3</v>
      </c>
      <c r="N881" s="13">
        <f t="shared" si="68"/>
        <v>1.5277777777777724E-2</v>
      </c>
      <c r="O881" s="11">
        <f t="shared" si="71"/>
        <v>0</v>
      </c>
      <c r="P881" s="11">
        <f t="shared" si="69"/>
        <v>3</v>
      </c>
      <c r="Q881" s="4">
        <v>279118</v>
      </c>
      <c r="R881" s="4">
        <v>279118</v>
      </c>
      <c r="S881" s="4">
        <v>279121</v>
      </c>
      <c r="T881" s="4">
        <v>279121</v>
      </c>
    </row>
    <row r="882" spans="1:20" x14ac:dyDescent="0.25">
      <c r="A882" s="16"/>
      <c r="B882" s="17"/>
      <c r="C882" s="4"/>
      <c r="D882" s="4"/>
      <c r="E882" s="5"/>
      <c r="F882" s="5"/>
      <c r="G882" s="5"/>
      <c r="H882" s="5"/>
      <c r="I882" s="5"/>
      <c r="J882" s="5"/>
      <c r="K882" s="4"/>
      <c r="L882" s="4"/>
      <c r="M882" s="12">
        <f t="shared" si="70"/>
        <v>0</v>
      </c>
      <c r="N882" s="13">
        <f t="shared" si="68"/>
        <v>0</v>
      </c>
      <c r="O882" s="11">
        <f t="shared" si="71"/>
        <v>0</v>
      </c>
      <c r="P882" s="11">
        <f t="shared" si="69"/>
        <v>0</v>
      </c>
      <c r="Q882" s="4"/>
      <c r="R882" s="4"/>
      <c r="S882" s="4"/>
      <c r="T882" s="4"/>
    </row>
    <row r="883" spans="1:20" x14ac:dyDescent="0.25">
      <c r="A883" s="16"/>
      <c r="B883" s="17"/>
      <c r="C883" s="4"/>
      <c r="D883" s="4"/>
      <c r="E883" s="5"/>
      <c r="F883" s="5"/>
      <c r="G883" s="5"/>
      <c r="H883" s="5"/>
      <c r="I883" s="5"/>
      <c r="J883" s="5"/>
      <c r="K883" s="4"/>
      <c r="L883" s="4"/>
      <c r="M883" s="12">
        <f t="shared" si="70"/>
        <v>0</v>
      </c>
      <c r="N883" s="13">
        <f t="shared" si="68"/>
        <v>0</v>
      </c>
      <c r="O883" s="11">
        <f t="shared" si="71"/>
        <v>0</v>
      </c>
      <c r="P883" s="11">
        <f t="shared" si="69"/>
        <v>0</v>
      </c>
      <c r="Q883" s="4"/>
      <c r="R883" s="4"/>
      <c r="S883" s="4"/>
      <c r="T883" s="4"/>
    </row>
    <row r="884" spans="1:20" x14ac:dyDescent="0.25">
      <c r="A884" s="3"/>
      <c r="B884" s="4"/>
      <c r="C884" s="4"/>
      <c r="D884" s="4"/>
      <c r="E884" s="5"/>
      <c r="F884" s="5"/>
      <c r="G884" s="5"/>
      <c r="H884" s="5"/>
      <c r="I884" s="5"/>
      <c r="J884" s="5"/>
      <c r="K884" s="4"/>
      <c r="L884" s="4"/>
      <c r="M884" s="12">
        <f t="shared" si="70"/>
        <v>0</v>
      </c>
      <c r="N884" s="13">
        <f t="shared" si="68"/>
        <v>0</v>
      </c>
      <c r="O884" s="11">
        <f t="shared" si="71"/>
        <v>0</v>
      </c>
      <c r="P884" s="11">
        <f t="shared" si="69"/>
        <v>0</v>
      </c>
      <c r="Q884" s="4"/>
      <c r="R884" s="4"/>
      <c r="S884" s="4"/>
      <c r="T884" s="4"/>
    </row>
    <row r="885" spans="1:20" x14ac:dyDescent="0.25">
      <c r="A885" s="27"/>
      <c r="B885" s="28"/>
      <c r="C885" s="28"/>
      <c r="D885" s="29"/>
      <c r="E885" s="28"/>
      <c r="F885" s="28"/>
      <c r="G885" s="28"/>
      <c r="H885" s="28"/>
      <c r="I885" s="28"/>
      <c r="J885" s="28"/>
      <c r="K885" s="28"/>
      <c r="L885" s="7" t="s">
        <v>41</v>
      </c>
      <c r="M885" s="14">
        <f>SUM(M846:M884)</f>
        <v>0.1034722222222223</v>
      </c>
      <c r="N885" s="14">
        <f>SUM(N846:N884)</f>
        <v>0.6777777777777777</v>
      </c>
      <c r="O885" s="35">
        <f>SUM(O846:O884)</f>
        <v>2</v>
      </c>
      <c r="P885" s="35">
        <f>SUM(P846:P884)</f>
        <v>208</v>
      </c>
      <c r="Q885" s="28"/>
      <c r="R885" s="28"/>
      <c r="S885" s="28"/>
      <c r="T885" s="28"/>
    </row>
    <row r="886" spans="1:20" x14ac:dyDescent="0.25">
      <c r="A886" s="16">
        <v>46041</v>
      </c>
      <c r="B886" s="17" t="s">
        <v>45</v>
      </c>
      <c r="C886" s="17">
        <v>1</v>
      </c>
      <c r="D886" s="17">
        <v>10</v>
      </c>
      <c r="E886" s="18">
        <v>0.31944444444444442</v>
      </c>
      <c r="F886" s="18">
        <v>0.31944444444444442</v>
      </c>
      <c r="G886" s="18">
        <v>0.33333333333333331</v>
      </c>
      <c r="H886" s="18">
        <v>0.35416666666666669</v>
      </c>
      <c r="I886" s="18">
        <v>0.35416666666666669</v>
      </c>
      <c r="J886" s="18">
        <v>0.35416666666666669</v>
      </c>
      <c r="K886" s="17"/>
      <c r="L886" s="17"/>
      <c r="M886" s="19">
        <f>G886-F886+I886-H886</f>
        <v>1.3888888888888895E-2</v>
      </c>
      <c r="N886" s="20">
        <f t="shared" ref="N886:N938" si="72">H886-G886-(L886-K886)</f>
        <v>2.083333333333337E-2</v>
      </c>
      <c r="O886" s="34">
        <f>R886-Q886+T886-S886</f>
        <v>0</v>
      </c>
      <c r="P886" s="34">
        <f t="shared" ref="P886:P938" si="73">S886-R886</f>
        <v>9</v>
      </c>
      <c r="Q886" s="17">
        <v>228625</v>
      </c>
      <c r="R886" s="17">
        <v>228625</v>
      </c>
      <c r="S886" s="17">
        <v>228634</v>
      </c>
      <c r="T886" s="17">
        <v>228634</v>
      </c>
    </row>
    <row r="887" spans="1:20" x14ac:dyDescent="0.25">
      <c r="A887" s="16">
        <v>46041</v>
      </c>
      <c r="B887" s="17" t="s">
        <v>45</v>
      </c>
      <c r="C887" s="4">
        <v>3</v>
      </c>
      <c r="D887" s="17">
        <v>10</v>
      </c>
      <c r="E887" s="5">
        <v>0.35625000000000001</v>
      </c>
      <c r="F887" s="5">
        <v>0.35625000000000001</v>
      </c>
      <c r="G887" s="5">
        <v>0.35625000000000001</v>
      </c>
      <c r="H887" s="5">
        <v>0.37152777777777779</v>
      </c>
      <c r="I887" s="5">
        <v>0.37152777777777779</v>
      </c>
      <c r="J887" s="5">
        <v>0.37152777777777779</v>
      </c>
      <c r="K887" s="4"/>
      <c r="L887" s="4"/>
      <c r="M887" s="12">
        <f t="shared" ref="M887:M938" si="74">G887-F887+I887-H887</f>
        <v>0</v>
      </c>
      <c r="N887" s="13">
        <f t="shared" si="72"/>
        <v>1.5277777777777779E-2</v>
      </c>
      <c r="O887" s="11">
        <f t="shared" ref="O887:O938" si="75">R887-Q887+T887-S887</f>
        <v>0</v>
      </c>
      <c r="P887" s="11">
        <f t="shared" si="73"/>
        <v>3</v>
      </c>
      <c r="Q887" s="4">
        <v>228634</v>
      </c>
      <c r="R887" s="4">
        <v>228634</v>
      </c>
      <c r="S887" s="4">
        <v>228637</v>
      </c>
      <c r="T887" s="4">
        <v>228637</v>
      </c>
    </row>
    <row r="888" spans="1:20" x14ac:dyDescent="0.25">
      <c r="A888" s="16">
        <v>46041</v>
      </c>
      <c r="B888" s="17" t="s">
        <v>45</v>
      </c>
      <c r="C888" s="4">
        <v>1</v>
      </c>
      <c r="D888" s="17">
        <v>10</v>
      </c>
      <c r="E888" s="5">
        <v>0.375</v>
      </c>
      <c r="F888" s="5">
        <v>0.375</v>
      </c>
      <c r="G888" s="5">
        <v>0.375</v>
      </c>
      <c r="H888" s="5">
        <v>0.39583333333333331</v>
      </c>
      <c r="I888" s="5">
        <v>0.39583333333333331</v>
      </c>
      <c r="J888" s="5">
        <v>0.39583333333333331</v>
      </c>
      <c r="K888" s="4"/>
      <c r="L888" s="4"/>
      <c r="M888" s="12">
        <f t="shared" si="74"/>
        <v>0</v>
      </c>
      <c r="N888" s="13">
        <f t="shared" si="72"/>
        <v>2.0833333333333315E-2</v>
      </c>
      <c r="O888" s="11">
        <f t="shared" si="75"/>
        <v>0</v>
      </c>
      <c r="P888" s="11">
        <f t="shared" si="73"/>
        <v>8</v>
      </c>
      <c r="Q888" s="4">
        <v>228637</v>
      </c>
      <c r="R888" s="4">
        <v>228637</v>
      </c>
      <c r="S888" s="4">
        <v>228645</v>
      </c>
      <c r="T888" s="4">
        <v>228645</v>
      </c>
    </row>
    <row r="889" spans="1:20" x14ac:dyDescent="0.25">
      <c r="A889" s="16">
        <v>46041</v>
      </c>
      <c r="B889" s="17" t="s">
        <v>45</v>
      </c>
      <c r="C889" s="6">
        <v>1</v>
      </c>
      <c r="D889" s="17">
        <v>10</v>
      </c>
      <c r="E889" s="5">
        <v>0.41666666666666669</v>
      </c>
      <c r="F889" s="5">
        <v>0.41666666666666669</v>
      </c>
      <c r="G889" s="5">
        <v>0.41666666666666669</v>
      </c>
      <c r="H889" s="5">
        <v>0.4375</v>
      </c>
      <c r="I889" s="5">
        <v>0.4375</v>
      </c>
      <c r="J889" s="5">
        <v>0.4375</v>
      </c>
      <c r="K889" s="4"/>
      <c r="L889" s="4"/>
      <c r="M889" s="12">
        <f t="shared" si="74"/>
        <v>0</v>
      </c>
      <c r="N889" s="13">
        <f t="shared" si="72"/>
        <v>2.0833333333333315E-2</v>
      </c>
      <c r="O889" s="11">
        <f t="shared" si="75"/>
        <v>0</v>
      </c>
      <c r="P889" s="11">
        <f t="shared" si="73"/>
        <v>7</v>
      </c>
      <c r="Q889" s="4">
        <v>228655</v>
      </c>
      <c r="R889" s="4">
        <v>228655</v>
      </c>
      <c r="S889" s="4">
        <v>228662</v>
      </c>
      <c r="T889" s="4">
        <v>228662</v>
      </c>
    </row>
    <row r="890" spans="1:20" x14ac:dyDescent="0.25">
      <c r="A890" s="16">
        <v>46041</v>
      </c>
      <c r="B890" s="17" t="s">
        <v>45</v>
      </c>
      <c r="C890" s="4">
        <v>3</v>
      </c>
      <c r="D890" s="17">
        <v>10</v>
      </c>
      <c r="E890" s="5">
        <v>0.4465277777777778</v>
      </c>
      <c r="F890" s="5">
        <v>0.4465277777777778</v>
      </c>
      <c r="G890" s="5">
        <v>0.4465277777777778</v>
      </c>
      <c r="H890" s="5">
        <v>0.46180555555555558</v>
      </c>
      <c r="I890" s="5">
        <v>0.46180555555555558</v>
      </c>
      <c r="J890" s="5">
        <v>0.46180555555555558</v>
      </c>
      <c r="K890" s="4"/>
      <c r="L890" s="4"/>
      <c r="M890" s="12">
        <f t="shared" si="74"/>
        <v>0</v>
      </c>
      <c r="N890" s="13">
        <f t="shared" si="72"/>
        <v>1.5277777777777779E-2</v>
      </c>
      <c r="O890" s="11">
        <f t="shared" si="75"/>
        <v>0</v>
      </c>
      <c r="P890" s="11">
        <f t="shared" si="73"/>
        <v>4</v>
      </c>
      <c r="Q890" s="4">
        <v>228662</v>
      </c>
      <c r="R890" s="4">
        <v>228662</v>
      </c>
      <c r="S890" s="4">
        <v>228666</v>
      </c>
      <c r="T890" s="4">
        <v>228666</v>
      </c>
    </row>
    <row r="891" spans="1:20" x14ac:dyDescent="0.25">
      <c r="A891" s="16">
        <v>46041</v>
      </c>
      <c r="B891" s="17" t="s">
        <v>45</v>
      </c>
      <c r="C891" s="4">
        <v>2</v>
      </c>
      <c r="D891" s="17">
        <v>10</v>
      </c>
      <c r="E891" s="5">
        <v>0.50416666666666665</v>
      </c>
      <c r="F891" s="5">
        <v>0.50694444444444442</v>
      </c>
      <c r="G891" s="5">
        <v>0.50694444444444442</v>
      </c>
      <c r="H891" s="5">
        <v>0.52777777777777779</v>
      </c>
      <c r="I891" s="5">
        <v>0.52777777777777779</v>
      </c>
      <c r="J891" s="5">
        <v>0.52777777777777779</v>
      </c>
      <c r="K891" s="4"/>
      <c r="L891" s="4"/>
      <c r="M891" s="12">
        <f t="shared" si="74"/>
        <v>0</v>
      </c>
      <c r="N891" s="13">
        <f t="shared" si="72"/>
        <v>2.083333333333337E-2</v>
      </c>
      <c r="O891" s="11">
        <f t="shared" si="75"/>
        <v>0</v>
      </c>
      <c r="P891" s="11">
        <f t="shared" si="73"/>
        <v>5</v>
      </c>
      <c r="Q891" s="4">
        <v>279218</v>
      </c>
      <c r="R891" s="4">
        <v>279218</v>
      </c>
      <c r="S891" s="4">
        <v>279223</v>
      </c>
      <c r="T891" s="4">
        <v>279223</v>
      </c>
    </row>
    <row r="892" spans="1:20" x14ac:dyDescent="0.25">
      <c r="A892" s="16">
        <v>46041</v>
      </c>
      <c r="B892" s="17" t="s">
        <v>45</v>
      </c>
      <c r="C892" s="4">
        <v>4</v>
      </c>
      <c r="D892" s="17">
        <v>10</v>
      </c>
      <c r="E892" s="5">
        <v>0.52986111111111112</v>
      </c>
      <c r="F892" s="5">
        <v>0.52986111111111112</v>
      </c>
      <c r="G892" s="5">
        <v>0.52986111111111112</v>
      </c>
      <c r="H892" s="5">
        <v>0.54583333333333328</v>
      </c>
      <c r="I892" s="5">
        <v>0.54583333333333328</v>
      </c>
      <c r="J892" s="5">
        <v>0.54583333333333328</v>
      </c>
      <c r="K892" s="4"/>
      <c r="L892" s="4"/>
      <c r="M892" s="12">
        <f t="shared" si="74"/>
        <v>0</v>
      </c>
      <c r="N892" s="13">
        <f t="shared" si="72"/>
        <v>1.5972222222222165E-2</v>
      </c>
      <c r="O892" s="11">
        <f t="shared" si="75"/>
        <v>0</v>
      </c>
      <c r="P892" s="11">
        <f t="shared" si="73"/>
        <v>5</v>
      </c>
      <c r="Q892" s="4">
        <v>279223</v>
      </c>
      <c r="R892" s="4">
        <v>279223</v>
      </c>
      <c r="S892" s="4">
        <v>279228</v>
      </c>
      <c r="T892" s="4">
        <v>279228</v>
      </c>
    </row>
    <row r="893" spans="1:20" x14ac:dyDescent="0.25">
      <c r="A893" s="16">
        <v>46041</v>
      </c>
      <c r="B893" s="17" t="s">
        <v>45</v>
      </c>
      <c r="C893" s="4">
        <v>2</v>
      </c>
      <c r="D893" s="17">
        <v>10</v>
      </c>
      <c r="E893" s="5">
        <v>0.54861111111111116</v>
      </c>
      <c r="F893" s="5">
        <v>0.54861111111111116</v>
      </c>
      <c r="G893" s="5">
        <v>0.54861111111111116</v>
      </c>
      <c r="H893" s="5">
        <v>0.56944444444444442</v>
      </c>
      <c r="I893" s="5">
        <v>0.56944444444444442</v>
      </c>
      <c r="J893" s="5">
        <v>0.56944444444444442</v>
      </c>
      <c r="K893" s="4"/>
      <c r="L893" s="4"/>
      <c r="M893" s="12">
        <f t="shared" si="74"/>
        <v>0</v>
      </c>
      <c r="N893" s="13">
        <f t="shared" si="72"/>
        <v>2.0833333333333259E-2</v>
      </c>
      <c r="O893" s="11">
        <f t="shared" si="75"/>
        <v>0</v>
      </c>
      <c r="P893" s="11">
        <f t="shared" si="73"/>
        <v>6</v>
      </c>
      <c r="Q893" s="4">
        <v>279228</v>
      </c>
      <c r="R893" s="4">
        <v>279228</v>
      </c>
      <c r="S893" s="4">
        <v>279234</v>
      </c>
      <c r="T893" s="4">
        <v>279234</v>
      </c>
    </row>
    <row r="894" spans="1:20" x14ac:dyDescent="0.25">
      <c r="A894" s="16">
        <v>46041</v>
      </c>
      <c r="B894" s="17" t="s">
        <v>45</v>
      </c>
      <c r="C894" s="4">
        <v>4</v>
      </c>
      <c r="D894" s="17">
        <v>10</v>
      </c>
      <c r="E894" s="5">
        <v>0.57152777777777775</v>
      </c>
      <c r="F894" s="5">
        <v>0.57152777777777775</v>
      </c>
      <c r="G894" s="5">
        <v>0.57152777777777775</v>
      </c>
      <c r="H894" s="5">
        <v>0.58750000000000002</v>
      </c>
      <c r="I894" s="5">
        <v>0.58750000000000002</v>
      </c>
      <c r="J894" s="5">
        <v>0.58750000000000002</v>
      </c>
      <c r="K894" s="4"/>
      <c r="L894" s="4"/>
      <c r="M894" s="12">
        <f t="shared" si="74"/>
        <v>0</v>
      </c>
      <c r="N894" s="13">
        <f t="shared" si="72"/>
        <v>1.5972222222222276E-2</v>
      </c>
      <c r="O894" s="11">
        <f t="shared" si="75"/>
        <v>0</v>
      </c>
      <c r="P894" s="11">
        <f t="shared" si="73"/>
        <v>6</v>
      </c>
      <c r="Q894" s="4">
        <v>279234</v>
      </c>
      <c r="R894" s="4">
        <v>279234</v>
      </c>
      <c r="S894" s="4">
        <v>279240</v>
      </c>
      <c r="T894" s="4">
        <v>279240</v>
      </c>
    </row>
    <row r="895" spans="1:20" x14ac:dyDescent="0.25">
      <c r="A895" s="16">
        <v>46041</v>
      </c>
      <c r="B895" s="17" t="s">
        <v>45</v>
      </c>
      <c r="C895" s="4">
        <v>2</v>
      </c>
      <c r="D895" s="17">
        <v>10</v>
      </c>
      <c r="E895" s="5">
        <v>0.59027777777777779</v>
      </c>
      <c r="F895" s="5">
        <v>0.59027777777777779</v>
      </c>
      <c r="G895" s="5">
        <v>0.59027777777777779</v>
      </c>
      <c r="H895" s="5">
        <v>0.61111111111111116</v>
      </c>
      <c r="I895" s="5">
        <v>0.61111111111111116</v>
      </c>
      <c r="J895" s="5">
        <v>0.61111111111111116</v>
      </c>
      <c r="K895" s="4"/>
      <c r="L895" s="4"/>
      <c r="M895" s="12">
        <f t="shared" si="74"/>
        <v>0</v>
      </c>
      <c r="N895" s="13">
        <f t="shared" si="72"/>
        <v>2.083333333333337E-2</v>
      </c>
      <c r="O895" s="11">
        <f t="shared" si="75"/>
        <v>0</v>
      </c>
      <c r="P895" s="11">
        <f t="shared" si="73"/>
        <v>5</v>
      </c>
      <c r="Q895" s="4">
        <v>279240</v>
      </c>
      <c r="R895" s="4">
        <v>279240</v>
      </c>
      <c r="S895" s="4">
        <v>279245</v>
      </c>
      <c r="T895" s="4">
        <v>279245</v>
      </c>
    </row>
    <row r="896" spans="1:20" x14ac:dyDescent="0.25">
      <c r="A896" s="16">
        <v>46041</v>
      </c>
      <c r="B896" s="17" t="s">
        <v>45</v>
      </c>
      <c r="C896" s="4">
        <v>4</v>
      </c>
      <c r="D896" s="17">
        <v>10</v>
      </c>
      <c r="E896" s="5">
        <v>0.61319444444444449</v>
      </c>
      <c r="F896" s="5">
        <v>0.61319444444444449</v>
      </c>
      <c r="G896" s="5">
        <v>0.61319444444444449</v>
      </c>
      <c r="H896" s="5">
        <v>0.62916666666666665</v>
      </c>
      <c r="I896" s="5">
        <v>0.62916666666666665</v>
      </c>
      <c r="J896" s="5">
        <v>0.62916666666666665</v>
      </c>
      <c r="K896" s="4"/>
      <c r="L896" s="4"/>
      <c r="M896" s="12">
        <f t="shared" si="74"/>
        <v>0</v>
      </c>
      <c r="N896" s="13">
        <f t="shared" si="72"/>
        <v>1.5972222222222165E-2</v>
      </c>
      <c r="O896" s="11">
        <f t="shared" si="75"/>
        <v>0</v>
      </c>
      <c r="P896" s="11">
        <f t="shared" si="73"/>
        <v>5</v>
      </c>
      <c r="Q896" s="4">
        <v>279245</v>
      </c>
      <c r="R896" s="4">
        <v>279245</v>
      </c>
      <c r="S896" s="4">
        <v>279250</v>
      </c>
      <c r="T896" s="4">
        <v>279250</v>
      </c>
    </row>
    <row r="897" spans="1:20" x14ac:dyDescent="0.25">
      <c r="A897" s="16">
        <v>46041</v>
      </c>
      <c r="B897" s="17" t="s">
        <v>45</v>
      </c>
      <c r="C897" s="4">
        <v>2</v>
      </c>
      <c r="D897" s="4">
        <v>12</v>
      </c>
      <c r="E897" s="5">
        <v>0.63888888888888884</v>
      </c>
      <c r="F897" s="5">
        <v>0.63888888888888884</v>
      </c>
      <c r="G897" s="5">
        <v>0.63888888888888884</v>
      </c>
      <c r="H897" s="5">
        <v>0.65972222222222221</v>
      </c>
      <c r="I897" s="5">
        <v>0.65972222222222221</v>
      </c>
      <c r="J897" s="5">
        <v>0.65972222222222221</v>
      </c>
      <c r="K897" s="4"/>
      <c r="L897" s="4"/>
      <c r="M897" s="12">
        <f t="shared" si="74"/>
        <v>0</v>
      </c>
      <c r="N897" s="13">
        <f t="shared" si="72"/>
        <v>2.083333333333337E-2</v>
      </c>
      <c r="O897" s="11">
        <f t="shared" si="75"/>
        <v>0</v>
      </c>
      <c r="P897" s="11">
        <f t="shared" si="73"/>
        <v>6</v>
      </c>
      <c r="Q897" s="4">
        <v>279250</v>
      </c>
      <c r="R897" s="4">
        <v>279250</v>
      </c>
      <c r="S897" s="4">
        <v>279256</v>
      </c>
      <c r="T897" s="4">
        <v>279256</v>
      </c>
    </row>
    <row r="898" spans="1:20" x14ac:dyDescent="0.25">
      <c r="A898" s="16">
        <v>46041</v>
      </c>
      <c r="B898" s="17" t="s">
        <v>45</v>
      </c>
      <c r="C898" s="4">
        <v>4</v>
      </c>
      <c r="D898" s="4">
        <v>12</v>
      </c>
      <c r="E898" s="5">
        <v>0.66180555555555554</v>
      </c>
      <c r="F898" s="5">
        <v>0.66180555555555554</v>
      </c>
      <c r="G898" s="5">
        <v>0.66180555555555554</v>
      </c>
      <c r="H898" s="5">
        <v>0.67777777777777781</v>
      </c>
      <c r="I898" s="5">
        <v>0.67777777777777781</v>
      </c>
      <c r="J898" s="5">
        <v>0.67777777777777781</v>
      </c>
      <c r="K898" s="4"/>
      <c r="L898" s="4"/>
      <c r="M898" s="12">
        <f t="shared" si="74"/>
        <v>0</v>
      </c>
      <c r="N898" s="13">
        <f t="shared" si="72"/>
        <v>1.5972222222222276E-2</v>
      </c>
      <c r="O898" s="11">
        <f t="shared" si="75"/>
        <v>0</v>
      </c>
      <c r="P898" s="11">
        <f t="shared" si="73"/>
        <v>5</v>
      </c>
      <c r="Q898" s="4">
        <v>279256</v>
      </c>
      <c r="R898" s="4">
        <v>279256</v>
      </c>
      <c r="S898" s="4">
        <v>279261</v>
      </c>
      <c r="T898" s="4">
        <v>279261</v>
      </c>
    </row>
    <row r="899" spans="1:20" x14ac:dyDescent="0.25">
      <c r="A899" s="16">
        <v>46041</v>
      </c>
      <c r="B899" s="17" t="s">
        <v>45</v>
      </c>
      <c r="C899" s="4">
        <v>2</v>
      </c>
      <c r="D899" s="4">
        <v>12</v>
      </c>
      <c r="E899" s="5">
        <v>0.68055555555555558</v>
      </c>
      <c r="F899" s="5">
        <v>0.68055555555555558</v>
      </c>
      <c r="G899" s="5">
        <v>0.68055555555555558</v>
      </c>
      <c r="H899" s="5">
        <v>0.70138888888888884</v>
      </c>
      <c r="I899" s="5">
        <v>0.70138888888888884</v>
      </c>
      <c r="J899" s="5">
        <v>0.70138888888888884</v>
      </c>
      <c r="K899" s="4"/>
      <c r="L899" s="4"/>
      <c r="M899" s="12">
        <f t="shared" si="74"/>
        <v>0</v>
      </c>
      <c r="N899" s="13">
        <f t="shared" si="72"/>
        <v>2.0833333333333259E-2</v>
      </c>
      <c r="O899" s="11">
        <f t="shared" si="75"/>
        <v>0</v>
      </c>
      <c r="P899" s="11">
        <f t="shared" si="73"/>
        <v>6</v>
      </c>
      <c r="Q899" s="4">
        <v>279261</v>
      </c>
      <c r="R899" s="4">
        <v>279261</v>
      </c>
      <c r="S899" s="4">
        <v>279267</v>
      </c>
      <c r="T899" s="4">
        <v>279267</v>
      </c>
    </row>
    <row r="900" spans="1:20" x14ac:dyDescent="0.25">
      <c r="A900" s="16">
        <v>46041</v>
      </c>
      <c r="B900" s="17" t="s">
        <v>45</v>
      </c>
      <c r="C900" s="4">
        <v>4</v>
      </c>
      <c r="D900" s="4">
        <v>12</v>
      </c>
      <c r="E900" s="5">
        <v>0.70347222222222228</v>
      </c>
      <c r="F900" s="5">
        <v>0.70347222222222228</v>
      </c>
      <c r="G900" s="5">
        <v>0.70347222222222228</v>
      </c>
      <c r="H900" s="5">
        <v>0.72569444444444442</v>
      </c>
      <c r="I900" s="5">
        <v>0.72569444444444442</v>
      </c>
      <c r="J900" s="5">
        <v>0.73611111111111116</v>
      </c>
      <c r="K900" s="4"/>
      <c r="L900" s="4"/>
      <c r="M900" s="12">
        <f t="shared" si="74"/>
        <v>0</v>
      </c>
      <c r="N900" s="13">
        <f t="shared" si="72"/>
        <v>2.2222222222222143E-2</v>
      </c>
      <c r="O900" s="11">
        <f t="shared" si="75"/>
        <v>0</v>
      </c>
      <c r="P900" s="11">
        <f t="shared" si="73"/>
        <v>5</v>
      </c>
      <c r="Q900" s="4">
        <v>279267</v>
      </c>
      <c r="R900" s="4">
        <v>279267</v>
      </c>
      <c r="S900" s="4">
        <v>279272</v>
      </c>
      <c r="T900" s="4">
        <v>279272</v>
      </c>
    </row>
    <row r="901" spans="1:20" x14ac:dyDescent="0.25">
      <c r="A901" s="16">
        <v>46041</v>
      </c>
      <c r="B901" s="17" t="s">
        <v>45</v>
      </c>
      <c r="C901" s="4">
        <v>2</v>
      </c>
      <c r="D901" s="4">
        <v>12</v>
      </c>
      <c r="E901" s="5">
        <v>0.31944444444444442</v>
      </c>
      <c r="F901" s="5">
        <v>0.3263888888888889</v>
      </c>
      <c r="G901" s="5">
        <v>0.33333333333333331</v>
      </c>
      <c r="H901" s="5">
        <v>0.35416666666666669</v>
      </c>
      <c r="I901" s="5">
        <v>0.35416666666666669</v>
      </c>
      <c r="J901" s="5">
        <v>0.35416666666666669</v>
      </c>
      <c r="K901" s="4"/>
      <c r="L901" s="4"/>
      <c r="M901" s="12">
        <f t="shared" si="74"/>
        <v>6.9444444444444198E-3</v>
      </c>
      <c r="N901" s="13">
        <f t="shared" si="72"/>
        <v>2.083333333333337E-2</v>
      </c>
      <c r="O901" s="11">
        <f t="shared" si="75"/>
        <v>1</v>
      </c>
      <c r="P901" s="11">
        <f t="shared" si="73"/>
        <v>7</v>
      </c>
      <c r="Q901" s="4">
        <v>279167</v>
      </c>
      <c r="R901" s="4">
        <v>279168</v>
      </c>
      <c r="S901" s="4">
        <v>279175</v>
      </c>
      <c r="T901" s="4">
        <v>279175</v>
      </c>
    </row>
    <row r="902" spans="1:20" x14ac:dyDescent="0.25">
      <c r="A902" s="16">
        <v>46041</v>
      </c>
      <c r="B902" s="17" t="s">
        <v>45</v>
      </c>
      <c r="C902" s="4">
        <v>4</v>
      </c>
      <c r="D902" s="4">
        <v>12</v>
      </c>
      <c r="E902" s="5">
        <v>0.35416666666666669</v>
      </c>
      <c r="F902" s="5">
        <v>0.35625000000000001</v>
      </c>
      <c r="G902" s="5">
        <v>0.35625000000000001</v>
      </c>
      <c r="H902" s="5">
        <v>0.375</v>
      </c>
      <c r="I902" s="5">
        <v>0.375</v>
      </c>
      <c r="J902" s="5">
        <v>0.375</v>
      </c>
      <c r="K902" s="4"/>
      <c r="L902" s="4"/>
      <c r="M902" s="12">
        <f t="shared" si="74"/>
        <v>0</v>
      </c>
      <c r="N902" s="13">
        <f t="shared" si="72"/>
        <v>1.8749999999999989E-2</v>
      </c>
      <c r="O902" s="11">
        <f t="shared" si="75"/>
        <v>0</v>
      </c>
      <c r="P902" s="11">
        <f t="shared" si="73"/>
        <v>5</v>
      </c>
      <c r="Q902" s="4">
        <v>279175</v>
      </c>
      <c r="R902" s="4">
        <v>279175</v>
      </c>
      <c r="S902" s="4">
        <v>279180</v>
      </c>
      <c r="T902" s="4">
        <v>279180</v>
      </c>
    </row>
    <row r="903" spans="1:20" x14ac:dyDescent="0.25">
      <c r="A903" s="16">
        <v>46041</v>
      </c>
      <c r="B903" s="17" t="s">
        <v>45</v>
      </c>
      <c r="C903" s="4">
        <v>4</v>
      </c>
      <c r="D903" s="4">
        <v>12</v>
      </c>
      <c r="E903" s="5">
        <v>0.39583333333333331</v>
      </c>
      <c r="F903" s="5">
        <v>0.39791666666666664</v>
      </c>
      <c r="G903" s="5">
        <v>0.39791666666666664</v>
      </c>
      <c r="H903" s="5">
        <v>0.41666666666666669</v>
      </c>
      <c r="I903" s="5">
        <v>0.41666666666666669</v>
      </c>
      <c r="J903" s="5">
        <v>0.41666666666666669</v>
      </c>
      <c r="K903" s="4"/>
      <c r="L903" s="4"/>
      <c r="M903" s="12">
        <f t="shared" si="74"/>
        <v>0</v>
      </c>
      <c r="N903" s="13">
        <f t="shared" si="72"/>
        <v>1.8750000000000044E-2</v>
      </c>
      <c r="O903" s="11">
        <f t="shared" si="75"/>
        <v>0</v>
      </c>
      <c r="P903" s="11">
        <f t="shared" si="73"/>
        <v>5</v>
      </c>
      <c r="Q903" s="4">
        <v>279190</v>
      </c>
      <c r="R903" s="4">
        <v>279190</v>
      </c>
      <c r="S903" s="4">
        <v>279195</v>
      </c>
      <c r="T903" s="4">
        <v>279195</v>
      </c>
    </row>
    <row r="904" spans="1:20" x14ac:dyDescent="0.25">
      <c r="A904" s="16">
        <v>46041</v>
      </c>
      <c r="B904" s="17" t="s">
        <v>45</v>
      </c>
      <c r="C904" s="4">
        <v>2</v>
      </c>
      <c r="D904" s="4">
        <v>12</v>
      </c>
      <c r="E904" s="5">
        <v>0.41666666666666669</v>
      </c>
      <c r="F904" s="5">
        <v>0.41666666666666669</v>
      </c>
      <c r="G904" s="5">
        <v>0.41666666666666669</v>
      </c>
      <c r="H904" s="5">
        <v>0.4375</v>
      </c>
      <c r="I904" s="5">
        <v>0.4375</v>
      </c>
      <c r="J904" s="5">
        <v>0.4375</v>
      </c>
      <c r="K904" s="4"/>
      <c r="L904" s="4"/>
      <c r="M904" s="12">
        <f t="shared" si="74"/>
        <v>0</v>
      </c>
      <c r="N904" s="13">
        <f t="shared" si="72"/>
        <v>2.0833333333333315E-2</v>
      </c>
      <c r="O904" s="11">
        <f t="shared" si="75"/>
        <v>0</v>
      </c>
      <c r="P904" s="11">
        <f t="shared" si="73"/>
        <v>6</v>
      </c>
      <c r="Q904" s="4">
        <v>279195</v>
      </c>
      <c r="R904" s="4">
        <v>279195</v>
      </c>
      <c r="S904" s="4">
        <v>279201</v>
      </c>
      <c r="T904" s="4">
        <v>279201</v>
      </c>
    </row>
    <row r="905" spans="1:20" x14ac:dyDescent="0.25">
      <c r="A905" s="16">
        <v>46041</v>
      </c>
      <c r="B905" s="17" t="s">
        <v>45</v>
      </c>
      <c r="C905" s="4">
        <v>4</v>
      </c>
      <c r="D905" s="4">
        <v>12</v>
      </c>
      <c r="E905" s="5">
        <v>0.4375</v>
      </c>
      <c r="F905" s="5">
        <v>0.44444444444444442</v>
      </c>
      <c r="G905" s="5">
        <v>0.4465277777777778</v>
      </c>
      <c r="H905" s="5">
        <v>0.46527777777777779</v>
      </c>
      <c r="I905" s="5">
        <v>0.46527777777777779</v>
      </c>
      <c r="J905" s="5">
        <v>0.46527777777777779</v>
      </c>
      <c r="K905" s="4"/>
      <c r="L905" s="4"/>
      <c r="M905" s="12">
        <f t="shared" si="74"/>
        <v>2.0833333333333814E-3</v>
      </c>
      <c r="N905" s="13">
        <f t="shared" si="72"/>
        <v>1.8749999999999989E-2</v>
      </c>
      <c r="O905" s="11">
        <f t="shared" si="75"/>
        <v>0</v>
      </c>
      <c r="P905" s="11">
        <f t="shared" si="73"/>
        <v>5</v>
      </c>
      <c r="Q905" s="4">
        <v>279201</v>
      </c>
      <c r="R905" s="4">
        <v>279201</v>
      </c>
      <c r="S905" s="4">
        <v>279206</v>
      </c>
      <c r="T905" s="4">
        <v>279206</v>
      </c>
    </row>
    <row r="906" spans="1:20" x14ac:dyDescent="0.25">
      <c r="A906" s="16">
        <v>46041</v>
      </c>
      <c r="B906" s="17" t="s">
        <v>45</v>
      </c>
      <c r="C906" s="4">
        <v>2</v>
      </c>
      <c r="D906" s="4">
        <v>12</v>
      </c>
      <c r="E906" s="5">
        <v>0.46527777777777779</v>
      </c>
      <c r="F906" s="5">
        <v>0.46527777777777779</v>
      </c>
      <c r="G906" s="5">
        <v>0.46527777777777779</v>
      </c>
      <c r="H906" s="5">
        <v>0.4861111111111111</v>
      </c>
      <c r="I906" s="5">
        <v>0.4861111111111111</v>
      </c>
      <c r="J906" s="5">
        <v>0.4861111111111111</v>
      </c>
      <c r="K906" s="4"/>
      <c r="L906" s="4"/>
      <c r="M906" s="12">
        <f t="shared" si="74"/>
        <v>0</v>
      </c>
      <c r="N906" s="13">
        <f t="shared" si="72"/>
        <v>2.0833333333333315E-2</v>
      </c>
      <c r="O906" s="11">
        <f t="shared" si="75"/>
        <v>0</v>
      </c>
      <c r="P906" s="11">
        <f t="shared" si="73"/>
        <v>7</v>
      </c>
      <c r="Q906" s="4">
        <v>279206</v>
      </c>
      <c r="R906" s="4">
        <v>279206</v>
      </c>
      <c r="S906" s="4">
        <v>279213</v>
      </c>
      <c r="T906" s="4">
        <v>279213</v>
      </c>
    </row>
    <row r="907" spans="1:20" x14ac:dyDescent="0.25">
      <c r="A907" s="16">
        <v>46041</v>
      </c>
      <c r="B907" s="17" t="s">
        <v>45</v>
      </c>
      <c r="C907" s="4">
        <v>4</v>
      </c>
      <c r="D907" s="4">
        <v>12</v>
      </c>
      <c r="E907" s="5">
        <v>0.4861111111111111</v>
      </c>
      <c r="F907" s="5">
        <v>0.48819444444444443</v>
      </c>
      <c r="G907" s="5">
        <v>0.48819444444444443</v>
      </c>
      <c r="H907" s="5">
        <v>0.50347222222222221</v>
      </c>
      <c r="I907" s="5">
        <v>0.50347222222222221</v>
      </c>
      <c r="J907" s="5">
        <v>0.50347222222222221</v>
      </c>
      <c r="K907" s="4"/>
      <c r="L907" s="4"/>
      <c r="M907" s="12">
        <f t="shared" si="74"/>
        <v>0</v>
      </c>
      <c r="N907" s="13">
        <f t="shared" si="72"/>
        <v>1.5277777777777779E-2</v>
      </c>
      <c r="O907" s="11">
        <f t="shared" si="75"/>
        <v>0</v>
      </c>
      <c r="P907" s="11">
        <f t="shared" si="73"/>
        <v>5</v>
      </c>
      <c r="Q907" s="4">
        <v>279213</v>
      </c>
      <c r="R907" s="4">
        <v>279213</v>
      </c>
      <c r="S907" s="4">
        <v>279218</v>
      </c>
      <c r="T907" s="4">
        <v>279218</v>
      </c>
    </row>
    <row r="908" spans="1:20" x14ac:dyDescent="0.25">
      <c r="A908" s="16">
        <v>46041</v>
      </c>
      <c r="B908" s="17" t="s">
        <v>45</v>
      </c>
      <c r="C908" s="4">
        <v>1</v>
      </c>
      <c r="D908" s="4">
        <v>10</v>
      </c>
      <c r="E908" s="5">
        <v>0.54513888888888884</v>
      </c>
      <c r="F908" s="5">
        <v>0.54861111111111116</v>
      </c>
      <c r="G908" s="5">
        <v>0.54861111111111116</v>
      </c>
      <c r="H908" s="5">
        <v>0.57152777777777775</v>
      </c>
      <c r="I908" s="5">
        <v>0.57152777777777775</v>
      </c>
      <c r="J908" s="5">
        <v>0.57152777777777775</v>
      </c>
      <c r="K908" s="4"/>
      <c r="L908" s="4"/>
      <c r="M908" s="12">
        <f t="shared" si="74"/>
        <v>0</v>
      </c>
      <c r="N908" s="13">
        <f t="shared" si="72"/>
        <v>2.2916666666666585E-2</v>
      </c>
      <c r="O908" s="11">
        <f t="shared" si="75"/>
        <v>0</v>
      </c>
      <c r="P908" s="11">
        <f t="shared" si="73"/>
        <v>5</v>
      </c>
      <c r="Q908" s="4">
        <v>228690</v>
      </c>
      <c r="R908" s="4">
        <v>228690</v>
      </c>
      <c r="S908" s="4">
        <v>228695</v>
      </c>
      <c r="T908" s="4">
        <v>228695</v>
      </c>
    </row>
    <row r="909" spans="1:20" x14ac:dyDescent="0.25">
      <c r="A909" s="16">
        <v>46041</v>
      </c>
      <c r="B909" s="17" t="s">
        <v>45</v>
      </c>
      <c r="C909" s="4">
        <v>3</v>
      </c>
      <c r="D909" s="4">
        <v>10</v>
      </c>
      <c r="E909" s="5">
        <v>0.57152777777777775</v>
      </c>
      <c r="F909" s="5">
        <v>0.57152777777777775</v>
      </c>
      <c r="G909" s="5">
        <v>0.57152777777777775</v>
      </c>
      <c r="H909" s="5">
        <v>0.58680555555555558</v>
      </c>
      <c r="I909" s="5">
        <v>0.58680555555555558</v>
      </c>
      <c r="J909" s="5">
        <v>0.58680555555555558</v>
      </c>
      <c r="K909" s="4"/>
      <c r="L909" s="4"/>
      <c r="M909" s="12">
        <f t="shared" si="74"/>
        <v>0</v>
      </c>
      <c r="N909" s="13">
        <f t="shared" si="72"/>
        <v>1.5277777777777835E-2</v>
      </c>
      <c r="O909" s="11">
        <f t="shared" si="75"/>
        <v>0</v>
      </c>
      <c r="P909" s="11">
        <f t="shared" si="73"/>
        <v>4</v>
      </c>
      <c r="Q909" s="4">
        <v>228695</v>
      </c>
      <c r="R909" s="4">
        <v>228695</v>
      </c>
      <c r="S909" s="4">
        <v>228699</v>
      </c>
      <c r="T909" s="4">
        <v>228699</v>
      </c>
    </row>
    <row r="910" spans="1:20" x14ac:dyDescent="0.25">
      <c r="A910" s="16">
        <v>46041</v>
      </c>
      <c r="B910" s="17" t="s">
        <v>45</v>
      </c>
      <c r="C910" s="4">
        <v>1</v>
      </c>
      <c r="D910" s="4">
        <v>10</v>
      </c>
      <c r="E910" s="5">
        <v>0.58680555555555558</v>
      </c>
      <c r="F910" s="5">
        <v>0.59027777777777779</v>
      </c>
      <c r="G910" s="5">
        <v>0.59027777777777779</v>
      </c>
      <c r="H910" s="5">
        <v>0.61111111111111116</v>
      </c>
      <c r="I910" s="5">
        <v>0.61111111111111116</v>
      </c>
      <c r="J910" s="5">
        <v>0.61111111111111116</v>
      </c>
      <c r="K910" s="4"/>
      <c r="L910" s="4"/>
      <c r="M910" s="12">
        <f t="shared" si="74"/>
        <v>0</v>
      </c>
      <c r="N910" s="13">
        <f t="shared" si="72"/>
        <v>2.083333333333337E-2</v>
      </c>
      <c r="O910" s="11">
        <f t="shared" si="75"/>
        <v>0</v>
      </c>
      <c r="P910" s="11">
        <f t="shared" si="73"/>
        <v>7</v>
      </c>
      <c r="Q910" s="4">
        <v>228699</v>
      </c>
      <c r="R910" s="4">
        <v>228699</v>
      </c>
      <c r="S910" s="4">
        <v>228706</v>
      </c>
      <c r="T910" s="4">
        <v>228706</v>
      </c>
    </row>
    <row r="911" spans="1:20" x14ac:dyDescent="0.25">
      <c r="A911" s="16">
        <v>46041</v>
      </c>
      <c r="B911" s="17" t="s">
        <v>45</v>
      </c>
      <c r="C911" s="4">
        <v>3</v>
      </c>
      <c r="D911" s="4">
        <v>10</v>
      </c>
      <c r="E911" s="5">
        <v>0.61111111111111116</v>
      </c>
      <c r="F911" s="5">
        <v>0.61319444444444449</v>
      </c>
      <c r="G911" s="5">
        <v>0.61319444444444449</v>
      </c>
      <c r="H911" s="5">
        <v>0.62847222222222221</v>
      </c>
      <c r="I911" s="5">
        <v>0.62847222222222221</v>
      </c>
      <c r="J911" s="5">
        <v>0.62847222222222221</v>
      </c>
      <c r="K911" s="4"/>
      <c r="L911" s="4"/>
      <c r="M911" s="12">
        <f t="shared" si="74"/>
        <v>0</v>
      </c>
      <c r="N911" s="13">
        <f t="shared" si="72"/>
        <v>1.5277777777777724E-2</v>
      </c>
      <c r="O911" s="11">
        <f t="shared" si="75"/>
        <v>0</v>
      </c>
      <c r="P911" s="11">
        <f t="shared" si="73"/>
        <v>4</v>
      </c>
      <c r="Q911" s="4">
        <v>228706</v>
      </c>
      <c r="R911" s="4">
        <v>228706</v>
      </c>
      <c r="S911" s="4">
        <v>228710</v>
      </c>
      <c r="T911" s="4">
        <v>228710</v>
      </c>
    </row>
    <row r="912" spans="1:20" x14ac:dyDescent="0.25">
      <c r="A912" s="16">
        <v>46041</v>
      </c>
      <c r="B912" s="17" t="s">
        <v>45</v>
      </c>
      <c r="C912" s="4">
        <v>1</v>
      </c>
      <c r="D912" s="4">
        <v>10</v>
      </c>
      <c r="E912" s="5">
        <v>0.62847222222222221</v>
      </c>
      <c r="F912" s="5">
        <v>0.63888888888888884</v>
      </c>
      <c r="G912" s="5">
        <v>0.63888888888888884</v>
      </c>
      <c r="H912" s="5">
        <v>0.65972222222222221</v>
      </c>
      <c r="I912" s="5">
        <v>0.65972222222222221</v>
      </c>
      <c r="J912" s="5">
        <v>0.65972222222222221</v>
      </c>
      <c r="K912" s="4"/>
      <c r="L912" s="4"/>
      <c r="M912" s="12">
        <f t="shared" si="74"/>
        <v>0</v>
      </c>
      <c r="N912" s="13">
        <f t="shared" si="72"/>
        <v>2.083333333333337E-2</v>
      </c>
      <c r="O912" s="11">
        <f t="shared" si="75"/>
        <v>0</v>
      </c>
      <c r="P912" s="11">
        <f t="shared" si="73"/>
        <v>7</v>
      </c>
      <c r="Q912" s="4">
        <v>228710</v>
      </c>
      <c r="R912" s="4">
        <v>228710</v>
      </c>
      <c r="S912" s="4">
        <v>228717</v>
      </c>
      <c r="T912" s="4">
        <v>228717</v>
      </c>
    </row>
    <row r="913" spans="1:20" x14ac:dyDescent="0.25">
      <c r="A913" s="16">
        <v>46041</v>
      </c>
      <c r="B913" s="17" t="s">
        <v>45</v>
      </c>
      <c r="C913" s="4">
        <v>3</v>
      </c>
      <c r="D913" s="4">
        <v>10</v>
      </c>
      <c r="E913" s="5">
        <v>0.65972222222222221</v>
      </c>
      <c r="F913" s="5">
        <v>0.66180555555555554</v>
      </c>
      <c r="G913" s="5">
        <v>0.66180555555555554</v>
      </c>
      <c r="H913" s="5">
        <v>0.68055555555555558</v>
      </c>
      <c r="I913" s="5">
        <v>0.68055555555555558</v>
      </c>
      <c r="J913" s="5">
        <v>0.68055555555555558</v>
      </c>
      <c r="K913" s="4"/>
      <c r="L913" s="4"/>
      <c r="M913" s="12">
        <f t="shared" si="74"/>
        <v>0</v>
      </c>
      <c r="N913" s="13">
        <f t="shared" si="72"/>
        <v>1.8750000000000044E-2</v>
      </c>
      <c r="O913" s="11">
        <f t="shared" si="75"/>
        <v>0</v>
      </c>
      <c r="P913" s="11">
        <f t="shared" si="73"/>
        <v>4</v>
      </c>
      <c r="Q913" s="4">
        <v>228717</v>
      </c>
      <c r="R913" s="4">
        <v>228717</v>
      </c>
      <c r="S913" s="4">
        <v>228721</v>
      </c>
      <c r="T913" s="4">
        <v>228721</v>
      </c>
    </row>
    <row r="914" spans="1:20" x14ac:dyDescent="0.25">
      <c r="A914" s="16">
        <v>46041</v>
      </c>
      <c r="B914" s="17" t="s">
        <v>45</v>
      </c>
      <c r="C914" s="4">
        <v>1</v>
      </c>
      <c r="D914" s="4">
        <v>10</v>
      </c>
      <c r="E914" s="5">
        <v>0.68055555555555558</v>
      </c>
      <c r="F914" s="5">
        <v>0.68055555555555558</v>
      </c>
      <c r="G914" s="5">
        <v>0.68055555555555558</v>
      </c>
      <c r="H914" s="5">
        <v>0.70347222222222228</v>
      </c>
      <c r="I914" s="5">
        <v>0.70347222222222228</v>
      </c>
      <c r="J914" s="5">
        <v>0.70347222222222228</v>
      </c>
      <c r="K914" s="4"/>
      <c r="L914" s="4"/>
      <c r="M914" s="12">
        <f t="shared" si="74"/>
        <v>0</v>
      </c>
      <c r="N914" s="13">
        <f t="shared" si="72"/>
        <v>2.2916666666666696E-2</v>
      </c>
      <c r="O914" s="11">
        <f t="shared" si="75"/>
        <v>0</v>
      </c>
      <c r="P914" s="11">
        <f t="shared" si="73"/>
        <v>7</v>
      </c>
      <c r="Q914" s="4">
        <v>228721</v>
      </c>
      <c r="R914" s="4">
        <v>228721</v>
      </c>
      <c r="S914" s="4">
        <v>228728</v>
      </c>
      <c r="T914" s="4">
        <v>228728</v>
      </c>
    </row>
    <row r="915" spans="1:20" x14ac:dyDescent="0.25">
      <c r="A915" s="16">
        <v>46041</v>
      </c>
      <c r="B915" s="17" t="s">
        <v>45</v>
      </c>
      <c r="C915" s="4">
        <v>3</v>
      </c>
      <c r="D915" s="4">
        <v>10</v>
      </c>
      <c r="E915" s="5">
        <v>0.70347222222222228</v>
      </c>
      <c r="F915" s="5">
        <v>0.70347222222222228</v>
      </c>
      <c r="G915" s="5">
        <v>0.70347222222222228</v>
      </c>
      <c r="H915" s="5">
        <v>0.72222222222222221</v>
      </c>
      <c r="I915" s="5">
        <v>0.72222222222222221</v>
      </c>
      <c r="J915" s="5">
        <v>0.72638888888888886</v>
      </c>
      <c r="K915" s="4"/>
      <c r="L915" s="4"/>
      <c r="M915" s="12">
        <f t="shared" si="74"/>
        <v>0</v>
      </c>
      <c r="N915" s="13">
        <f t="shared" si="72"/>
        <v>1.8749999999999933E-2</v>
      </c>
      <c r="O915" s="11">
        <f t="shared" si="75"/>
        <v>0</v>
      </c>
      <c r="P915" s="11">
        <f t="shared" si="73"/>
        <v>4</v>
      </c>
      <c r="Q915" s="4">
        <v>228728</v>
      </c>
      <c r="R915" s="4">
        <v>228728</v>
      </c>
      <c r="S915" s="4">
        <v>228732</v>
      </c>
      <c r="T915" s="4">
        <v>228732</v>
      </c>
    </row>
    <row r="916" spans="1:20" x14ac:dyDescent="0.25">
      <c r="A916" s="16">
        <v>46041</v>
      </c>
      <c r="B916" s="17" t="s">
        <v>45</v>
      </c>
      <c r="C916" s="4">
        <v>2</v>
      </c>
      <c r="D916" s="4">
        <v>9002</v>
      </c>
      <c r="E916" s="5">
        <v>0.36458333333333331</v>
      </c>
      <c r="F916" s="5">
        <v>0.375</v>
      </c>
      <c r="G916" s="5">
        <v>0.375</v>
      </c>
      <c r="H916" s="5">
        <v>0.39583333333333331</v>
      </c>
      <c r="I916" s="5">
        <v>0.39583333333333331</v>
      </c>
      <c r="J916" s="5">
        <v>0.39583333333333331</v>
      </c>
      <c r="K916" s="4"/>
      <c r="L916" s="4"/>
      <c r="M916" s="12">
        <f t="shared" si="74"/>
        <v>0</v>
      </c>
      <c r="N916" s="13">
        <f t="shared" si="72"/>
        <v>2.0833333333333315E-2</v>
      </c>
      <c r="O916" s="11">
        <f t="shared" si="75"/>
        <v>0</v>
      </c>
      <c r="P916" s="11">
        <f t="shared" si="73"/>
        <v>6</v>
      </c>
      <c r="Q916" s="4">
        <v>51312</v>
      </c>
      <c r="R916" s="4">
        <v>51312</v>
      </c>
      <c r="S916" s="4">
        <v>51318</v>
      </c>
      <c r="T916" s="4">
        <v>51318</v>
      </c>
    </row>
    <row r="917" spans="1:20" x14ac:dyDescent="0.25">
      <c r="A917" s="16">
        <v>46041</v>
      </c>
      <c r="B917" s="17" t="s">
        <v>45</v>
      </c>
      <c r="C917" s="4">
        <v>3</v>
      </c>
      <c r="D917" s="4">
        <v>9002</v>
      </c>
      <c r="E917" s="5">
        <v>0.39583333333333331</v>
      </c>
      <c r="F917" s="5">
        <v>0.39583333333333331</v>
      </c>
      <c r="G917" s="5">
        <v>0.39791666666666664</v>
      </c>
      <c r="H917" s="5">
        <v>0.41319444444444442</v>
      </c>
      <c r="I917" s="5">
        <v>0.41319444444444442</v>
      </c>
      <c r="J917" s="5">
        <v>0.41319444444444442</v>
      </c>
      <c r="K917" s="4"/>
      <c r="L917" s="4"/>
      <c r="M917" s="12">
        <f t="shared" si="74"/>
        <v>2.0833333333333259E-3</v>
      </c>
      <c r="N917" s="13">
        <f t="shared" si="72"/>
        <v>1.5277777777777779E-2</v>
      </c>
      <c r="O917" s="11">
        <f t="shared" si="75"/>
        <v>0</v>
      </c>
      <c r="P917" s="11">
        <f t="shared" si="73"/>
        <v>4</v>
      </c>
      <c r="Q917" s="4">
        <v>51318</v>
      </c>
      <c r="R917" s="4">
        <v>51318</v>
      </c>
      <c r="S917" s="4">
        <v>51322</v>
      </c>
      <c r="T917" s="4">
        <v>51322</v>
      </c>
    </row>
    <row r="918" spans="1:20" x14ac:dyDescent="0.25">
      <c r="A918" s="16">
        <v>46041</v>
      </c>
      <c r="B918" s="17" t="s">
        <v>45</v>
      </c>
      <c r="C918" s="4">
        <v>1</v>
      </c>
      <c r="D918" s="4">
        <v>10</v>
      </c>
      <c r="E918" s="5">
        <v>0.45833333333333331</v>
      </c>
      <c r="F918" s="5">
        <v>0.45833333333333331</v>
      </c>
      <c r="G918" s="5">
        <v>0.46527777777777779</v>
      </c>
      <c r="H918" s="5">
        <v>0.4861111111111111</v>
      </c>
      <c r="I918" s="5">
        <v>0.4861111111111111</v>
      </c>
      <c r="J918" s="5">
        <v>0.4861111111111111</v>
      </c>
      <c r="K918" s="4"/>
      <c r="L918" s="4"/>
      <c r="M918" s="12">
        <f t="shared" si="74"/>
        <v>6.9444444444444753E-3</v>
      </c>
      <c r="N918" s="13">
        <f t="shared" si="72"/>
        <v>2.0833333333333315E-2</v>
      </c>
      <c r="O918" s="11">
        <f t="shared" si="75"/>
        <v>0</v>
      </c>
      <c r="P918" s="11">
        <f t="shared" si="73"/>
        <v>7</v>
      </c>
      <c r="Q918" s="4">
        <v>228666</v>
      </c>
      <c r="R918" s="4">
        <v>228666</v>
      </c>
      <c r="S918" s="4">
        <v>228673</v>
      </c>
      <c r="T918" s="4">
        <v>228673</v>
      </c>
    </row>
    <row r="919" spans="1:20" x14ac:dyDescent="0.25">
      <c r="A919" s="16">
        <v>46041</v>
      </c>
      <c r="B919" s="17" t="s">
        <v>45</v>
      </c>
      <c r="C919" s="4">
        <v>3</v>
      </c>
      <c r="D919" s="4">
        <v>10</v>
      </c>
      <c r="E919" s="5">
        <v>0.4861111111111111</v>
      </c>
      <c r="F919" s="5">
        <v>0.4861111111111111</v>
      </c>
      <c r="G919" s="5">
        <v>0.48819444444444443</v>
      </c>
      <c r="H919" s="5">
        <v>0.50347222222222221</v>
      </c>
      <c r="I919" s="5">
        <v>0.50347222222222221</v>
      </c>
      <c r="J919" s="5">
        <v>0.50347222222222221</v>
      </c>
      <c r="K919" s="4"/>
      <c r="L919" s="4"/>
      <c r="M919" s="12">
        <f t="shared" si="74"/>
        <v>2.0833333333333259E-3</v>
      </c>
      <c r="N919" s="13">
        <f t="shared" si="72"/>
        <v>1.5277777777777779E-2</v>
      </c>
      <c r="O919" s="11">
        <f t="shared" si="75"/>
        <v>0</v>
      </c>
      <c r="P919" s="11">
        <f t="shared" si="73"/>
        <v>4</v>
      </c>
      <c r="Q919" s="4">
        <v>228673</v>
      </c>
      <c r="R919" s="4">
        <v>228673</v>
      </c>
      <c r="S919" s="4">
        <v>228677</v>
      </c>
      <c r="T919" s="4">
        <v>228677</v>
      </c>
    </row>
    <row r="920" spans="1:20" x14ac:dyDescent="0.25">
      <c r="A920" s="16">
        <v>46041</v>
      </c>
      <c r="B920" s="17" t="s">
        <v>45</v>
      </c>
      <c r="C920" s="4">
        <v>1</v>
      </c>
      <c r="D920" s="4">
        <v>10</v>
      </c>
      <c r="E920" s="5">
        <v>0.50347222222222221</v>
      </c>
      <c r="F920" s="5">
        <v>0.50347222222222221</v>
      </c>
      <c r="G920" s="5">
        <v>0.50694444444444442</v>
      </c>
      <c r="H920" s="5">
        <v>0.52777777777777779</v>
      </c>
      <c r="I920" s="5">
        <v>0.52777777777777779</v>
      </c>
      <c r="J920" s="5">
        <v>0.52777777777777779</v>
      </c>
      <c r="K920" s="4"/>
      <c r="L920" s="4"/>
      <c r="M920" s="12">
        <f t="shared" si="74"/>
        <v>3.4722222222222099E-3</v>
      </c>
      <c r="N920" s="13">
        <f t="shared" si="72"/>
        <v>2.083333333333337E-2</v>
      </c>
      <c r="O920" s="11">
        <f t="shared" si="75"/>
        <v>0</v>
      </c>
      <c r="P920" s="11">
        <f t="shared" si="73"/>
        <v>7</v>
      </c>
      <c r="Q920" s="4">
        <v>228677</v>
      </c>
      <c r="R920" s="4">
        <v>228677</v>
      </c>
      <c r="S920" s="4">
        <v>228684</v>
      </c>
      <c r="T920" s="4">
        <v>228684</v>
      </c>
    </row>
    <row r="921" spans="1:20" x14ac:dyDescent="0.25">
      <c r="A921" s="16">
        <v>46041</v>
      </c>
      <c r="B921" s="17" t="s">
        <v>45</v>
      </c>
      <c r="C921" s="4">
        <v>3</v>
      </c>
      <c r="D921" s="4">
        <v>10</v>
      </c>
      <c r="E921" s="5">
        <v>0.52777777777777779</v>
      </c>
      <c r="F921" s="5">
        <v>0.52777777777777779</v>
      </c>
      <c r="G921" s="5">
        <v>0.52986111111111112</v>
      </c>
      <c r="H921" s="5">
        <v>0.54513888888888884</v>
      </c>
      <c r="I921" s="5">
        <v>0.54513888888888884</v>
      </c>
      <c r="J921" s="5">
        <v>0.54861111111111116</v>
      </c>
      <c r="K921" s="4"/>
      <c r="L921" s="4"/>
      <c r="M921" s="12">
        <f t="shared" si="74"/>
        <v>2.0833333333333259E-3</v>
      </c>
      <c r="N921" s="13">
        <f t="shared" si="72"/>
        <v>1.5277777777777724E-2</v>
      </c>
      <c r="O921" s="11">
        <f t="shared" si="75"/>
        <v>0</v>
      </c>
      <c r="P921" s="11">
        <f t="shared" si="73"/>
        <v>4</v>
      </c>
      <c r="Q921" s="4">
        <v>228684</v>
      </c>
      <c r="R921" s="4">
        <v>228684</v>
      </c>
      <c r="S921" s="4">
        <v>228688</v>
      </c>
      <c r="T921" s="4">
        <v>228688</v>
      </c>
    </row>
    <row r="922" spans="1:20" x14ac:dyDescent="0.25">
      <c r="A922" s="16"/>
      <c r="B922" s="17"/>
      <c r="C922" s="4"/>
      <c r="D922" s="4"/>
      <c r="E922" s="5"/>
      <c r="F922" s="5"/>
      <c r="G922" s="5"/>
      <c r="H922" s="5"/>
      <c r="I922" s="5"/>
      <c r="J922" s="5"/>
      <c r="K922" s="4"/>
      <c r="L922" s="4"/>
      <c r="M922" s="12">
        <f t="shared" si="74"/>
        <v>0</v>
      </c>
      <c r="N922" s="13">
        <f t="shared" si="72"/>
        <v>0</v>
      </c>
      <c r="O922" s="11">
        <f t="shared" si="75"/>
        <v>0</v>
      </c>
      <c r="P922" s="11">
        <f t="shared" si="73"/>
        <v>0</v>
      </c>
      <c r="Q922" s="4"/>
      <c r="R922" s="4"/>
      <c r="S922" s="4"/>
      <c r="T922" s="4"/>
    </row>
    <row r="923" spans="1:20" x14ac:dyDescent="0.25">
      <c r="A923" s="16"/>
      <c r="B923" s="17"/>
      <c r="C923" s="4"/>
      <c r="D923" s="4"/>
      <c r="E923" s="5"/>
      <c r="F923" s="5"/>
      <c r="G923" s="5"/>
      <c r="H923" s="5"/>
      <c r="I923" s="5"/>
      <c r="J923" s="5"/>
      <c r="K923" s="4"/>
      <c r="L923" s="4"/>
      <c r="M923" s="12">
        <f t="shared" si="74"/>
        <v>0</v>
      </c>
      <c r="N923" s="13">
        <f t="shared" si="72"/>
        <v>0</v>
      </c>
      <c r="O923" s="11">
        <f t="shared" si="75"/>
        <v>0</v>
      </c>
      <c r="P923" s="11">
        <f t="shared" si="73"/>
        <v>0</v>
      </c>
      <c r="Q923" s="4"/>
      <c r="R923" s="4"/>
      <c r="S923" s="4"/>
      <c r="T923" s="4"/>
    </row>
    <row r="924" spans="1:20" x14ac:dyDescent="0.25">
      <c r="A924" s="16"/>
      <c r="B924" s="17"/>
      <c r="C924" s="4"/>
      <c r="D924" s="4"/>
      <c r="E924" s="5"/>
      <c r="F924" s="5"/>
      <c r="G924" s="5"/>
      <c r="H924" s="5"/>
      <c r="I924" s="5"/>
      <c r="J924" s="5"/>
      <c r="K924" s="4"/>
      <c r="L924" s="4"/>
      <c r="M924" s="12">
        <f t="shared" si="74"/>
        <v>0</v>
      </c>
      <c r="N924" s="13">
        <f t="shared" si="72"/>
        <v>0</v>
      </c>
      <c r="O924" s="11">
        <f t="shared" si="75"/>
        <v>0</v>
      </c>
      <c r="P924" s="11">
        <f t="shared" si="73"/>
        <v>0</v>
      </c>
      <c r="Q924" s="4"/>
      <c r="R924" s="4"/>
      <c r="S924" s="4"/>
      <c r="T924" s="4"/>
    </row>
    <row r="925" spans="1:20" x14ac:dyDescent="0.25">
      <c r="A925" s="16"/>
      <c r="B925" s="17"/>
      <c r="C925" s="4"/>
      <c r="D925" s="4"/>
      <c r="E925" s="5"/>
      <c r="F925" s="5"/>
      <c r="G925" s="5"/>
      <c r="H925" s="5"/>
      <c r="I925" s="5"/>
      <c r="J925" s="5"/>
      <c r="K925" s="4"/>
      <c r="L925" s="4"/>
      <c r="M925" s="12">
        <f t="shared" si="74"/>
        <v>0</v>
      </c>
      <c r="N925" s="13">
        <f t="shared" si="72"/>
        <v>0</v>
      </c>
      <c r="O925" s="11">
        <f t="shared" si="75"/>
        <v>0</v>
      </c>
      <c r="P925" s="11">
        <f t="shared" si="73"/>
        <v>0</v>
      </c>
      <c r="Q925" s="4"/>
      <c r="R925" s="4"/>
      <c r="S925" s="4"/>
      <c r="T925" s="4"/>
    </row>
    <row r="926" spans="1:20" x14ac:dyDescent="0.25">
      <c r="A926" s="16"/>
      <c r="B926" s="17"/>
      <c r="C926" s="4"/>
      <c r="D926" s="4"/>
      <c r="E926" s="5"/>
      <c r="F926" s="5"/>
      <c r="G926" s="5"/>
      <c r="H926" s="5"/>
      <c r="I926" s="5"/>
      <c r="J926" s="5"/>
      <c r="K926" s="4"/>
      <c r="L926" s="4"/>
      <c r="M926" s="12">
        <f t="shared" si="74"/>
        <v>0</v>
      </c>
      <c r="N926" s="13">
        <f t="shared" si="72"/>
        <v>0</v>
      </c>
      <c r="O926" s="11">
        <f t="shared" si="75"/>
        <v>0</v>
      </c>
      <c r="P926" s="11">
        <f t="shared" si="73"/>
        <v>0</v>
      </c>
      <c r="Q926" s="4"/>
      <c r="R926" s="4"/>
      <c r="S926" s="4"/>
      <c r="T926" s="4"/>
    </row>
    <row r="927" spans="1:20" x14ac:dyDescent="0.25">
      <c r="A927" s="16"/>
      <c r="B927" s="17"/>
      <c r="C927" s="4"/>
      <c r="D927" s="4"/>
      <c r="E927" s="5"/>
      <c r="F927" s="5"/>
      <c r="G927" s="5"/>
      <c r="H927" s="5"/>
      <c r="I927" s="5"/>
      <c r="J927" s="5"/>
      <c r="K927" s="4"/>
      <c r="L927" s="4"/>
      <c r="M927" s="12">
        <f t="shared" si="74"/>
        <v>0</v>
      </c>
      <c r="N927" s="13">
        <f t="shared" si="72"/>
        <v>0</v>
      </c>
      <c r="O927" s="11">
        <f t="shared" si="75"/>
        <v>0</v>
      </c>
      <c r="P927" s="11">
        <f t="shared" si="73"/>
        <v>0</v>
      </c>
      <c r="Q927" s="4"/>
      <c r="R927" s="4"/>
      <c r="S927" s="4"/>
      <c r="T927" s="4"/>
    </row>
    <row r="928" spans="1:20" x14ac:dyDescent="0.25">
      <c r="A928" s="16"/>
      <c r="B928" s="17"/>
      <c r="C928" s="4"/>
      <c r="D928" s="4"/>
      <c r="E928" s="5"/>
      <c r="F928" s="5"/>
      <c r="G928" s="5"/>
      <c r="H928" s="5"/>
      <c r="I928" s="5"/>
      <c r="J928" s="5"/>
      <c r="K928" s="4"/>
      <c r="L928" s="4"/>
      <c r="M928" s="12">
        <f t="shared" si="74"/>
        <v>0</v>
      </c>
      <c r="N928" s="13">
        <f t="shared" si="72"/>
        <v>0</v>
      </c>
      <c r="O928" s="11">
        <f t="shared" si="75"/>
        <v>0</v>
      </c>
      <c r="P928" s="11">
        <f t="shared" si="73"/>
        <v>0</v>
      </c>
      <c r="Q928" s="4"/>
      <c r="R928" s="4"/>
      <c r="S928" s="4"/>
      <c r="T928" s="4"/>
    </row>
    <row r="929" spans="1:20" x14ac:dyDescent="0.25">
      <c r="A929" s="16"/>
      <c r="B929" s="17"/>
      <c r="C929" s="4"/>
      <c r="D929" s="4"/>
      <c r="E929" s="5"/>
      <c r="F929" s="5"/>
      <c r="G929" s="5"/>
      <c r="H929" s="5"/>
      <c r="I929" s="5"/>
      <c r="J929" s="5"/>
      <c r="K929" s="4"/>
      <c r="L929" s="4"/>
      <c r="M929" s="12">
        <f t="shared" si="74"/>
        <v>0</v>
      </c>
      <c r="N929" s="13">
        <f t="shared" si="72"/>
        <v>0</v>
      </c>
      <c r="O929" s="11">
        <f t="shared" si="75"/>
        <v>0</v>
      </c>
      <c r="P929" s="11">
        <f t="shared" si="73"/>
        <v>0</v>
      </c>
      <c r="Q929" s="4"/>
      <c r="R929" s="4"/>
      <c r="S929" s="4"/>
      <c r="T929" s="4"/>
    </row>
    <row r="930" spans="1:20" x14ac:dyDescent="0.25">
      <c r="A930" s="16"/>
      <c r="B930" s="17"/>
      <c r="C930" s="4"/>
      <c r="D930" s="4"/>
      <c r="E930" s="5"/>
      <c r="F930" s="5"/>
      <c r="G930" s="5"/>
      <c r="H930" s="5"/>
      <c r="I930" s="5"/>
      <c r="J930" s="5"/>
      <c r="K930" s="4"/>
      <c r="L930" s="4"/>
      <c r="M930" s="12">
        <f t="shared" si="74"/>
        <v>0</v>
      </c>
      <c r="N930" s="13">
        <f t="shared" si="72"/>
        <v>0</v>
      </c>
      <c r="O930" s="11">
        <f t="shared" si="75"/>
        <v>0</v>
      </c>
      <c r="P930" s="11">
        <f t="shared" si="73"/>
        <v>0</v>
      </c>
      <c r="Q930" s="4"/>
      <c r="R930" s="4"/>
      <c r="S930" s="4"/>
      <c r="T930" s="4"/>
    </row>
    <row r="931" spans="1:20" x14ac:dyDescent="0.25">
      <c r="A931" s="16"/>
      <c r="B931" s="17"/>
      <c r="C931" s="4"/>
      <c r="D931" s="4"/>
      <c r="E931" s="5"/>
      <c r="F931" s="5"/>
      <c r="G931" s="5"/>
      <c r="H931" s="5"/>
      <c r="I931" s="5"/>
      <c r="J931" s="5"/>
      <c r="K931" s="4"/>
      <c r="L931" s="4"/>
      <c r="M931" s="12">
        <f t="shared" si="74"/>
        <v>0</v>
      </c>
      <c r="N931" s="13">
        <f t="shared" si="72"/>
        <v>0</v>
      </c>
      <c r="O931" s="11">
        <f t="shared" si="75"/>
        <v>0</v>
      </c>
      <c r="P931" s="11">
        <f t="shared" si="73"/>
        <v>0</v>
      </c>
      <c r="Q931" s="4"/>
      <c r="R931" s="4"/>
      <c r="S931" s="4"/>
      <c r="T931" s="4"/>
    </row>
    <row r="932" spans="1:20" x14ac:dyDescent="0.25">
      <c r="A932" s="16"/>
      <c r="B932" s="17"/>
      <c r="C932" s="4"/>
      <c r="D932" s="4"/>
      <c r="E932" s="5"/>
      <c r="F932" s="5"/>
      <c r="G932" s="5"/>
      <c r="H932" s="5"/>
      <c r="I932" s="5"/>
      <c r="J932" s="5"/>
      <c r="K932" s="4"/>
      <c r="L932" s="4"/>
      <c r="M932" s="12">
        <f t="shared" si="74"/>
        <v>0</v>
      </c>
      <c r="N932" s="13">
        <f t="shared" si="72"/>
        <v>0</v>
      </c>
      <c r="O932" s="11">
        <f t="shared" si="75"/>
        <v>0</v>
      </c>
      <c r="P932" s="11">
        <f t="shared" si="73"/>
        <v>0</v>
      </c>
      <c r="Q932" s="4"/>
      <c r="R932" s="4"/>
      <c r="S932" s="4"/>
      <c r="T932" s="4"/>
    </row>
    <row r="933" spans="1:20" x14ac:dyDescent="0.25">
      <c r="A933" s="16"/>
      <c r="B933" s="17"/>
      <c r="C933" s="4"/>
      <c r="D933" s="4"/>
      <c r="E933" s="5"/>
      <c r="F933" s="5"/>
      <c r="G933" s="5"/>
      <c r="H933" s="5"/>
      <c r="I933" s="5"/>
      <c r="J933" s="5"/>
      <c r="K933" s="4"/>
      <c r="L933" s="4"/>
      <c r="M933" s="12">
        <f t="shared" si="74"/>
        <v>0</v>
      </c>
      <c r="N933" s="13">
        <f t="shared" si="72"/>
        <v>0</v>
      </c>
      <c r="O933" s="11">
        <f t="shared" si="75"/>
        <v>0</v>
      </c>
      <c r="P933" s="11">
        <f t="shared" si="73"/>
        <v>0</v>
      </c>
      <c r="Q933" s="4"/>
      <c r="R933" s="4"/>
      <c r="S933" s="4"/>
      <c r="T933" s="4"/>
    </row>
    <row r="934" spans="1:20" x14ac:dyDescent="0.25">
      <c r="A934" s="16"/>
      <c r="B934" s="17"/>
      <c r="C934" s="4"/>
      <c r="D934" s="4"/>
      <c r="E934" s="5"/>
      <c r="F934" s="5"/>
      <c r="G934" s="5"/>
      <c r="H934" s="5"/>
      <c r="I934" s="5"/>
      <c r="J934" s="5"/>
      <c r="K934" s="4"/>
      <c r="L934" s="4"/>
      <c r="M934" s="12">
        <f t="shared" si="74"/>
        <v>0</v>
      </c>
      <c r="N934" s="13">
        <f t="shared" si="72"/>
        <v>0</v>
      </c>
      <c r="O934" s="11">
        <f t="shared" si="75"/>
        <v>0</v>
      </c>
      <c r="P934" s="11">
        <f t="shared" si="73"/>
        <v>0</v>
      </c>
      <c r="Q934" s="4"/>
      <c r="R934" s="4"/>
      <c r="S934" s="4"/>
      <c r="T934" s="4"/>
    </row>
    <row r="935" spans="1:20" x14ac:dyDescent="0.25">
      <c r="A935" s="16"/>
      <c r="B935" s="17"/>
      <c r="C935" s="4"/>
      <c r="D935" s="4"/>
      <c r="E935" s="5"/>
      <c r="F935" s="5"/>
      <c r="G935" s="5"/>
      <c r="H935" s="5"/>
      <c r="I935" s="5"/>
      <c r="J935" s="5"/>
      <c r="K935" s="4"/>
      <c r="L935" s="4"/>
      <c r="M935" s="12">
        <f t="shared" si="74"/>
        <v>0</v>
      </c>
      <c r="N935" s="13">
        <f t="shared" si="72"/>
        <v>0</v>
      </c>
      <c r="O935" s="11">
        <f t="shared" si="75"/>
        <v>0</v>
      </c>
      <c r="P935" s="11">
        <f t="shared" si="73"/>
        <v>0</v>
      </c>
      <c r="Q935" s="4"/>
      <c r="R935" s="4"/>
      <c r="S935" s="4"/>
      <c r="T935" s="4"/>
    </row>
    <row r="936" spans="1:20" x14ac:dyDescent="0.25">
      <c r="A936" s="16"/>
      <c r="B936" s="17"/>
      <c r="C936" s="4"/>
      <c r="D936" s="4"/>
      <c r="E936" s="5"/>
      <c r="F936" s="5"/>
      <c r="G936" s="5"/>
      <c r="H936" s="5"/>
      <c r="I936" s="5"/>
      <c r="J936" s="5"/>
      <c r="K936" s="4"/>
      <c r="L936" s="4"/>
      <c r="M936" s="12">
        <f t="shared" si="74"/>
        <v>0</v>
      </c>
      <c r="N936" s="13">
        <f t="shared" si="72"/>
        <v>0</v>
      </c>
      <c r="O936" s="11">
        <f t="shared" si="75"/>
        <v>0</v>
      </c>
      <c r="P936" s="11">
        <f t="shared" si="73"/>
        <v>0</v>
      </c>
      <c r="Q936" s="4"/>
      <c r="R936" s="4"/>
      <c r="S936" s="4"/>
      <c r="T936" s="4"/>
    </row>
    <row r="937" spans="1:20" x14ac:dyDescent="0.25">
      <c r="A937" s="16"/>
      <c r="B937" s="17"/>
      <c r="C937" s="4"/>
      <c r="D937" s="4"/>
      <c r="E937" s="5"/>
      <c r="F937" s="5"/>
      <c r="G937" s="5"/>
      <c r="H937" s="5"/>
      <c r="I937" s="5"/>
      <c r="J937" s="5"/>
      <c r="K937" s="4"/>
      <c r="L937" s="4"/>
      <c r="M937" s="12">
        <f t="shared" si="74"/>
        <v>0</v>
      </c>
      <c r="N937" s="13">
        <f t="shared" si="72"/>
        <v>0</v>
      </c>
      <c r="O937" s="11">
        <f t="shared" si="75"/>
        <v>0</v>
      </c>
      <c r="P937" s="11">
        <f t="shared" si="73"/>
        <v>0</v>
      </c>
      <c r="Q937" s="4"/>
      <c r="R937" s="4"/>
      <c r="S937" s="4"/>
      <c r="T937" s="4"/>
    </row>
    <row r="938" spans="1:20" x14ac:dyDescent="0.25">
      <c r="A938" s="16"/>
      <c r="B938" s="17"/>
      <c r="C938" s="4"/>
      <c r="D938" s="4"/>
      <c r="E938" s="5"/>
      <c r="F938" s="5"/>
      <c r="G938" s="5"/>
      <c r="H938" s="5"/>
      <c r="I938" s="5"/>
      <c r="J938" s="5"/>
      <c r="K938" s="4"/>
      <c r="L938" s="4"/>
      <c r="M938" s="12">
        <f t="shared" si="74"/>
        <v>0</v>
      </c>
      <c r="N938" s="13">
        <f t="shared" si="72"/>
        <v>0</v>
      </c>
      <c r="O938" s="11">
        <f t="shared" si="75"/>
        <v>0</v>
      </c>
      <c r="P938" s="11">
        <f t="shared" si="73"/>
        <v>0</v>
      </c>
      <c r="Q938" s="4"/>
      <c r="R938" s="4"/>
      <c r="S938" s="4"/>
      <c r="T938" s="4"/>
    </row>
    <row r="939" spans="1:20" x14ac:dyDescent="0.25">
      <c r="A939" s="27"/>
      <c r="B939" s="28"/>
      <c r="C939" s="28"/>
      <c r="D939" s="29"/>
      <c r="E939" s="28"/>
      <c r="F939" s="28"/>
      <c r="G939" s="28"/>
      <c r="H939" s="28"/>
      <c r="I939" s="28"/>
      <c r="J939" s="28"/>
      <c r="K939" s="28"/>
      <c r="L939" s="7" t="s">
        <v>41</v>
      </c>
      <c r="M939" s="14">
        <f>SUM(M886:M938)</f>
        <v>3.9583333333333359E-2</v>
      </c>
      <c r="N939" s="14">
        <f>SUM(N886:N938)</f>
        <v>0.6812499999999998</v>
      </c>
      <c r="O939" s="35">
        <f>SUM(O886:O938)</f>
        <v>1</v>
      </c>
      <c r="P939" s="35">
        <f>SUM(P886:P938)</f>
        <v>199</v>
      </c>
      <c r="Q939" s="28"/>
      <c r="R939" s="28"/>
      <c r="S939" s="28"/>
      <c r="T939" s="28"/>
    </row>
    <row r="940" spans="1:20" x14ac:dyDescent="0.25">
      <c r="A940" s="16">
        <v>46042</v>
      </c>
      <c r="B940" s="17" t="s">
        <v>46</v>
      </c>
      <c r="C940" s="17">
        <v>1</v>
      </c>
      <c r="D940" s="17">
        <v>12</v>
      </c>
      <c r="E940" s="18">
        <v>0.27777777777777779</v>
      </c>
      <c r="F940" s="18">
        <v>0.28819444444444442</v>
      </c>
      <c r="G940" s="18">
        <v>0.29166666666666669</v>
      </c>
      <c r="H940" s="18">
        <v>0.3125</v>
      </c>
      <c r="I940" s="18">
        <v>0.3125</v>
      </c>
      <c r="J940" s="18">
        <v>0.3125</v>
      </c>
      <c r="K940" s="17"/>
      <c r="L940" s="17"/>
      <c r="M940" s="19">
        <f>G940-F940+I940-H940</f>
        <v>3.4722222222222654E-3</v>
      </c>
      <c r="N940" s="20">
        <f t="shared" ref="N940:N993" si="76">H940-G940-(L940-K940)</f>
        <v>2.0833333333333315E-2</v>
      </c>
      <c r="O940" s="34">
        <f>R940-Q940+T940-S940</f>
        <v>0</v>
      </c>
      <c r="P940" s="34">
        <f t="shared" ref="P940:P993" si="77">S940-R940</f>
        <v>9</v>
      </c>
      <c r="Q940" s="17">
        <v>279273</v>
      </c>
      <c r="R940" s="17">
        <v>279273</v>
      </c>
      <c r="S940" s="17">
        <v>279282</v>
      </c>
      <c r="T940" s="17">
        <v>279282</v>
      </c>
    </row>
    <row r="941" spans="1:20" x14ac:dyDescent="0.25">
      <c r="A941" s="16">
        <v>46042</v>
      </c>
      <c r="B941" s="17" t="s">
        <v>46</v>
      </c>
      <c r="C941" s="4">
        <v>3</v>
      </c>
      <c r="D941" s="17">
        <v>12</v>
      </c>
      <c r="E941" s="5">
        <v>0.3125</v>
      </c>
      <c r="F941" s="5">
        <v>0.3125</v>
      </c>
      <c r="G941" s="5">
        <v>0.31458333333333333</v>
      </c>
      <c r="H941" s="5">
        <v>0.3298611111111111</v>
      </c>
      <c r="I941" s="5">
        <v>0.3298611111111111</v>
      </c>
      <c r="J941" s="5">
        <v>0.3298611111111111</v>
      </c>
      <c r="K941" s="4"/>
      <c r="L941" s="4"/>
      <c r="M941" s="12">
        <f t="shared" ref="M941:M993" si="78">G941-F941+I941-H941</f>
        <v>2.0833333333333259E-3</v>
      </c>
      <c r="N941" s="13">
        <f t="shared" si="76"/>
        <v>1.5277777777777779E-2</v>
      </c>
      <c r="O941" s="11">
        <f t="shared" ref="O941:O993" si="79">R941-Q941+T941-S941</f>
        <v>0</v>
      </c>
      <c r="P941" s="11">
        <f t="shared" si="77"/>
        <v>3</v>
      </c>
      <c r="Q941" s="4">
        <v>279282</v>
      </c>
      <c r="R941" s="4">
        <v>279282</v>
      </c>
      <c r="S941" s="4">
        <v>279285</v>
      </c>
      <c r="T941" s="4">
        <v>279285</v>
      </c>
    </row>
    <row r="942" spans="1:20" x14ac:dyDescent="0.25">
      <c r="A942" s="16">
        <v>46042</v>
      </c>
      <c r="B942" s="17" t="s">
        <v>46</v>
      </c>
      <c r="C942" s="4">
        <v>1</v>
      </c>
      <c r="D942" s="17">
        <v>12</v>
      </c>
      <c r="E942" s="5">
        <v>0.3298611111111111</v>
      </c>
      <c r="F942" s="5">
        <v>0.3298611111111111</v>
      </c>
      <c r="G942" s="5">
        <v>0.33333333333333331</v>
      </c>
      <c r="H942" s="5">
        <v>0.35416666666666669</v>
      </c>
      <c r="I942" s="5">
        <v>0.35416666666666669</v>
      </c>
      <c r="J942" s="5">
        <v>0.35416666666666669</v>
      </c>
      <c r="K942" s="4"/>
      <c r="L942" s="4"/>
      <c r="M942" s="12">
        <f t="shared" si="78"/>
        <v>3.4722222222222099E-3</v>
      </c>
      <c r="N942" s="13">
        <f t="shared" si="76"/>
        <v>2.083333333333337E-2</v>
      </c>
      <c r="O942" s="11">
        <f t="shared" si="79"/>
        <v>0</v>
      </c>
      <c r="P942" s="11">
        <f t="shared" si="77"/>
        <v>8</v>
      </c>
      <c r="Q942" s="4">
        <v>279285</v>
      </c>
      <c r="R942" s="4">
        <v>279285</v>
      </c>
      <c r="S942" s="4">
        <v>279293</v>
      </c>
      <c r="T942" s="4">
        <v>279293</v>
      </c>
    </row>
    <row r="943" spans="1:20" x14ac:dyDescent="0.25">
      <c r="A943" s="16">
        <v>46042</v>
      </c>
      <c r="B943" s="17" t="s">
        <v>46</v>
      </c>
      <c r="C943" s="6">
        <v>3</v>
      </c>
      <c r="D943" s="17">
        <v>12</v>
      </c>
      <c r="E943" s="5">
        <v>0.35416666666666669</v>
      </c>
      <c r="F943" s="5">
        <v>0.35416666666666669</v>
      </c>
      <c r="G943" s="5">
        <v>0.35625000000000001</v>
      </c>
      <c r="H943" s="5">
        <v>0.37152777777777779</v>
      </c>
      <c r="I943" s="5">
        <v>0.37152777777777779</v>
      </c>
      <c r="J943" s="5">
        <v>0.37152777777777779</v>
      </c>
      <c r="K943" s="4"/>
      <c r="L943" s="4"/>
      <c r="M943" s="12">
        <f t="shared" si="78"/>
        <v>2.0833333333333259E-3</v>
      </c>
      <c r="N943" s="13">
        <f t="shared" si="76"/>
        <v>1.5277777777777779E-2</v>
      </c>
      <c r="O943" s="11">
        <f t="shared" si="79"/>
        <v>0</v>
      </c>
      <c r="P943" s="11">
        <f t="shared" si="77"/>
        <v>4</v>
      </c>
      <c r="Q943" s="4">
        <v>279293</v>
      </c>
      <c r="R943" s="4">
        <v>279293</v>
      </c>
      <c r="S943" s="4">
        <v>279297</v>
      </c>
      <c r="T943" s="4">
        <v>279297</v>
      </c>
    </row>
    <row r="944" spans="1:20" x14ac:dyDescent="0.25">
      <c r="A944" s="16">
        <v>46042</v>
      </c>
      <c r="B944" s="17" t="s">
        <v>46</v>
      </c>
      <c r="C944" s="4">
        <v>4</v>
      </c>
      <c r="D944" s="17">
        <v>12</v>
      </c>
      <c r="E944" s="5">
        <v>0.44444444444444442</v>
      </c>
      <c r="F944" s="5">
        <v>0.44444444444444442</v>
      </c>
      <c r="G944" s="5">
        <v>0.4465277777777778</v>
      </c>
      <c r="H944" s="5">
        <v>0.46250000000000002</v>
      </c>
      <c r="I944" s="5">
        <v>0.46250000000000002</v>
      </c>
      <c r="J944" s="5">
        <v>0.46250000000000002</v>
      </c>
      <c r="K944" s="4"/>
      <c r="L944" s="4"/>
      <c r="M944" s="12">
        <f t="shared" si="78"/>
        <v>2.0833333333333814E-3</v>
      </c>
      <c r="N944" s="13">
        <f t="shared" si="76"/>
        <v>1.5972222222222221E-2</v>
      </c>
      <c r="O944" s="11">
        <f t="shared" si="79"/>
        <v>0</v>
      </c>
      <c r="P944" s="11">
        <f t="shared" si="77"/>
        <v>5</v>
      </c>
      <c r="Q944" s="4">
        <v>279318</v>
      </c>
      <c r="R944" s="4">
        <v>279318</v>
      </c>
      <c r="S944" s="4">
        <v>279323</v>
      </c>
      <c r="T944" s="4">
        <v>279323</v>
      </c>
    </row>
    <row r="945" spans="1:20" x14ac:dyDescent="0.25">
      <c r="A945" s="16">
        <v>46042</v>
      </c>
      <c r="B945" s="17" t="s">
        <v>46</v>
      </c>
      <c r="C945" s="4">
        <v>2</v>
      </c>
      <c r="D945" s="4">
        <v>12</v>
      </c>
      <c r="E945" s="5">
        <v>0.46250000000000002</v>
      </c>
      <c r="F945" s="5">
        <v>0.46250000000000002</v>
      </c>
      <c r="G945" s="5">
        <v>0.46527777777777779</v>
      </c>
      <c r="H945" s="5">
        <v>0.4861111111111111</v>
      </c>
      <c r="I945" s="5">
        <v>0.4861111111111111</v>
      </c>
      <c r="J945" s="5">
        <v>0.4861111111111111</v>
      </c>
      <c r="K945" s="4"/>
      <c r="L945" s="4"/>
      <c r="M945" s="12">
        <f t="shared" si="78"/>
        <v>2.7777777777777679E-3</v>
      </c>
      <c r="N945" s="13">
        <f t="shared" si="76"/>
        <v>2.0833333333333315E-2</v>
      </c>
      <c r="O945" s="11">
        <f t="shared" si="79"/>
        <v>0</v>
      </c>
      <c r="P945" s="11">
        <f t="shared" si="77"/>
        <v>6</v>
      </c>
      <c r="Q945" s="4">
        <v>279323</v>
      </c>
      <c r="R945" s="4">
        <v>279323</v>
      </c>
      <c r="S945" s="4">
        <v>279329</v>
      </c>
      <c r="T945" s="4">
        <v>279329</v>
      </c>
    </row>
    <row r="946" spans="1:20" x14ac:dyDescent="0.25">
      <c r="A946" s="16">
        <v>46042</v>
      </c>
      <c r="B946" s="17" t="s">
        <v>46</v>
      </c>
      <c r="C946" s="4">
        <v>4</v>
      </c>
      <c r="D946" s="4">
        <v>12</v>
      </c>
      <c r="E946" s="5">
        <v>0.4861111111111111</v>
      </c>
      <c r="F946" s="5">
        <v>0.4861111111111111</v>
      </c>
      <c r="G946" s="5">
        <v>0.48819444444444443</v>
      </c>
      <c r="H946" s="5">
        <v>0.50416666666666665</v>
      </c>
      <c r="I946" s="5">
        <v>0.50416666666666665</v>
      </c>
      <c r="J946" s="5">
        <v>0.50416666666666665</v>
      </c>
      <c r="K946" s="4"/>
      <c r="L946" s="4"/>
      <c r="M946" s="12">
        <f t="shared" si="78"/>
        <v>2.0833333333333259E-3</v>
      </c>
      <c r="N946" s="13">
        <f t="shared" si="76"/>
        <v>1.5972222222222221E-2</v>
      </c>
      <c r="O946" s="11">
        <f t="shared" si="79"/>
        <v>0</v>
      </c>
      <c r="P946" s="11">
        <f t="shared" si="77"/>
        <v>5</v>
      </c>
      <c r="Q946" s="4">
        <v>279329</v>
      </c>
      <c r="R946" s="4">
        <v>279329</v>
      </c>
      <c r="S946" s="4">
        <v>279334</v>
      </c>
      <c r="T946" s="4">
        <v>279334</v>
      </c>
    </row>
    <row r="947" spans="1:20" x14ac:dyDescent="0.25">
      <c r="A947" s="16">
        <v>46042</v>
      </c>
      <c r="B947" s="17" t="s">
        <v>46</v>
      </c>
      <c r="C947" s="4">
        <v>2</v>
      </c>
      <c r="D947" s="4">
        <v>12</v>
      </c>
      <c r="E947" s="5">
        <v>0.50416666666666665</v>
      </c>
      <c r="F947" s="5">
        <v>0.50416666666666665</v>
      </c>
      <c r="G947" s="5">
        <v>0.51388888888888884</v>
      </c>
      <c r="H947" s="5">
        <v>0.53472222222222221</v>
      </c>
      <c r="I947" s="5">
        <v>0.53472222222222221</v>
      </c>
      <c r="J947" s="5">
        <v>0.53472222222222221</v>
      </c>
      <c r="K947" s="4"/>
      <c r="L947" s="4"/>
      <c r="M947" s="12">
        <f t="shared" si="78"/>
        <v>9.7222222222221877E-3</v>
      </c>
      <c r="N947" s="13">
        <f t="shared" si="76"/>
        <v>2.083333333333337E-2</v>
      </c>
      <c r="O947" s="11">
        <f t="shared" si="79"/>
        <v>0</v>
      </c>
      <c r="P947" s="11">
        <f t="shared" si="77"/>
        <v>6</v>
      </c>
      <c r="Q947" s="4">
        <v>279334</v>
      </c>
      <c r="R947" s="4">
        <v>279334</v>
      </c>
      <c r="S947" s="4">
        <v>279340</v>
      </c>
      <c r="T947" s="4">
        <v>279340</v>
      </c>
    </row>
    <row r="948" spans="1:20" x14ac:dyDescent="0.25">
      <c r="A948" s="16">
        <v>46042</v>
      </c>
      <c r="B948" s="17" t="s">
        <v>46</v>
      </c>
      <c r="C948" s="4">
        <v>4</v>
      </c>
      <c r="D948" s="4">
        <v>12</v>
      </c>
      <c r="E948" s="5">
        <v>0.53472222222222221</v>
      </c>
      <c r="F948" s="5">
        <v>0.53472222222222221</v>
      </c>
      <c r="G948" s="5">
        <v>0.53680555555555554</v>
      </c>
      <c r="H948" s="5">
        <v>0.55277777777777781</v>
      </c>
      <c r="I948" s="5">
        <v>0.55277777777777781</v>
      </c>
      <c r="J948" s="5">
        <v>0.55277777777777781</v>
      </c>
      <c r="K948" s="4"/>
      <c r="L948" s="4"/>
      <c r="M948" s="12">
        <f t="shared" si="78"/>
        <v>2.0833333333333259E-3</v>
      </c>
      <c r="N948" s="13">
        <f t="shared" si="76"/>
        <v>1.5972222222222276E-2</v>
      </c>
      <c r="O948" s="11">
        <f t="shared" si="79"/>
        <v>0</v>
      </c>
      <c r="P948" s="11">
        <f t="shared" si="77"/>
        <v>5</v>
      </c>
      <c r="Q948" s="4">
        <v>279340</v>
      </c>
      <c r="R948" s="4">
        <v>279340</v>
      </c>
      <c r="S948" s="4">
        <v>279345</v>
      </c>
      <c r="T948" s="4">
        <v>279345</v>
      </c>
    </row>
    <row r="949" spans="1:20" x14ac:dyDescent="0.25">
      <c r="A949" s="16">
        <v>46042</v>
      </c>
      <c r="B949" s="17" t="s">
        <v>46</v>
      </c>
      <c r="C949" s="4">
        <v>2</v>
      </c>
      <c r="D949" s="4">
        <v>12</v>
      </c>
      <c r="E949" s="5">
        <v>0.55277777777777781</v>
      </c>
      <c r="F949" s="5">
        <v>0.55277777777777781</v>
      </c>
      <c r="G949" s="5">
        <v>0.55555555555555558</v>
      </c>
      <c r="H949" s="5">
        <v>0.57638888888888884</v>
      </c>
      <c r="I949" s="5">
        <v>0.57638888888888884</v>
      </c>
      <c r="J949" s="5">
        <v>0.57638888888888884</v>
      </c>
      <c r="K949" s="4"/>
      <c r="L949" s="4"/>
      <c r="M949" s="12">
        <f t="shared" si="78"/>
        <v>2.7777777777777679E-3</v>
      </c>
      <c r="N949" s="13">
        <f t="shared" si="76"/>
        <v>2.0833333333333259E-2</v>
      </c>
      <c r="O949" s="11">
        <f t="shared" si="79"/>
        <v>0</v>
      </c>
      <c r="P949" s="11">
        <f t="shared" si="77"/>
        <v>7</v>
      </c>
      <c r="Q949" s="4">
        <v>279345</v>
      </c>
      <c r="R949" s="4">
        <v>279345</v>
      </c>
      <c r="S949" s="4">
        <v>279352</v>
      </c>
      <c r="T949" s="4">
        <v>279352</v>
      </c>
    </row>
    <row r="950" spans="1:20" x14ac:dyDescent="0.25">
      <c r="A950" s="16">
        <v>46042</v>
      </c>
      <c r="B950" s="17" t="s">
        <v>46</v>
      </c>
      <c r="C950" s="4">
        <v>4</v>
      </c>
      <c r="D950" s="4">
        <v>12</v>
      </c>
      <c r="E950" s="5">
        <v>0.57638888888888884</v>
      </c>
      <c r="F950" s="5">
        <v>0.57638888888888884</v>
      </c>
      <c r="G950" s="5">
        <v>0.57847222222222228</v>
      </c>
      <c r="H950" s="5">
        <v>0.59444444444444444</v>
      </c>
      <c r="I950" s="5">
        <v>0.59444444444444444</v>
      </c>
      <c r="J950" s="5">
        <v>0.59444444444444444</v>
      </c>
      <c r="K950" s="4"/>
      <c r="L950" s="4"/>
      <c r="M950" s="12">
        <f t="shared" si="78"/>
        <v>2.083333333333437E-3</v>
      </c>
      <c r="N950" s="13">
        <f t="shared" si="76"/>
        <v>1.5972222222222165E-2</v>
      </c>
      <c r="O950" s="11">
        <f t="shared" si="79"/>
        <v>0</v>
      </c>
      <c r="P950" s="11">
        <f t="shared" si="77"/>
        <v>5</v>
      </c>
      <c r="Q950" s="4">
        <v>279352</v>
      </c>
      <c r="R950" s="4">
        <v>279352</v>
      </c>
      <c r="S950" s="4">
        <v>279357</v>
      </c>
      <c r="T950" s="4">
        <v>279357</v>
      </c>
    </row>
    <row r="951" spans="1:20" x14ac:dyDescent="0.25">
      <c r="A951" s="16">
        <v>46042</v>
      </c>
      <c r="B951" s="17" t="s">
        <v>46</v>
      </c>
      <c r="C951" s="4">
        <v>2</v>
      </c>
      <c r="D951" s="4">
        <v>12</v>
      </c>
      <c r="E951" s="5">
        <v>0.59444444444444444</v>
      </c>
      <c r="F951" s="5">
        <v>0.59444444444444444</v>
      </c>
      <c r="G951" s="5">
        <v>0.59722222222222221</v>
      </c>
      <c r="H951" s="5">
        <v>0.61805555555555558</v>
      </c>
      <c r="I951" s="5">
        <v>0.61805555555555558</v>
      </c>
      <c r="J951" s="5">
        <v>0.61805555555555558</v>
      </c>
      <c r="K951" s="4"/>
      <c r="L951" s="4"/>
      <c r="M951" s="12">
        <f t="shared" si="78"/>
        <v>2.7777777777777679E-3</v>
      </c>
      <c r="N951" s="13">
        <f t="shared" si="76"/>
        <v>2.083333333333337E-2</v>
      </c>
      <c r="O951" s="11">
        <f t="shared" si="79"/>
        <v>0</v>
      </c>
      <c r="P951" s="11">
        <f t="shared" si="77"/>
        <v>6</v>
      </c>
      <c r="Q951" s="4">
        <v>279357</v>
      </c>
      <c r="R951" s="4">
        <v>279357</v>
      </c>
      <c r="S951" s="4">
        <v>279363</v>
      </c>
      <c r="T951" s="4">
        <v>279363</v>
      </c>
    </row>
    <row r="952" spans="1:20" x14ac:dyDescent="0.25">
      <c r="A952" s="16">
        <v>46042</v>
      </c>
      <c r="B952" s="17" t="s">
        <v>46</v>
      </c>
      <c r="C952" s="4">
        <v>4</v>
      </c>
      <c r="D952" s="4">
        <v>12</v>
      </c>
      <c r="E952" s="5">
        <v>0.61805555555555558</v>
      </c>
      <c r="F952" s="5">
        <v>0.61805555555555558</v>
      </c>
      <c r="G952" s="5">
        <v>0.62013888888888891</v>
      </c>
      <c r="H952" s="5">
        <v>0.63611111111111107</v>
      </c>
      <c r="I952" s="5">
        <v>0.63611111111111107</v>
      </c>
      <c r="J952" s="5">
        <v>0.63611111111111107</v>
      </c>
      <c r="K952" s="4"/>
      <c r="L952" s="4"/>
      <c r="M952" s="12">
        <f t="shared" si="78"/>
        <v>2.0833333333333259E-3</v>
      </c>
      <c r="N952" s="13">
        <f t="shared" si="76"/>
        <v>1.5972222222222165E-2</v>
      </c>
      <c r="O952" s="11">
        <f t="shared" si="79"/>
        <v>0</v>
      </c>
      <c r="P952" s="11">
        <f t="shared" si="77"/>
        <v>5</v>
      </c>
      <c r="Q952" s="4">
        <v>279363</v>
      </c>
      <c r="R952" s="4">
        <v>279363</v>
      </c>
      <c r="S952" s="4">
        <v>279368</v>
      </c>
      <c r="T952" s="4">
        <v>279368</v>
      </c>
    </row>
    <row r="953" spans="1:20" x14ac:dyDescent="0.25">
      <c r="A953" s="16">
        <v>46042</v>
      </c>
      <c r="B953" s="17" t="s">
        <v>46</v>
      </c>
      <c r="C953" s="4">
        <v>2</v>
      </c>
      <c r="D953" s="4">
        <v>12</v>
      </c>
      <c r="E953" s="5">
        <v>0.63611111111111107</v>
      </c>
      <c r="F953" s="5">
        <v>0.63611111111111107</v>
      </c>
      <c r="G953" s="5">
        <v>0.64583333333333337</v>
      </c>
      <c r="H953" s="5">
        <v>0.66666666666666663</v>
      </c>
      <c r="I953" s="5">
        <v>0.66666666666666663</v>
      </c>
      <c r="J953" s="5">
        <v>0.67361111111111116</v>
      </c>
      <c r="K953" s="4"/>
      <c r="L953" s="4"/>
      <c r="M953" s="12">
        <f t="shared" si="78"/>
        <v>9.7222222222222987E-3</v>
      </c>
      <c r="N953" s="13">
        <f t="shared" si="76"/>
        <v>2.0833333333333259E-2</v>
      </c>
      <c r="O953" s="11">
        <f t="shared" si="79"/>
        <v>0</v>
      </c>
      <c r="P953" s="11">
        <f t="shared" si="77"/>
        <v>6</v>
      </c>
      <c r="Q953" s="4">
        <v>279368</v>
      </c>
      <c r="R953" s="4">
        <v>279368</v>
      </c>
      <c r="S953" s="4">
        <v>279374</v>
      </c>
      <c r="T953" s="4">
        <v>279374</v>
      </c>
    </row>
    <row r="954" spans="1:20" x14ac:dyDescent="0.25">
      <c r="A954" s="16">
        <v>46042</v>
      </c>
      <c r="B954" s="17" t="s">
        <v>46</v>
      </c>
      <c r="C954" s="4">
        <v>2</v>
      </c>
      <c r="D954" s="4">
        <v>10</v>
      </c>
      <c r="E954" s="5">
        <v>0.27777777777777779</v>
      </c>
      <c r="F954" s="5">
        <v>0.28472222222222221</v>
      </c>
      <c r="G954" s="5">
        <v>0.29166666666666669</v>
      </c>
      <c r="H954" s="5">
        <v>0.3125</v>
      </c>
      <c r="I954" s="5">
        <v>0.3125</v>
      </c>
      <c r="J954" s="5">
        <v>0.3125</v>
      </c>
      <c r="K954" s="4"/>
      <c r="L954" s="4"/>
      <c r="M954" s="12">
        <f t="shared" si="78"/>
        <v>6.9444444444444753E-3</v>
      </c>
      <c r="N954" s="13">
        <f t="shared" si="76"/>
        <v>2.0833333333333315E-2</v>
      </c>
      <c r="O954" s="11">
        <f t="shared" si="79"/>
        <v>0</v>
      </c>
      <c r="P954" s="11">
        <f t="shared" si="77"/>
        <v>7</v>
      </c>
      <c r="Q954" s="4">
        <v>228734</v>
      </c>
      <c r="R954" s="4">
        <v>228734</v>
      </c>
      <c r="S954" s="4">
        <v>228741</v>
      </c>
      <c r="T954" s="4">
        <v>228741</v>
      </c>
    </row>
    <row r="955" spans="1:20" x14ac:dyDescent="0.25">
      <c r="A955" s="16">
        <v>46042</v>
      </c>
      <c r="B955" s="17" t="s">
        <v>46</v>
      </c>
      <c r="C955" s="4">
        <v>4</v>
      </c>
      <c r="D955" s="4">
        <v>10</v>
      </c>
      <c r="E955" s="5">
        <v>0.3125</v>
      </c>
      <c r="F955" s="5">
        <v>0.31458333333333333</v>
      </c>
      <c r="G955" s="5">
        <v>0.31458333333333333</v>
      </c>
      <c r="H955" s="5">
        <v>0.33541666666666664</v>
      </c>
      <c r="I955" s="5">
        <v>0.33541666666666664</v>
      </c>
      <c r="J955" s="5">
        <v>0.33541666666666664</v>
      </c>
      <c r="K955" s="4"/>
      <c r="L955" s="4"/>
      <c r="M955" s="12">
        <f t="shared" si="78"/>
        <v>0</v>
      </c>
      <c r="N955" s="13">
        <f t="shared" si="76"/>
        <v>2.0833333333333315E-2</v>
      </c>
      <c r="O955" s="11">
        <f t="shared" si="79"/>
        <v>0</v>
      </c>
      <c r="P955" s="11">
        <f t="shared" si="77"/>
        <v>5</v>
      </c>
      <c r="Q955" s="4">
        <v>228741</v>
      </c>
      <c r="R955" s="4">
        <v>228741</v>
      </c>
      <c r="S955" s="4">
        <v>228746</v>
      </c>
      <c r="T955" s="4">
        <v>228746</v>
      </c>
    </row>
    <row r="956" spans="1:20" x14ac:dyDescent="0.25">
      <c r="A956" s="16">
        <v>46042</v>
      </c>
      <c r="B956" s="17" t="s">
        <v>46</v>
      </c>
      <c r="C956" s="4">
        <v>2</v>
      </c>
      <c r="D956" s="4">
        <v>10</v>
      </c>
      <c r="E956" s="5">
        <v>0.33541666666666664</v>
      </c>
      <c r="F956" s="5">
        <v>0.33541666666666664</v>
      </c>
      <c r="G956" s="5">
        <v>0.33541666666666664</v>
      </c>
      <c r="H956" s="5">
        <v>0.35625000000000001</v>
      </c>
      <c r="I956" s="5">
        <v>0.35625000000000001</v>
      </c>
      <c r="J956" s="5">
        <v>0.35625000000000001</v>
      </c>
      <c r="K956" s="4"/>
      <c r="L956" s="4"/>
      <c r="M956" s="12">
        <f t="shared" si="78"/>
        <v>0</v>
      </c>
      <c r="N956" s="13">
        <f t="shared" si="76"/>
        <v>2.083333333333337E-2</v>
      </c>
      <c r="O956" s="11">
        <f t="shared" si="79"/>
        <v>0</v>
      </c>
      <c r="P956" s="11">
        <f t="shared" si="77"/>
        <v>6</v>
      </c>
      <c r="Q956" s="4">
        <v>228746</v>
      </c>
      <c r="R956" s="4">
        <v>228746</v>
      </c>
      <c r="S956" s="4">
        <v>228752</v>
      </c>
      <c r="T956" s="4">
        <v>228752</v>
      </c>
    </row>
    <row r="957" spans="1:20" x14ac:dyDescent="0.25">
      <c r="A957" s="16">
        <v>46042</v>
      </c>
      <c r="B957" s="17" t="s">
        <v>46</v>
      </c>
      <c r="C957" s="4">
        <v>4</v>
      </c>
      <c r="D957" s="4">
        <v>10</v>
      </c>
      <c r="E957" s="5">
        <v>0.35625000000000001</v>
      </c>
      <c r="F957" s="5">
        <v>0.35625000000000001</v>
      </c>
      <c r="G957" s="5">
        <v>0.35972222222222222</v>
      </c>
      <c r="H957" s="5">
        <v>0.37430555555555556</v>
      </c>
      <c r="I957" s="5">
        <v>0.37430555555555556</v>
      </c>
      <c r="J957" s="5">
        <v>0.37430555555555556</v>
      </c>
      <c r="K957" s="4"/>
      <c r="L957" s="4"/>
      <c r="M957" s="12">
        <f t="shared" si="78"/>
        <v>3.4722222222222099E-3</v>
      </c>
      <c r="N957" s="13">
        <f t="shared" si="76"/>
        <v>1.4583333333333337E-2</v>
      </c>
      <c r="O957" s="11">
        <f t="shared" si="79"/>
        <v>0</v>
      </c>
      <c r="P957" s="11">
        <f t="shared" si="77"/>
        <v>5</v>
      </c>
      <c r="Q957" s="4">
        <v>228752</v>
      </c>
      <c r="R957" s="4">
        <v>228752</v>
      </c>
      <c r="S957" s="4">
        <v>228757</v>
      </c>
      <c r="T957" s="4">
        <v>228757</v>
      </c>
    </row>
    <row r="958" spans="1:20" x14ac:dyDescent="0.25">
      <c r="A958" s="16">
        <v>46042</v>
      </c>
      <c r="B958" s="17" t="s">
        <v>46</v>
      </c>
      <c r="C958" s="4">
        <v>2</v>
      </c>
      <c r="D958" s="4">
        <v>12</v>
      </c>
      <c r="E958" s="5">
        <v>0.37430555555555556</v>
      </c>
      <c r="F958" s="5">
        <v>0.38194444444444442</v>
      </c>
      <c r="G958" s="5">
        <v>0.3840277777777778</v>
      </c>
      <c r="H958" s="5">
        <v>0.40486111111111112</v>
      </c>
      <c r="I958" s="5">
        <v>0.40486111111111112</v>
      </c>
      <c r="J958" s="5">
        <v>0.40486111111111112</v>
      </c>
      <c r="K958" s="4"/>
      <c r="L958" s="4"/>
      <c r="M958" s="12">
        <f t="shared" si="78"/>
        <v>2.0833333333333814E-3</v>
      </c>
      <c r="N958" s="13">
        <f t="shared" si="76"/>
        <v>2.0833333333333315E-2</v>
      </c>
      <c r="O958" s="11">
        <f t="shared" si="79"/>
        <v>0</v>
      </c>
      <c r="P958" s="11">
        <f t="shared" si="77"/>
        <v>6</v>
      </c>
      <c r="Q958" s="4">
        <v>279297</v>
      </c>
      <c r="R958" s="4">
        <v>279297</v>
      </c>
      <c r="S958" s="4">
        <v>279303</v>
      </c>
      <c r="T958" s="4">
        <v>279303</v>
      </c>
    </row>
    <row r="959" spans="1:20" x14ac:dyDescent="0.25">
      <c r="A959" s="16">
        <v>46042</v>
      </c>
      <c r="B959" s="17" t="s">
        <v>46</v>
      </c>
      <c r="C959" s="4">
        <v>4</v>
      </c>
      <c r="D959" s="4">
        <v>12</v>
      </c>
      <c r="E959" s="5">
        <v>0.40486111111111112</v>
      </c>
      <c r="F959" s="5">
        <v>0.40902777777777777</v>
      </c>
      <c r="G959" s="5">
        <v>0.40902777777777777</v>
      </c>
      <c r="H959" s="5">
        <v>0.42569444444444443</v>
      </c>
      <c r="I959" s="5">
        <v>0.42569444444444443</v>
      </c>
      <c r="J959" s="5">
        <v>0.42569444444444443</v>
      </c>
      <c r="K959" s="4"/>
      <c r="L959" s="4"/>
      <c r="M959" s="12">
        <f t="shared" si="78"/>
        <v>0</v>
      </c>
      <c r="N959" s="13">
        <f t="shared" si="76"/>
        <v>1.6666666666666663E-2</v>
      </c>
      <c r="O959" s="11">
        <f t="shared" si="79"/>
        <v>0</v>
      </c>
      <c r="P959" s="11">
        <f t="shared" si="77"/>
        <v>5</v>
      </c>
      <c r="Q959" s="4">
        <v>279303</v>
      </c>
      <c r="R959" s="4">
        <v>279303</v>
      </c>
      <c r="S959" s="4">
        <v>279308</v>
      </c>
      <c r="T959" s="4">
        <v>279308</v>
      </c>
    </row>
    <row r="960" spans="1:20" x14ac:dyDescent="0.25">
      <c r="A960" s="16">
        <v>46042</v>
      </c>
      <c r="B960" s="17" t="s">
        <v>46</v>
      </c>
      <c r="C960" s="4" t="s">
        <v>26</v>
      </c>
      <c r="D960" s="4">
        <v>9</v>
      </c>
      <c r="E960" s="5">
        <v>0.46388888888888891</v>
      </c>
      <c r="F960" s="5">
        <v>0.46527777777777779</v>
      </c>
      <c r="G960" s="5">
        <v>0.46736111111111112</v>
      </c>
      <c r="H960" s="5">
        <v>0.68055555555555558</v>
      </c>
      <c r="I960" s="5">
        <v>0.68055555555555558</v>
      </c>
      <c r="J960" s="5">
        <v>0.68402777777777779</v>
      </c>
      <c r="K960" s="4"/>
      <c r="L960" s="4"/>
      <c r="M960" s="12">
        <f t="shared" si="78"/>
        <v>2.0833333333333259E-3</v>
      </c>
      <c r="N960" s="13">
        <f t="shared" si="76"/>
        <v>0.21319444444444446</v>
      </c>
      <c r="O960" s="11">
        <f t="shared" si="79"/>
        <v>0</v>
      </c>
      <c r="P960" s="11">
        <f t="shared" si="77"/>
        <v>94</v>
      </c>
      <c r="Q960" s="4">
        <v>327196</v>
      </c>
      <c r="R960" s="4">
        <v>327196</v>
      </c>
      <c r="S960" s="4">
        <v>327290</v>
      </c>
      <c r="T960" s="4">
        <v>327290</v>
      </c>
    </row>
    <row r="961" spans="1:20" x14ac:dyDescent="0.25">
      <c r="A961" s="16">
        <v>46042</v>
      </c>
      <c r="B961" s="17" t="s">
        <v>46</v>
      </c>
      <c r="C961" s="4" t="s">
        <v>26</v>
      </c>
      <c r="D961" s="4">
        <v>9</v>
      </c>
      <c r="E961" s="5">
        <v>0.27777777777777779</v>
      </c>
      <c r="F961" s="5">
        <v>0.28819444444444442</v>
      </c>
      <c r="G961" s="5">
        <v>0.2951388888888889</v>
      </c>
      <c r="H961" s="5">
        <v>0.46180555555555558</v>
      </c>
      <c r="I961" s="5">
        <v>0.46180555555555558</v>
      </c>
      <c r="J961" s="5">
        <v>0.46180555555555558</v>
      </c>
      <c r="K961" s="4"/>
      <c r="L961" s="4"/>
      <c r="M961" s="12">
        <f t="shared" si="78"/>
        <v>6.9444444444444753E-3</v>
      </c>
      <c r="N961" s="13">
        <f t="shared" si="76"/>
        <v>0.16666666666666669</v>
      </c>
      <c r="O961" s="11">
        <f t="shared" si="79"/>
        <v>0</v>
      </c>
      <c r="P961" s="11">
        <f t="shared" si="77"/>
        <v>75</v>
      </c>
      <c r="Q961" s="4">
        <v>327121</v>
      </c>
      <c r="R961" s="4">
        <v>327121</v>
      </c>
      <c r="S961" s="4">
        <v>327196</v>
      </c>
      <c r="T961" s="4">
        <v>327196</v>
      </c>
    </row>
    <row r="962" spans="1:20" x14ac:dyDescent="0.25">
      <c r="A962" s="16">
        <v>46042</v>
      </c>
      <c r="B962" s="17" t="s">
        <v>46</v>
      </c>
      <c r="C962" s="4">
        <v>1</v>
      </c>
      <c r="D962" s="4">
        <v>15</v>
      </c>
      <c r="E962" s="5">
        <v>0.50347222222222221</v>
      </c>
      <c r="F962" s="5">
        <v>0.50347222222222221</v>
      </c>
      <c r="G962" s="5">
        <v>0.51388888888888884</v>
      </c>
      <c r="H962" s="5">
        <v>0.53472222222222221</v>
      </c>
      <c r="I962" s="5">
        <v>0.53472222222222221</v>
      </c>
      <c r="J962" s="5">
        <v>0.53472222222222221</v>
      </c>
      <c r="K962" s="4"/>
      <c r="L962" s="4"/>
      <c r="M962" s="12">
        <f t="shared" si="78"/>
        <v>1.041666666666663E-2</v>
      </c>
      <c r="N962" s="13">
        <f t="shared" si="76"/>
        <v>2.083333333333337E-2</v>
      </c>
      <c r="O962" s="11">
        <f t="shared" si="79"/>
        <v>0</v>
      </c>
      <c r="P962" s="11">
        <f t="shared" si="77"/>
        <v>8</v>
      </c>
      <c r="Q962" s="4">
        <v>147743</v>
      </c>
      <c r="R962" s="4">
        <v>147743</v>
      </c>
      <c r="S962" s="4">
        <v>147751</v>
      </c>
      <c r="T962" s="4">
        <v>147751</v>
      </c>
    </row>
    <row r="963" spans="1:20" x14ac:dyDescent="0.25">
      <c r="A963" s="16">
        <v>46042</v>
      </c>
      <c r="B963" s="17" t="s">
        <v>46</v>
      </c>
      <c r="C963" s="4">
        <v>3</v>
      </c>
      <c r="D963" s="4">
        <v>15</v>
      </c>
      <c r="E963" s="5">
        <v>0.53472222222222221</v>
      </c>
      <c r="F963" s="5">
        <v>0.53472222222222221</v>
      </c>
      <c r="G963" s="5">
        <v>0.53680555555555554</v>
      </c>
      <c r="H963" s="5">
        <v>0.55208333333333337</v>
      </c>
      <c r="I963" s="5">
        <v>0.55208333333333337</v>
      </c>
      <c r="J963" s="5">
        <v>0.55208333333333337</v>
      </c>
      <c r="K963" s="4"/>
      <c r="L963" s="4"/>
      <c r="M963" s="12">
        <f t="shared" si="78"/>
        <v>2.0833333333333259E-3</v>
      </c>
      <c r="N963" s="13">
        <f t="shared" si="76"/>
        <v>1.5277777777777835E-2</v>
      </c>
      <c r="O963" s="11">
        <f t="shared" si="79"/>
        <v>0</v>
      </c>
      <c r="P963" s="11">
        <f t="shared" si="77"/>
        <v>4</v>
      </c>
      <c r="Q963" s="4">
        <v>147751</v>
      </c>
      <c r="R963" s="4">
        <v>147751</v>
      </c>
      <c r="S963" s="4">
        <v>147755</v>
      </c>
      <c r="T963" s="4">
        <v>147755</v>
      </c>
    </row>
    <row r="964" spans="1:20" x14ac:dyDescent="0.25">
      <c r="A964" s="16">
        <v>46042</v>
      </c>
      <c r="B964" s="17" t="s">
        <v>46</v>
      </c>
      <c r="C964" s="4">
        <v>1</v>
      </c>
      <c r="D964" s="4">
        <v>15</v>
      </c>
      <c r="E964" s="5">
        <v>0.55208333333333337</v>
      </c>
      <c r="F964" s="5">
        <v>0.55208333333333337</v>
      </c>
      <c r="G964" s="5">
        <v>0.55555555555555558</v>
      </c>
      <c r="H964" s="5">
        <v>0.57638888888888884</v>
      </c>
      <c r="I964" s="5">
        <v>0.57638888888888884</v>
      </c>
      <c r="J964" s="5">
        <v>0.57638888888888884</v>
      </c>
      <c r="K964" s="4"/>
      <c r="L964" s="4"/>
      <c r="M964" s="12">
        <f t="shared" si="78"/>
        <v>3.4722222222222099E-3</v>
      </c>
      <c r="N964" s="13">
        <f t="shared" si="76"/>
        <v>2.0833333333333259E-2</v>
      </c>
      <c r="O964" s="11">
        <f t="shared" si="79"/>
        <v>0</v>
      </c>
      <c r="P964" s="11">
        <f t="shared" si="77"/>
        <v>7</v>
      </c>
      <c r="Q964" s="4">
        <v>147755</v>
      </c>
      <c r="R964" s="4">
        <v>147755</v>
      </c>
      <c r="S964" s="4">
        <v>147762</v>
      </c>
      <c r="T964" s="4">
        <v>147762</v>
      </c>
    </row>
    <row r="965" spans="1:20" x14ac:dyDescent="0.25">
      <c r="A965" s="16">
        <v>46042</v>
      </c>
      <c r="B965" s="17" t="s">
        <v>46</v>
      </c>
      <c r="C965" s="4">
        <v>3</v>
      </c>
      <c r="D965" s="4">
        <v>15</v>
      </c>
      <c r="E965" s="5">
        <v>0.57638888888888884</v>
      </c>
      <c r="F965" s="5">
        <v>0.57638888888888884</v>
      </c>
      <c r="G965" s="5">
        <v>0.57847222222222228</v>
      </c>
      <c r="H965" s="5">
        <v>0.59375</v>
      </c>
      <c r="I965" s="5">
        <v>0.59375</v>
      </c>
      <c r="J965" s="5">
        <v>0.59375</v>
      </c>
      <c r="K965" s="4"/>
      <c r="L965" s="4"/>
      <c r="M965" s="12">
        <f t="shared" si="78"/>
        <v>2.083333333333437E-3</v>
      </c>
      <c r="N965" s="13">
        <f t="shared" si="76"/>
        <v>1.5277777777777724E-2</v>
      </c>
      <c r="O965" s="11">
        <f t="shared" si="79"/>
        <v>0</v>
      </c>
      <c r="P965" s="11">
        <f t="shared" si="77"/>
        <v>4</v>
      </c>
      <c r="Q965" s="4">
        <v>147762</v>
      </c>
      <c r="R965" s="4">
        <v>147762</v>
      </c>
      <c r="S965" s="4">
        <v>147766</v>
      </c>
      <c r="T965" s="4">
        <v>147766</v>
      </c>
    </row>
    <row r="966" spans="1:20" x14ac:dyDescent="0.25">
      <c r="A966" s="16">
        <v>46042</v>
      </c>
      <c r="B966" s="17" t="s">
        <v>46</v>
      </c>
      <c r="C966" s="4">
        <v>1</v>
      </c>
      <c r="D966" s="4">
        <v>15</v>
      </c>
      <c r="E966" s="5">
        <v>0.59375</v>
      </c>
      <c r="F966" s="5">
        <v>0.59375</v>
      </c>
      <c r="G966" s="5">
        <v>0.59722222222222221</v>
      </c>
      <c r="H966" s="5">
        <v>0.61805555555555558</v>
      </c>
      <c r="I966" s="5">
        <v>0.61805555555555558</v>
      </c>
      <c r="J966" s="5">
        <v>0.61805555555555558</v>
      </c>
      <c r="K966" s="4"/>
      <c r="L966" s="4"/>
      <c r="M966" s="12">
        <f t="shared" si="78"/>
        <v>3.4722222222222099E-3</v>
      </c>
      <c r="N966" s="13">
        <f t="shared" si="76"/>
        <v>2.083333333333337E-2</v>
      </c>
      <c r="O966" s="11">
        <f t="shared" si="79"/>
        <v>0</v>
      </c>
      <c r="P966" s="11">
        <f t="shared" si="77"/>
        <v>7</v>
      </c>
      <c r="Q966" s="4">
        <v>147766</v>
      </c>
      <c r="R966" s="4">
        <v>147766</v>
      </c>
      <c r="S966" s="4">
        <v>147773</v>
      </c>
      <c r="T966" s="4">
        <v>147773</v>
      </c>
    </row>
    <row r="967" spans="1:20" x14ac:dyDescent="0.25">
      <c r="A967" s="16">
        <v>46042</v>
      </c>
      <c r="B967" s="17" t="s">
        <v>46</v>
      </c>
      <c r="C967" s="4">
        <v>3</v>
      </c>
      <c r="D967" s="4">
        <v>15</v>
      </c>
      <c r="E967" s="5">
        <v>0.61805555555555558</v>
      </c>
      <c r="F967" s="5">
        <v>0.61805555555555558</v>
      </c>
      <c r="G967" s="5">
        <v>0.62013888888888891</v>
      </c>
      <c r="H967" s="5">
        <v>0.63541666666666663</v>
      </c>
      <c r="I967" s="5">
        <v>0.63541666666666663</v>
      </c>
      <c r="J967" s="5">
        <v>0.63541666666666663</v>
      </c>
      <c r="K967" s="4"/>
      <c r="L967" s="4"/>
      <c r="M967" s="12">
        <f t="shared" si="78"/>
        <v>2.0833333333333259E-3</v>
      </c>
      <c r="N967" s="13">
        <f t="shared" si="76"/>
        <v>1.5277777777777724E-2</v>
      </c>
      <c r="O967" s="11">
        <f t="shared" si="79"/>
        <v>0</v>
      </c>
      <c r="P967" s="11">
        <f t="shared" si="77"/>
        <v>4</v>
      </c>
      <c r="Q967" s="4">
        <v>147773</v>
      </c>
      <c r="R967" s="4">
        <v>147773</v>
      </c>
      <c r="S967" s="4">
        <v>147777</v>
      </c>
      <c r="T967" s="4">
        <v>147777</v>
      </c>
    </row>
    <row r="968" spans="1:20" x14ac:dyDescent="0.25">
      <c r="A968" s="16">
        <v>46042</v>
      </c>
      <c r="B968" s="17" t="s">
        <v>46</v>
      </c>
      <c r="C968" s="4">
        <v>1</v>
      </c>
      <c r="D968" s="4">
        <v>15</v>
      </c>
      <c r="E968" s="5">
        <v>0.63541666666666663</v>
      </c>
      <c r="F968" s="5">
        <v>0.63541666666666663</v>
      </c>
      <c r="G968" s="5">
        <v>0.64583333333333337</v>
      </c>
      <c r="H968" s="5">
        <v>0.66666666666666663</v>
      </c>
      <c r="I968" s="5">
        <v>0.66666666666666663</v>
      </c>
      <c r="J968" s="5">
        <v>0.67361111111111116</v>
      </c>
      <c r="K968" s="4"/>
      <c r="L968" s="4"/>
      <c r="M968" s="12">
        <f t="shared" si="78"/>
        <v>1.0416666666666741E-2</v>
      </c>
      <c r="N968" s="13">
        <f t="shared" si="76"/>
        <v>2.0833333333333259E-2</v>
      </c>
      <c r="O968" s="11">
        <f t="shared" si="79"/>
        <v>0</v>
      </c>
      <c r="P968" s="11">
        <f t="shared" si="77"/>
        <v>7</v>
      </c>
      <c r="Q968" s="4">
        <v>147777</v>
      </c>
      <c r="R968" s="4">
        <v>147777</v>
      </c>
      <c r="S968" s="4">
        <v>147784</v>
      </c>
      <c r="T968" s="4">
        <v>147784</v>
      </c>
    </row>
    <row r="969" spans="1:20" x14ac:dyDescent="0.25">
      <c r="A969" s="16">
        <v>46042</v>
      </c>
      <c r="B969" s="17" t="s">
        <v>46</v>
      </c>
      <c r="C969" s="4">
        <v>1</v>
      </c>
      <c r="D969" s="4">
        <v>15</v>
      </c>
      <c r="E969" s="5">
        <v>0.36458333333333331</v>
      </c>
      <c r="F969" s="5">
        <v>0.36458333333333331</v>
      </c>
      <c r="G969" s="5">
        <v>0.38194444444444442</v>
      </c>
      <c r="H969" s="5">
        <v>0.40277777777777779</v>
      </c>
      <c r="I969" s="5">
        <v>0.40277777777777779</v>
      </c>
      <c r="J969" s="5">
        <v>0.40277777777777779</v>
      </c>
      <c r="K969" s="4"/>
      <c r="L969" s="4"/>
      <c r="M969" s="12">
        <f t="shared" si="78"/>
        <v>1.7361111111111105E-2</v>
      </c>
      <c r="N969" s="13">
        <f t="shared" si="76"/>
        <v>2.083333333333337E-2</v>
      </c>
      <c r="O969" s="11">
        <f t="shared" si="79"/>
        <v>0</v>
      </c>
      <c r="P969" s="11">
        <f t="shared" si="77"/>
        <v>7</v>
      </c>
      <c r="Q969" s="4">
        <v>147703</v>
      </c>
      <c r="R969" s="4">
        <v>147703</v>
      </c>
      <c r="S969" s="4">
        <v>147710</v>
      </c>
      <c r="T969" s="4">
        <v>147710</v>
      </c>
    </row>
    <row r="970" spans="1:20" x14ac:dyDescent="0.25">
      <c r="A970" s="16">
        <v>46042</v>
      </c>
      <c r="B970" s="17" t="s">
        <v>46</v>
      </c>
      <c r="C970" s="4">
        <v>3</v>
      </c>
      <c r="D970" s="4">
        <v>15</v>
      </c>
      <c r="E970" s="5">
        <v>0.40486111111111112</v>
      </c>
      <c r="F970" s="5">
        <v>0.40486111111111112</v>
      </c>
      <c r="G970" s="5">
        <v>0.40486111111111112</v>
      </c>
      <c r="H970" s="5">
        <v>0.4201388888888889</v>
      </c>
      <c r="I970" s="5">
        <v>0.4201388888888889</v>
      </c>
      <c r="J970" s="5">
        <v>0.4201388888888889</v>
      </c>
      <c r="K970" s="4"/>
      <c r="L970" s="4"/>
      <c r="M970" s="12">
        <f t="shared" si="78"/>
        <v>0</v>
      </c>
      <c r="N970" s="13">
        <f t="shared" si="76"/>
        <v>1.5277777777777779E-2</v>
      </c>
      <c r="O970" s="11">
        <f t="shared" si="79"/>
        <v>0</v>
      </c>
      <c r="P970" s="11">
        <f t="shared" si="77"/>
        <v>11</v>
      </c>
      <c r="Q970" s="4">
        <v>147710</v>
      </c>
      <c r="R970" s="4">
        <v>147710</v>
      </c>
      <c r="S970" s="4">
        <v>147721</v>
      </c>
      <c r="T970" s="4">
        <v>147721</v>
      </c>
    </row>
    <row r="971" spans="1:20" x14ac:dyDescent="0.25">
      <c r="A971" s="16">
        <v>46042</v>
      </c>
      <c r="B971" s="17" t="s">
        <v>46</v>
      </c>
      <c r="C971" s="4">
        <v>1</v>
      </c>
      <c r="D971" s="4">
        <v>15</v>
      </c>
      <c r="E971" s="5">
        <v>0.4236111111111111</v>
      </c>
      <c r="F971" s="5">
        <v>0.4236111111111111</v>
      </c>
      <c r="G971" s="5">
        <v>0.4236111111111111</v>
      </c>
      <c r="H971" s="5">
        <v>0.44444444444444442</v>
      </c>
      <c r="I971" s="5">
        <v>0.44444444444444442</v>
      </c>
      <c r="J971" s="5">
        <v>0.44444444444444442</v>
      </c>
      <c r="K971" s="4"/>
      <c r="L971" s="4"/>
      <c r="M971" s="12">
        <f t="shared" si="78"/>
        <v>0</v>
      </c>
      <c r="N971" s="13">
        <f t="shared" si="76"/>
        <v>2.0833333333333315E-2</v>
      </c>
      <c r="O971" s="11">
        <f t="shared" si="79"/>
        <v>0</v>
      </c>
      <c r="P971" s="11">
        <f t="shared" si="77"/>
        <v>7</v>
      </c>
      <c r="Q971" s="4">
        <v>147721</v>
      </c>
      <c r="R971" s="4">
        <v>147721</v>
      </c>
      <c r="S971" s="4">
        <v>147728</v>
      </c>
      <c r="T971" s="4">
        <v>147728</v>
      </c>
    </row>
    <row r="972" spans="1:20" x14ac:dyDescent="0.25">
      <c r="A972" s="16">
        <v>46042</v>
      </c>
      <c r="B972" s="17" t="s">
        <v>46</v>
      </c>
      <c r="C972" s="4">
        <v>3</v>
      </c>
      <c r="D972" s="4">
        <v>15</v>
      </c>
      <c r="E972" s="5">
        <v>0.4465277777777778</v>
      </c>
      <c r="F972" s="5">
        <v>0.4465277777777778</v>
      </c>
      <c r="G972" s="5">
        <v>0.4465277777777778</v>
      </c>
      <c r="H972" s="5">
        <v>0.46180555555555558</v>
      </c>
      <c r="I972" s="5">
        <v>0.46180555555555558</v>
      </c>
      <c r="J972" s="5">
        <v>0.46180555555555558</v>
      </c>
      <c r="K972" s="4"/>
      <c r="L972" s="4"/>
      <c r="M972" s="12">
        <f t="shared" si="78"/>
        <v>0</v>
      </c>
      <c r="N972" s="13">
        <f t="shared" si="76"/>
        <v>1.5277777777777779E-2</v>
      </c>
      <c r="O972" s="11">
        <f t="shared" si="79"/>
        <v>0</v>
      </c>
      <c r="P972" s="11">
        <f t="shared" si="77"/>
        <v>4</v>
      </c>
      <c r="Q972" s="4">
        <v>147728</v>
      </c>
      <c r="R972" s="4">
        <v>147728</v>
      </c>
      <c r="S972" s="4">
        <v>147732</v>
      </c>
      <c r="T972" s="4">
        <v>147732</v>
      </c>
    </row>
    <row r="973" spans="1:20" x14ac:dyDescent="0.25">
      <c r="A973" s="16">
        <v>46042</v>
      </c>
      <c r="B973" s="17" t="s">
        <v>46</v>
      </c>
      <c r="C973" s="4">
        <v>1</v>
      </c>
      <c r="D973" s="4">
        <v>15</v>
      </c>
      <c r="E973" s="5">
        <v>0.46527777777777779</v>
      </c>
      <c r="F973" s="5">
        <v>0.46527777777777779</v>
      </c>
      <c r="G973" s="5">
        <v>0.46527777777777779</v>
      </c>
      <c r="H973" s="5">
        <v>0.4861111111111111</v>
      </c>
      <c r="I973" s="5">
        <v>0.4861111111111111</v>
      </c>
      <c r="J973" s="5">
        <v>0.4861111111111111</v>
      </c>
      <c r="K973" s="4"/>
      <c r="L973" s="4"/>
      <c r="M973" s="12">
        <f t="shared" si="78"/>
        <v>0</v>
      </c>
      <c r="N973" s="13">
        <f t="shared" si="76"/>
        <v>2.0833333333333315E-2</v>
      </c>
      <c r="O973" s="11">
        <f t="shared" si="79"/>
        <v>0</v>
      </c>
      <c r="P973" s="11">
        <f t="shared" si="77"/>
        <v>7</v>
      </c>
      <c r="Q973" s="4">
        <v>147732</v>
      </c>
      <c r="R973" s="4">
        <v>147732</v>
      </c>
      <c r="S973" s="4">
        <v>147739</v>
      </c>
      <c r="T973" s="4">
        <v>147739</v>
      </c>
    </row>
    <row r="974" spans="1:20" x14ac:dyDescent="0.25">
      <c r="A974" s="16">
        <v>46042</v>
      </c>
      <c r="B974" s="17" t="s">
        <v>46</v>
      </c>
      <c r="C974" s="4">
        <v>3</v>
      </c>
      <c r="D974" s="4">
        <v>15</v>
      </c>
      <c r="E974" s="5">
        <v>0.48819444444444443</v>
      </c>
      <c r="F974" s="5">
        <v>0.48819444444444443</v>
      </c>
      <c r="G974" s="5">
        <v>0.48819444444444443</v>
      </c>
      <c r="H974" s="5">
        <v>0.50347222222222221</v>
      </c>
      <c r="I974" s="5">
        <v>0.50347222222222221</v>
      </c>
      <c r="J974" s="5">
        <v>0.50347222222222221</v>
      </c>
      <c r="K974" s="4"/>
      <c r="L974" s="4"/>
      <c r="M974" s="12">
        <f t="shared" si="78"/>
        <v>0</v>
      </c>
      <c r="N974" s="13">
        <f t="shared" si="76"/>
        <v>1.5277777777777779E-2</v>
      </c>
      <c r="O974" s="11">
        <f t="shared" si="79"/>
        <v>0</v>
      </c>
      <c r="P974" s="11">
        <f t="shared" si="77"/>
        <v>4</v>
      </c>
      <c r="Q974" s="4">
        <v>147739</v>
      </c>
      <c r="R974" s="4">
        <v>147739</v>
      </c>
      <c r="S974" s="4">
        <v>147743</v>
      </c>
      <c r="T974" s="4">
        <v>147743</v>
      </c>
    </row>
    <row r="975" spans="1:20" x14ac:dyDescent="0.25">
      <c r="A975" s="16">
        <v>46042</v>
      </c>
      <c r="B975" s="17" t="s">
        <v>46</v>
      </c>
      <c r="C975" s="4">
        <v>3</v>
      </c>
      <c r="D975" s="4">
        <v>15</v>
      </c>
      <c r="E975" s="5">
        <v>0.65625</v>
      </c>
      <c r="F975" s="5">
        <v>0.65625</v>
      </c>
      <c r="G975" s="5">
        <v>0.66874999999999996</v>
      </c>
      <c r="H975" s="5">
        <v>0.68402777777777779</v>
      </c>
      <c r="I975" s="5">
        <v>0.68402777777777779</v>
      </c>
      <c r="J975" s="5">
        <v>0.68402777777777779</v>
      </c>
      <c r="K975" s="4"/>
      <c r="L975" s="4"/>
      <c r="M975" s="12">
        <f t="shared" si="78"/>
        <v>1.2499999999999956E-2</v>
      </c>
      <c r="N975" s="13">
        <f t="shared" si="76"/>
        <v>1.5277777777777835E-2</v>
      </c>
      <c r="O975" s="11">
        <f t="shared" si="79"/>
        <v>0</v>
      </c>
      <c r="P975" s="11">
        <f t="shared" si="77"/>
        <v>4</v>
      </c>
      <c r="Q975" s="4">
        <v>147784</v>
      </c>
      <c r="R975" s="4">
        <v>147784</v>
      </c>
      <c r="S975" s="4">
        <v>147788</v>
      </c>
      <c r="T975" s="4">
        <v>147788</v>
      </c>
    </row>
    <row r="976" spans="1:20" x14ac:dyDescent="0.25">
      <c r="A976" s="16">
        <v>46042</v>
      </c>
      <c r="B976" s="17" t="s">
        <v>46</v>
      </c>
      <c r="C976" s="4">
        <v>1</v>
      </c>
      <c r="D976" s="4">
        <v>15</v>
      </c>
      <c r="E976" s="5">
        <v>0.6875</v>
      </c>
      <c r="F976" s="5">
        <v>0.6875</v>
      </c>
      <c r="G976" s="5">
        <v>0.6875</v>
      </c>
      <c r="H976" s="5">
        <v>0.70833333333333337</v>
      </c>
      <c r="I976" s="5">
        <v>0.70833333333333337</v>
      </c>
      <c r="J976" s="5">
        <v>0.70833333333333337</v>
      </c>
      <c r="K976" s="4"/>
      <c r="L976" s="4"/>
      <c r="M976" s="12">
        <f t="shared" si="78"/>
        <v>0</v>
      </c>
      <c r="N976" s="13">
        <f t="shared" si="76"/>
        <v>2.083333333333337E-2</v>
      </c>
      <c r="O976" s="11">
        <f t="shared" si="79"/>
        <v>0</v>
      </c>
      <c r="P976" s="11">
        <f t="shared" si="77"/>
        <v>7</v>
      </c>
      <c r="Q976" s="4">
        <v>147788</v>
      </c>
      <c r="R976" s="4">
        <v>147788</v>
      </c>
      <c r="S976" s="4">
        <v>147795</v>
      </c>
      <c r="T976" s="4">
        <v>147795</v>
      </c>
    </row>
    <row r="977" spans="1:20" x14ac:dyDescent="0.25">
      <c r="A977" s="16">
        <v>46042</v>
      </c>
      <c r="B977" s="17" t="s">
        <v>46</v>
      </c>
      <c r="C977" s="4">
        <v>3</v>
      </c>
      <c r="D977" s="4">
        <v>15</v>
      </c>
      <c r="E977" s="5">
        <v>0.7104166666666667</v>
      </c>
      <c r="F977" s="5">
        <v>0.7104166666666667</v>
      </c>
      <c r="G977" s="5">
        <v>0.7104166666666667</v>
      </c>
      <c r="H977" s="5">
        <v>0.72569444444444442</v>
      </c>
      <c r="I977" s="5">
        <v>0.72569444444444442</v>
      </c>
      <c r="J977" s="5">
        <v>0.72569444444444442</v>
      </c>
      <c r="K977" s="4"/>
      <c r="L977" s="4"/>
      <c r="M977" s="12">
        <f t="shared" si="78"/>
        <v>0</v>
      </c>
      <c r="N977" s="13">
        <f t="shared" si="76"/>
        <v>1.5277777777777724E-2</v>
      </c>
      <c r="O977" s="11">
        <f t="shared" si="79"/>
        <v>0</v>
      </c>
      <c r="P977" s="11">
        <f t="shared" si="77"/>
        <v>4</v>
      </c>
      <c r="Q977" s="4">
        <v>147795</v>
      </c>
      <c r="R977" s="4">
        <v>147795</v>
      </c>
      <c r="S977" s="4">
        <v>147799</v>
      </c>
      <c r="T977" s="4">
        <v>147799</v>
      </c>
    </row>
    <row r="978" spans="1:20" x14ac:dyDescent="0.25">
      <c r="A978" s="16">
        <v>46042</v>
      </c>
      <c r="B978" s="17" t="s">
        <v>46</v>
      </c>
      <c r="C978" s="4">
        <v>1</v>
      </c>
      <c r="D978" s="4">
        <v>15</v>
      </c>
      <c r="E978" s="5">
        <v>0.72916666666666663</v>
      </c>
      <c r="F978" s="5">
        <v>0.72916666666666663</v>
      </c>
      <c r="G978" s="5">
        <v>0.72916666666666663</v>
      </c>
      <c r="H978" s="5">
        <v>0.75</v>
      </c>
      <c r="I978" s="5">
        <v>0.75</v>
      </c>
      <c r="J978" s="5">
        <v>0.75</v>
      </c>
      <c r="K978" s="4"/>
      <c r="L978" s="4"/>
      <c r="M978" s="12">
        <f t="shared" si="78"/>
        <v>0</v>
      </c>
      <c r="N978" s="13">
        <f t="shared" si="76"/>
        <v>2.083333333333337E-2</v>
      </c>
      <c r="O978" s="11">
        <f t="shared" si="79"/>
        <v>0</v>
      </c>
      <c r="P978" s="11">
        <f t="shared" si="77"/>
        <v>7</v>
      </c>
      <c r="Q978" s="4">
        <v>147799</v>
      </c>
      <c r="R978" s="4">
        <v>147799</v>
      </c>
      <c r="S978" s="4">
        <v>147806</v>
      </c>
      <c r="T978" s="4">
        <v>147806</v>
      </c>
    </row>
    <row r="979" spans="1:20" x14ac:dyDescent="0.25">
      <c r="A979" s="16">
        <v>46042</v>
      </c>
      <c r="B979" s="17" t="s">
        <v>46</v>
      </c>
      <c r="C979" s="4">
        <v>3</v>
      </c>
      <c r="D979" s="4">
        <v>15</v>
      </c>
      <c r="E979" s="5">
        <v>0.75902777777777775</v>
      </c>
      <c r="F979" s="5">
        <v>0.75902777777777775</v>
      </c>
      <c r="G979" s="5">
        <v>0.75902777777777775</v>
      </c>
      <c r="H979" s="5">
        <v>0.77430555555555558</v>
      </c>
      <c r="I979" s="5">
        <v>0.77430555555555558</v>
      </c>
      <c r="J979" s="5">
        <v>0.77430555555555558</v>
      </c>
      <c r="K979" s="4"/>
      <c r="L979" s="4"/>
      <c r="M979" s="12">
        <f t="shared" si="78"/>
        <v>0</v>
      </c>
      <c r="N979" s="13">
        <f t="shared" si="76"/>
        <v>1.5277777777777835E-2</v>
      </c>
      <c r="O979" s="11">
        <f t="shared" si="79"/>
        <v>0</v>
      </c>
      <c r="P979" s="11">
        <f t="shared" si="77"/>
        <v>4</v>
      </c>
      <c r="Q979" s="4">
        <v>147806</v>
      </c>
      <c r="R979" s="4">
        <v>147806</v>
      </c>
      <c r="S979" s="4">
        <v>147810</v>
      </c>
      <c r="T979" s="4">
        <v>147810</v>
      </c>
    </row>
    <row r="980" spans="1:20" x14ac:dyDescent="0.25">
      <c r="A980" s="16">
        <v>46042</v>
      </c>
      <c r="B980" s="17" t="s">
        <v>46</v>
      </c>
      <c r="C980" s="4">
        <v>1</v>
      </c>
      <c r="D980" s="4">
        <v>15</v>
      </c>
      <c r="E980" s="5">
        <v>0.77777777777777779</v>
      </c>
      <c r="F980" s="5">
        <v>0.77777777777777779</v>
      </c>
      <c r="G980" s="5">
        <v>0.77777777777777779</v>
      </c>
      <c r="H980" s="5">
        <v>0.79861111111111116</v>
      </c>
      <c r="I980" s="5">
        <v>0.79861111111111116</v>
      </c>
      <c r="J980" s="5">
        <v>0.79861111111111116</v>
      </c>
      <c r="K980" s="4"/>
      <c r="L980" s="4"/>
      <c r="M980" s="12">
        <f t="shared" si="78"/>
        <v>0</v>
      </c>
      <c r="N980" s="13">
        <f t="shared" si="76"/>
        <v>2.083333333333337E-2</v>
      </c>
      <c r="O980" s="11">
        <f t="shared" si="79"/>
        <v>0</v>
      </c>
      <c r="P980" s="11">
        <f t="shared" si="77"/>
        <v>7</v>
      </c>
      <c r="Q980" s="4">
        <v>147810</v>
      </c>
      <c r="R980" s="4">
        <v>147810</v>
      </c>
      <c r="S980" s="4">
        <v>147817</v>
      </c>
      <c r="T980" s="4">
        <v>147817</v>
      </c>
    </row>
    <row r="981" spans="1:20" x14ac:dyDescent="0.25">
      <c r="A981" s="16">
        <v>46042</v>
      </c>
      <c r="B981" s="17" t="s">
        <v>46</v>
      </c>
      <c r="C981" s="4">
        <v>3</v>
      </c>
      <c r="D981" s="4">
        <v>15</v>
      </c>
      <c r="E981" s="5">
        <v>0.80069444444444449</v>
      </c>
      <c r="F981" s="5">
        <v>0.80069444444444449</v>
      </c>
      <c r="G981" s="5">
        <v>0.80069444444444449</v>
      </c>
      <c r="H981" s="5">
        <v>0.81597222222222221</v>
      </c>
      <c r="I981" s="5">
        <v>0.81597222222222221</v>
      </c>
      <c r="J981" s="5">
        <v>0.82638888888888884</v>
      </c>
      <c r="K981" s="4"/>
      <c r="L981" s="4"/>
      <c r="M981" s="12">
        <f t="shared" si="78"/>
        <v>0</v>
      </c>
      <c r="N981" s="13">
        <f t="shared" si="76"/>
        <v>1.5277777777777724E-2</v>
      </c>
      <c r="O981" s="11">
        <f t="shared" si="79"/>
        <v>0</v>
      </c>
      <c r="P981" s="11">
        <f t="shared" si="77"/>
        <v>4</v>
      </c>
      <c r="Q981" s="4">
        <v>147817</v>
      </c>
      <c r="R981" s="4">
        <v>147817</v>
      </c>
      <c r="S981" s="4">
        <v>147821</v>
      </c>
      <c r="T981" s="4">
        <v>147821</v>
      </c>
    </row>
    <row r="982" spans="1:20" x14ac:dyDescent="0.25">
      <c r="A982" s="16">
        <v>46042</v>
      </c>
      <c r="B982" s="17" t="s">
        <v>46</v>
      </c>
      <c r="C982" s="4" t="s">
        <v>35</v>
      </c>
      <c r="D982" s="4">
        <v>9001</v>
      </c>
      <c r="E982" s="5">
        <v>0.61458333333333337</v>
      </c>
      <c r="F982" s="5">
        <v>0.62847222222222221</v>
      </c>
      <c r="G982" s="5">
        <v>0.63541666666666663</v>
      </c>
      <c r="H982" s="5">
        <v>0.67500000000000004</v>
      </c>
      <c r="I982" s="5">
        <v>0.67500000000000004</v>
      </c>
      <c r="J982" s="5">
        <v>0.68055555555555558</v>
      </c>
      <c r="K982" s="4"/>
      <c r="L982" s="4"/>
      <c r="M982" s="12">
        <f t="shared" si="78"/>
        <v>6.9444444444444198E-3</v>
      </c>
      <c r="N982" s="13">
        <f t="shared" si="76"/>
        <v>3.9583333333333415E-2</v>
      </c>
      <c r="O982" s="11">
        <f t="shared" si="79"/>
        <v>0</v>
      </c>
      <c r="P982" s="11">
        <f t="shared" si="77"/>
        <v>12</v>
      </c>
      <c r="Q982" s="4">
        <v>65079</v>
      </c>
      <c r="R982" s="4">
        <v>65079</v>
      </c>
      <c r="S982" s="4">
        <v>65091</v>
      </c>
      <c r="T982" s="4">
        <v>65091</v>
      </c>
    </row>
    <row r="983" spans="1:20" x14ac:dyDescent="0.25">
      <c r="A983" s="16">
        <v>46042</v>
      </c>
      <c r="B983" s="17" t="s">
        <v>46</v>
      </c>
      <c r="C983" s="4" t="s">
        <v>26</v>
      </c>
      <c r="D983" s="4">
        <v>9</v>
      </c>
      <c r="E983" s="5">
        <v>0.68055555555555558</v>
      </c>
      <c r="F983" s="5">
        <v>0.68055555555555558</v>
      </c>
      <c r="G983" s="5">
        <v>0.68055555555555558</v>
      </c>
      <c r="H983" s="5">
        <v>0.80208333333333337</v>
      </c>
      <c r="I983" s="5">
        <v>0.8125</v>
      </c>
      <c r="J983" s="5">
        <v>0.82291666666666663</v>
      </c>
      <c r="K983" s="4"/>
      <c r="L983" s="4"/>
      <c r="M983" s="12">
        <f t="shared" si="78"/>
        <v>1.041666666666663E-2</v>
      </c>
      <c r="N983" s="13">
        <f t="shared" si="76"/>
        <v>0.12152777777777779</v>
      </c>
      <c r="O983" s="11">
        <f t="shared" si="79"/>
        <v>0</v>
      </c>
      <c r="P983" s="11">
        <f t="shared" si="77"/>
        <v>57</v>
      </c>
      <c r="Q983" s="4">
        <v>327290</v>
      </c>
      <c r="R983" s="4">
        <v>327290</v>
      </c>
      <c r="S983" s="4">
        <v>327347</v>
      </c>
      <c r="T983" s="4">
        <v>327347</v>
      </c>
    </row>
    <row r="984" spans="1:20" x14ac:dyDescent="0.25">
      <c r="A984" s="16">
        <v>46042</v>
      </c>
      <c r="B984" s="17" t="s">
        <v>46</v>
      </c>
      <c r="C984" s="4" t="s">
        <v>35</v>
      </c>
      <c r="D984" s="4">
        <v>9002</v>
      </c>
      <c r="E984" s="5">
        <v>0.25</v>
      </c>
      <c r="F984" s="5">
        <v>0.26041666666666669</v>
      </c>
      <c r="G984" s="5">
        <v>0.2638888888888889</v>
      </c>
      <c r="H984" s="5">
        <v>0.3125</v>
      </c>
      <c r="I984" s="5">
        <v>0.3125</v>
      </c>
      <c r="J984" s="5">
        <v>0.3125</v>
      </c>
      <c r="K984" s="4"/>
      <c r="L984" s="4"/>
      <c r="M984" s="12">
        <f t="shared" si="78"/>
        <v>3.4722222222222099E-3</v>
      </c>
      <c r="N984" s="13">
        <f t="shared" si="76"/>
        <v>4.8611111111111105E-2</v>
      </c>
      <c r="O984" s="11">
        <f t="shared" si="79"/>
        <v>0</v>
      </c>
      <c r="P984" s="11">
        <f t="shared" si="77"/>
        <v>10</v>
      </c>
      <c r="Q984" s="4">
        <v>51323</v>
      </c>
      <c r="R984" s="4">
        <v>51323</v>
      </c>
      <c r="S984" s="4">
        <v>51333</v>
      </c>
      <c r="T984" s="4">
        <v>51333</v>
      </c>
    </row>
    <row r="985" spans="1:20" x14ac:dyDescent="0.25">
      <c r="A985" s="16">
        <v>46042</v>
      </c>
      <c r="B985" s="17" t="s">
        <v>46</v>
      </c>
      <c r="C985" s="4">
        <v>3</v>
      </c>
      <c r="D985" s="4">
        <v>9002</v>
      </c>
      <c r="E985" s="5">
        <v>0.40277777777777779</v>
      </c>
      <c r="F985" s="5">
        <v>0.40277777777777779</v>
      </c>
      <c r="G985" s="5">
        <v>0.40486111111111112</v>
      </c>
      <c r="H985" s="5">
        <v>0.4201388888888889</v>
      </c>
      <c r="I985" s="5">
        <v>0.4201388888888889</v>
      </c>
      <c r="J985" s="5">
        <v>0.4201388888888889</v>
      </c>
      <c r="K985" s="4"/>
      <c r="L985" s="4"/>
      <c r="M985" s="12">
        <f t="shared" si="78"/>
        <v>2.0833333333333259E-3</v>
      </c>
      <c r="N985" s="13">
        <f t="shared" si="76"/>
        <v>1.5277777777777779E-2</v>
      </c>
      <c r="O985" s="11">
        <f t="shared" si="79"/>
        <v>0</v>
      </c>
      <c r="P985" s="11">
        <f t="shared" si="77"/>
        <v>4</v>
      </c>
      <c r="Q985" s="4">
        <v>51364</v>
      </c>
      <c r="R985" s="4">
        <v>51364</v>
      </c>
      <c r="S985" s="4">
        <v>51368</v>
      </c>
      <c r="T985" s="4">
        <v>51368</v>
      </c>
    </row>
    <row r="986" spans="1:20" x14ac:dyDescent="0.25">
      <c r="A986" s="16">
        <v>46042</v>
      </c>
      <c r="B986" s="17" t="s">
        <v>46</v>
      </c>
      <c r="C986" s="4">
        <v>2</v>
      </c>
      <c r="D986" s="4">
        <v>9002</v>
      </c>
      <c r="E986" s="5">
        <v>0.4201388888888889</v>
      </c>
      <c r="F986" s="5">
        <v>0.4201388888888889</v>
      </c>
      <c r="G986" s="5">
        <v>0.4236111111111111</v>
      </c>
      <c r="H986" s="5">
        <v>0.44444444444444442</v>
      </c>
      <c r="I986" s="5">
        <v>0.44444444444444442</v>
      </c>
      <c r="J986" s="5">
        <v>0.45833333333333331</v>
      </c>
      <c r="K986" s="4"/>
      <c r="L986" s="4"/>
      <c r="M986" s="12">
        <f t="shared" si="78"/>
        <v>3.4722222222222099E-3</v>
      </c>
      <c r="N986" s="13">
        <f t="shared" si="76"/>
        <v>2.0833333333333315E-2</v>
      </c>
      <c r="O986" s="11">
        <f t="shared" si="79"/>
        <v>0</v>
      </c>
      <c r="P986" s="11">
        <f t="shared" si="77"/>
        <v>7</v>
      </c>
      <c r="Q986" s="4">
        <v>51368</v>
      </c>
      <c r="R986" s="4">
        <v>51368</v>
      </c>
      <c r="S986" s="4">
        <v>51375</v>
      </c>
      <c r="T986" s="4">
        <v>51375</v>
      </c>
    </row>
    <row r="987" spans="1:20" x14ac:dyDescent="0.25">
      <c r="A987" s="16">
        <v>46042</v>
      </c>
      <c r="B987" s="17" t="s">
        <v>46</v>
      </c>
      <c r="C987" s="4">
        <v>4</v>
      </c>
      <c r="D987" s="4">
        <v>12</v>
      </c>
      <c r="E987" s="5">
        <v>0.625</v>
      </c>
      <c r="F987" s="5">
        <v>0.625</v>
      </c>
      <c r="G987" s="5">
        <v>0.66874999999999996</v>
      </c>
      <c r="H987" s="5">
        <v>0.68472222222222223</v>
      </c>
      <c r="I987" s="5">
        <v>0.68472222222222223</v>
      </c>
      <c r="J987" s="5">
        <v>0.68472222222222223</v>
      </c>
      <c r="K987" s="4"/>
      <c r="L987" s="4"/>
      <c r="M987" s="12">
        <f t="shared" si="78"/>
        <v>4.3749999999999956E-2</v>
      </c>
      <c r="N987" s="13">
        <f t="shared" si="76"/>
        <v>1.5972222222222276E-2</v>
      </c>
      <c r="O987" s="11">
        <f t="shared" si="79"/>
        <v>0</v>
      </c>
      <c r="P987" s="11">
        <f t="shared" si="77"/>
        <v>5</v>
      </c>
      <c r="Q987" s="4">
        <v>279374</v>
      </c>
      <c r="R987" s="4">
        <v>279374</v>
      </c>
      <c r="S987" s="4">
        <v>279379</v>
      </c>
      <c r="T987" s="4">
        <v>279379</v>
      </c>
    </row>
    <row r="988" spans="1:20" x14ac:dyDescent="0.25">
      <c r="A988" s="16">
        <v>46042</v>
      </c>
      <c r="B988" s="17" t="s">
        <v>46</v>
      </c>
      <c r="C988" s="4">
        <v>2</v>
      </c>
      <c r="D988" s="4">
        <v>12</v>
      </c>
      <c r="E988" s="5">
        <v>0.68472222222222223</v>
      </c>
      <c r="F988" s="5">
        <v>0.68472222222222223</v>
      </c>
      <c r="G988" s="5">
        <v>0.6875</v>
      </c>
      <c r="H988" s="5">
        <v>0.70833333333333337</v>
      </c>
      <c r="I988" s="5">
        <v>0.70833333333333337</v>
      </c>
      <c r="J988" s="5">
        <v>0.70833333333333337</v>
      </c>
      <c r="K988" s="4"/>
      <c r="L988" s="4"/>
      <c r="M988" s="12">
        <f t="shared" si="78"/>
        <v>2.7777777777777679E-3</v>
      </c>
      <c r="N988" s="13">
        <f t="shared" si="76"/>
        <v>2.083333333333337E-2</v>
      </c>
      <c r="O988" s="11">
        <f t="shared" si="79"/>
        <v>0</v>
      </c>
      <c r="P988" s="11">
        <f t="shared" si="77"/>
        <v>6</v>
      </c>
      <c r="Q988" s="4">
        <v>279379</v>
      </c>
      <c r="R988" s="4">
        <v>279379</v>
      </c>
      <c r="S988" s="4">
        <v>279385</v>
      </c>
      <c r="T988" s="4">
        <v>279385</v>
      </c>
    </row>
    <row r="989" spans="1:20" x14ac:dyDescent="0.25">
      <c r="A989" s="16">
        <v>46042</v>
      </c>
      <c r="B989" s="17" t="s">
        <v>46</v>
      </c>
      <c r="C989" s="4">
        <v>4</v>
      </c>
      <c r="D989" s="4">
        <v>12</v>
      </c>
      <c r="E989" s="5">
        <v>0.70833333333333337</v>
      </c>
      <c r="F989" s="5">
        <v>0.70833333333333337</v>
      </c>
      <c r="G989" s="5">
        <v>0.7104166666666667</v>
      </c>
      <c r="H989" s="5">
        <v>0.72638888888888886</v>
      </c>
      <c r="I989" s="5">
        <v>0.72638888888888886</v>
      </c>
      <c r="J989" s="5">
        <v>0.72638888888888886</v>
      </c>
      <c r="K989" s="4"/>
      <c r="L989" s="4"/>
      <c r="M989" s="12">
        <f t="shared" si="78"/>
        <v>2.0833333333333259E-3</v>
      </c>
      <c r="N989" s="13">
        <f t="shared" si="76"/>
        <v>1.5972222222222165E-2</v>
      </c>
      <c r="O989" s="11">
        <f t="shared" si="79"/>
        <v>0</v>
      </c>
      <c r="P989" s="11">
        <f t="shared" si="77"/>
        <v>5</v>
      </c>
      <c r="Q989" s="4">
        <v>279385</v>
      </c>
      <c r="R989" s="4">
        <v>279385</v>
      </c>
      <c r="S989" s="4">
        <v>279390</v>
      </c>
      <c r="T989" s="4">
        <v>279390</v>
      </c>
    </row>
    <row r="990" spans="1:20" x14ac:dyDescent="0.25">
      <c r="A990" s="16">
        <v>46042</v>
      </c>
      <c r="B990" s="17" t="s">
        <v>46</v>
      </c>
      <c r="C990" s="4">
        <v>2</v>
      </c>
      <c r="D990" s="4">
        <v>12</v>
      </c>
      <c r="E990" s="5">
        <v>0.72638888888888886</v>
      </c>
      <c r="F990" s="5">
        <v>0.72638888888888886</v>
      </c>
      <c r="G990" s="5">
        <v>0.72916666666666663</v>
      </c>
      <c r="H990" s="5">
        <v>0.75</v>
      </c>
      <c r="I990" s="5">
        <v>0.75</v>
      </c>
      <c r="J990" s="5">
        <v>0.75</v>
      </c>
      <c r="K990" s="4"/>
      <c r="L990" s="4"/>
      <c r="M990" s="12">
        <f t="shared" si="78"/>
        <v>2.7777777777777679E-3</v>
      </c>
      <c r="N990" s="13">
        <f t="shared" si="76"/>
        <v>2.083333333333337E-2</v>
      </c>
      <c r="O990" s="11">
        <f t="shared" si="79"/>
        <v>0</v>
      </c>
      <c r="P990" s="11">
        <f t="shared" si="77"/>
        <v>5</v>
      </c>
      <c r="Q990" s="4">
        <v>279390</v>
      </c>
      <c r="R990" s="4">
        <v>279390</v>
      </c>
      <c r="S990" s="4">
        <v>279395</v>
      </c>
      <c r="T990" s="4">
        <v>279395</v>
      </c>
    </row>
    <row r="991" spans="1:20" x14ac:dyDescent="0.25">
      <c r="A991" s="16">
        <v>46042</v>
      </c>
      <c r="B991" s="17" t="s">
        <v>46</v>
      </c>
      <c r="C991" s="4">
        <v>4</v>
      </c>
      <c r="D991" s="4">
        <v>12</v>
      </c>
      <c r="E991" s="5">
        <v>0.75</v>
      </c>
      <c r="F991" s="5">
        <v>0.75</v>
      </c>
      <c r="G991" s="5">
        <v>0.75902777777777775</v>
      </c>
      <c r="H991" s="5">
        <v>0.77500000000000002</v>
      </c>
      <c r="I991" s="5">
        <v>0.77500000000000002</v>
      </c>
      <c r="J991" s="5">
        <v>0.77500000000000002</v>
      </c>
      <c r="K991" s="4"/>
      <c r="L991" s="4"/>
      <c r="M991" s="12">
        <f t="shared" si="78"/>
        <v>9.0277777777777457E-3</v>
      </c>
      <c r="N991" s="13">
        <f t="shared" si="76"/>
        <v>1.5972222222222276E-2</v>
      </c>
      <c r="O991" s="11">
        <f t="shared" si="79"/>
        <v>0</v>
      </c>
      <c r="P991" s="11">
        <f t="shared" si="77"/>
        <v>5</v>
      </c>
      <c r="Q991" s="4">
        <v>279395</v>
      </c>
      <c r="R991" s="4">
        <v>279395</v>
      </c>
      <c r="S991" s="4">
        <v>279400</v>
      </c>
      <c r="T991" s="4">
        <v>279400</v>
      </c>
    </row>
    <row r="992" spans="1:20" x14ac:dyDescent="0.25">
      <c r="A992" s="16">
        <v>46042</v>
      </c>
      <c r="B992" s="17" t="s">
        <v>46</v>
      </c>
      <c r="C992" s="4">
        <v>2</v>
      </c>
      <c r="D992" s="4">
        <v>12</v>
      </c>
      <c r="E992" s="5">
        <v>0.77500000000000002</v>
      </c>
      <c r="F992" s="5">
        <v>0.77500000000000002</v>
      </c>
      <c r="G992" s="5">
        <v>0.77777777777777779</v>
      </c>
      <c r="H992" s="5">
        <v>0.79861111111111116</v>
      </c>
      <c r="I992" s="5">
        <v>0.79861111111111116</v>
      </c>
      <c r="J992" s="5">
        <v>0.79861111111111116</v>
      </c>
      <c r="K992" s="4"/>
      <c r="L992" s="4"/>
      <c r="M992" s="12">
        <f t="shared" si="78"/>
        <v>2.7777777777777679E-3</v>
      </c>
      <c r="N992" s="13">
        <f t="shared" si="76"/>
        <v>2.083333333333337E-2</v>
      </c>
      <c r="O992" s="11">
        <f t="shared" si="79"/>
        <v>0</v>
      </c>
      <c r="P992" s="11">
        <f t="shared" si="77"/>
        <v>6</v>
      </c>
      <c r="Q992" s="4">
        <v>279400</v>
      </c>
      <c r="R992" s="4">
        <v>279400</v>
      </c>
      <c r="S992" s="4">
        <v>279406</v>
      </c>
      <c r="T992" s="4">
        <v>279406</v>
      </c>
    </row>
    <row r="993" spans="1:20" x14ac:dyDescent="0.25">
      <c r="A993" s="16">
        <v>46042</v>
      </c>
      <c r="B993" s="17" t="s">
        <v>46</v>
      </c>
      <c r="C993" s="4">
        <v>4</v>
      </c>
      <c r="D993" s="4">
        <v>12</v>
      </c>
      <c r="E993" s="5">
        <v>0.79861111111111116</v>
      </c>
      <c r="F993" s="5">
        <v>0.79861111111111116</v>
      </c>
      <c r="G993" s="5">
        <v>0.80069444444444449</v>
      </c>
      <c r="H993" s="5">
        <v>0.81666666666666665</v>
      </c>
      <c r="I993" s="5">
        <v>0.81666666666666665</v>
      </c>
      <c r="J993" s="5">
        <v>0.82638888888888884</v>
      </c>
      <c r="K993" s="4"/>
      <c r="L993" s="4"/>
      <c r="M993" s="12">
        <f t="shared" si="78"/>
        <v>2.0833333333333259E-3</v>
      </c>
      <c r="N993" s="13">
        <f t="shared" si="76"/>
        <v>1.5972222222222165E-2</v>
      </c>
      <c r="O993" s="11">
        <f t="shared" si="79"/>
        <v>0</v>
      </c>
      <c r="P993" s="11">
        <f t="shared" si="77"/>
        <v>6</v>
      </c>
      <c r="Q993" s="4">
        <v>279406</v>
      </c>
      <c r="R993" s="4">
        <v>279406</v>
      </c>
      <c r="S993" s="4">
        <v>279412</v>
      </c>
      <c r="T993" s="4">
        <v>279412</v>
      </c>
    </row>
    <row r="994" spans="1:20" x14ac:dyDescent="0.25">
      <c r="A994" s="27"/>
      <c r="B994" s="28"/>
      <c r="C994" s="28"/>
      <c r="D994" s="29"/>
      <c r="E994" s="28"/>
      <c r="F994" s="28"/>
      <c r="G994" s="28"/>
      <c r="H994" s="28"/>
      <c r="I994" s="28"/>
      <c r="J994" s="28"/>
      <c r="K994" s="28"/>
      <c r="L994" s="7" t="s">
        <v>41</v>
      </c>
      <c r="M994" s="14">
        <f>SUM(M940:M993)</f>
        <v>0.22638888888888897</v>
      </c>
      <c r="N994" s="14">
        <f>SUM(N940:N993)</f>
        <v>1.4840277777777775</v>
      </c>
      <c r="O994" s="35">
        <f>SUM(O940:O993)</f>
        <v>0</v>
      </c>
      <c r="P994" s="35">
        <f>SUM(P940:P993)</f>
        <v>529</v>
      </c>
      <c r="Q994" s="28"/>
      <c r="R994" s="28"/>
      <c r="S994" s="28"/>
      <c r="T994" s="28"/>
    </row>
    <row r="995" spans="1:20" x14ac:dyDescent="0.25">
      <c r="A995" s="16">
        <v>46043</v>
      </c>
      <c r="B995" s="17" t="s">
        <v>48</v>
      </c>
      <c r="C995" s="17">
        <v>1</v>
      </c>
      <c r="D995" s="17">
        <v>9</v>
      </c>
      <c r="E995" s="18">
        <v>0.27777777777777779</v>
      </c>
      <c r="F995" s="18">
        <v>0.28819444444444442</v>
      </c>
      <c r="G995" s="18">
        <v>0.29166666666666669</v>
      </c>
      <c r="H995" s="18">
        <v>0.3125</v>
      </c>
      <c r="I995" s="18">
        <v>0.3125</v>
      </c>
      <c r="J995" s="18">
        <v>0.3125</v>
      </c>
      <c r="K995" s="17"/>
      <c r="L995" s="17"/>
      <c r="M995" s="19">
        <f>G995-F995+I995-H995</f>
        <v>3.4722222222222654E-3</v>
      </c>
      <c r="N995" s="20">
        <f t="shared" ref="N995:N1050" si="80">H995-G995-(L995-K995)</f>
        <v>2.0833333333333315E-2</v>
      </c>
      <c r="O995" s="34">
        <f>R995-Q995+T995-S995</f>
        <v>0</v>
      </c>
      <c r="P995" s="34">
        <f t="shared" ref="P995:P1050" si="81">S995-R995</f>
        <v>8</v>
      </c>
      <c r="Q995" s="17">
        <v>327347</v>
      </c>
      <c r="R995" s="17">
        <v>327347</v>
      </c>
      <c r="S995" s="17">
        <v>327355</v>
      </c>
      <c r="T995" s="17">
        <v>327355</v>
      </c>
    </row>
    <row r="996" spans="1:20" x14ac:dyDescent="0.25">
      <c r="A996" s="16">
        <v>46043</v>
      </c>
      <c r="B996" s="17" t="s">
        <v>48</v>
      </c>
      <c r="C996" s="4">
        <v>3</v>
      </c>
      <c r="D996" s="17">
        <v>9</v>
      </c>
      <c r="E996" s="5">
        <v>0.3125</v>
      </c>
      <c r="F996" s="5">
        <v>0.3125</v>
      </c>
      <c r="G996" s="5">
        <v>0.31458333333333333</v>
      </c>
      <c r="H996" s="5">
        <v>0.3298611111111111</v>
      </c>
      <c r="I996" s="5">
        <v>0.3298611111111111</v>
      </c>
      <c r="J996" s="5">
        <v>0.3298611111111111</v>
      </c>
      <c r="K996" s="4"/>
      <c r="L996" s="4"/>
      <c r="M996" s="12">
        <f t="shared" ref="M996:M1050" si="82">G996-F996+I996-H996</f>
        <v>2.0833333333333259E-3</v>
      </c>
      <c r="N996" s="13">
        <f t="shared" si="80"/>
        <v>1.5277777777777779E-2</v>
      </c>
      <c r="O996" s="11">
        <f t="shared" ref="O996:O1050" si="83">R996-Q996+T996-S996</f>
        <v>0</v>
      </c>
      <c r="P996" s="11">
        <f t="shared" si="81"/>
        <v>4</v>
      </c>
      <c r="Q996" s="4">
        <v>327355</v>
      </c>
      <c r="R996" s="4">
        <v>327355</v>
      </c>
      <c r="S996" s="4">
        <v>327359</v>
      </c>
      <c r="T996" s="4">
        <v>327359</v>
      </c>
    </row>
    <row r="997" spans="1:20" x14ac:dyDescent="0.25">
      <c r="A997" s="16">
        <v>46043</v>
      </c>
      <c r="B997" s="17" t="s">
        <v>48</v>
      </c>
      <c r="C997" s="6">
        <v>1</v>
      </c>
      <c r="D997" s="17">
        <v>9</v>
      </c>
      <c r="E997" s="5">
        <v>0.3298611111111111</v>
      </c>
      <c r="F997" s="5">
        <v>0.3298611111111111</v>
      </c>
      <c r="G997" s="5">
        <v>0.33333333333333331</v>
      </c>
      <c r="H997" s="5">
        <v>0.35416666666666669</v>
      </c>
      <c r="I997" s="5">
        <v>0.35416666666666669</v>
      </c>
      <c r="J997" s="5">
        <v>0.35416666666666669</v>
      </c>
      <c r="K997" s="4"/>
      <c r="L997" s="4"/>
      <c r="M997" s="12">
        <f t="shared" si="82"/>
        <v>3.4722222222222099E-3</v>
      </c>
      <c r="N997" s="13">
        <f t="shared" si="80"/>
        <v>2.083333333333337E-2</v>
      </c>
      <c r="O997" s="11">
        <f t="shared" si="83"/>
        <v>0</v>
      </c>
      <c r="P997" s="11">
        <f t="shared" si="81"/>
        <v>7</v>
      </c>
      <c r="Q997" s="4">
        <v>327359</v>
      </c>
      <c r="R997" s="4">
        <v>327359</v>
      </c>
      <c r="S997" s="4">
        <v>327366</v>
      </c>
      <c r="T997" s="4">
        <v>327366</v>
      </c>
    </row>
    <row r="998" spans="1:20" x14ac:dyDescent="0.25">
      <c r="A998" s="16">
        <v>46043</v>
      </c>
      <c r="B998" s="17" t="s">
        <v>48</v>
      </c>
      <c r="C998" s="6">
        <v>3</v>
      </c>
      <c r="D998" s="17">
        <v>9</v>
      </c>
      <c r="E998" s="5">
        <v>0.35416666666666669</v>
      </c>
      <c r="F998" s="5">
        <v>0.35416666666666669</v>
      </c>
      <c r="G998" s="5">
        <v>0.35625000000000001</v>
      </c>
      <c r="H998" s="5">
        <v>0.37152777777777779</v>
      </c>
      <c r="I998" s="5">
        <v>0.37152777777777779</v>
      </c>
      <c r="J998" s="5">
        <v>0.37152777777777779</v>
      </c>
      <c r="K998" s="4"/>
      <c r="L998" s="4"/>
      <c r="M998" s="12">
        <f t="shared" si="82"/>
        <v>2.0833333333333259E-3</v>
      </c>
      <c r="N998" s="13">
        <f t="shared" si="80"/>
        <v>1.5277777777777779E-2</v>
      </c>
      <c r="O998" s="11">
        <f t="shared" si="83"/>
        <v>0</v>
      </c>
      <c r="P998" s="11">
        <f t="shared" si="81"/>
        <v>4</v>
      </c>
      <c r="Q998" s="4">
        <v>327366</v>
      </c>
      <c r="R998" s="4">
        <v>327366</v>
      </c>
      <c r="S998" s="4">
        <v>327370</v>
      </c>
      <c r="T998" s="4">
        <v>327370</v>
      </c>
    </row>
    <row r="999" spans="1:20" x14ac:dyDescent="0.25">
      <c r="A999" s="16">
        <v>46043</v>
      </c>
      <c r="B999" s="17" t="s">
        <v>48</v>
      </c>
      <c r="C999" s="4">
        <v>2</v>
      </c>
      <c r="D999" s="4">
        <v>12</v>
      </c>
      <c r="E999" s="5">
        <v>0.41388888888888886</v>
      </c>
      <c r="F999" s="5">
        <v>0.41388888888888886</v>
      </c>
      <c r="G999" s="5">
        <v>0.41736111111111113</v>
      </c>
      <c r="H999" s="5">
        <v>0.44444444444444442</v>
      </c>
      <c r="I999" s="5">
        <v>0.44444444444444442</v>
      </c>
      <c r="J999" s="5">
        <v>0.44444444444444442</v>
      </c>
      <c r="K999" s="4"/>
      <c r="L999" s="4"/>
      <c r="M999" s="12">
        <f t="shared" si="82"/>
        <v>3.4722222222222654E-3</v>
      </c>
      <c r="N999" s="13">
        <f t="shared" si="80"/>
        <v>2.7083333333333293E-2</v>
      </c>
      <c r="O999" s="11">
        <f t="shared" si="83"/>
        <v>0</v>
      </c>
      <c r="P999" s="11">
        <f t="shared" si="81"/>
        <v>6</v>
      </c>
      <c r="Q999" s="4">
        <v>279452</v>
      </c>
      <c r="R999" s="4">
        <v>279452</v>
      </c>
      <c r="S999" s="4">
        <v>279458</v>
      </c>
      <c r="T999" s="4">
        <v>279458</v>
      </c>
    </row>
    <row r="1000" spans="1:20" x14ac:dyDescent="0.25">
      <c r="A1000" s="16">
        <v>46043</v>
      </c>
      <c r="B1000" s="17" t="s">
        <v>48</v>
      </c>
      <c r="C1000" s="4">
        <v>4</v>
      </c>
      <c r="D1000" s="4">
        <v>12</v>
      </c>
      <c r="E1000" s="5">
        <v>0.44444444444444442</v>
      </c>
      <c r="F1000" s="5">
        <v>0.44444444444444442</v>
      </c>
      <c r="G1000" s="5">
        <v>0.4465277777777778</v>
      </c>
      <c r="H1000" s="5">
        <v>0.46250000000000002</v>
      </c>
      <c r="I1000" s="5">
        <v>0.46250000000000002</v>
      </c>
      <c r="J1000" s="5">
        <v>0.46250000000000002</v>
      </c>
      <c r="K1000" s="4"/>
      <c r="L1000" s="4"/>
      <c r="M1000" s="12">
        <f t="shared" si="82"/>
        <v>2.0833333333333814E-3</v>
      </c>
      <c r="N1000" s="13">
        <f t="shared" si="80"/>
        <v>1.5972222222222221E-2</v>
      </c>
      <c r="O1000" s="11">
        <f t="shared" si="83"/>
        <v>0</v>
      </c>
      <c r="P1000" s="11">
        <f t="shared" si="81"/>
        <v>5</v>
      </c>
      <c r="Q1000" s="4">
        <v>279458</v>
      </c>
      <c r="R1000" s="4">
        <v>279458</v>
      </c>
      <c r="S1000" s="4">
        <v>279463</v>
      </c>
      <c r="T1000" s="4">
        <v>279463</v>
      </c>
    </row>
    <row r="1001" spans="1:20" x14ac:dyDescent="0.25">
      <c r="A1001" s="16">
        <v>46043</v>
      </c>
      <c r="B1001" s="17" t="s">
        <v>48</v>
      </c>
      <c r="C1001" s="4">
        <v>2</v>
      </c>
      <c r="D1001" s="4">
        <v>12</v>
      </c>
      <c r="E1001" s="5">
        <v>0.46250000000000002</v>
      </c>
      <c r="F1001" s="5">
        <v>0.46250000000000002</v>
      </c>
      <c r="G1001" s="5">
        <v>0.46527777777777779</v>
      </c>
      <c r="H1001" s="5">
        <v>0.4861111111111111</v>
      </c>
      <c r="I1001" s="5">
        <v>0.4861111111111111</v>
      </c>
      <c r="J1001" s="5">
        <v>0.4861111111111111</v>
      </c>
      <c r="K1001" s="4"/>
      <c r="L1001" s="4"/>
      <c r="M1001" s="12">
        <f t="shared" si="82"/>
        <v>2.7777777777777679E-3</v>
      </c>
      <c r="N1001" s="13">
        <f t="shared" si="80"/>
        <v>2.0833333333333315E-2</v>
      </c>
      <c r="O1001" s="11">
        <f t="shared" si="83"/>
        <v>0</v>
      </c>
      <c r="P1001" s="11">
        <f t="shared" si="81"/>
        <v>6</v>
      </c>
      <c r="Q1001" s="4">
        <v>279463</v>
      </c>
      <c r="R1001" s="4">
        <v>279463</v>
      </c>
      <c r="S1001" s="4">
        <v>279469</v>
      </c>
      <c r="T1001" s="4">
        <v>279469</v>
      </c>
    </row>
    <row r="1002" spans="1:20" x14ac:dyDescent="0.25">
      <c r="A1002" s="16">
        <v>46043</v>
      </c>
      <c r="B1002" s="17" t="s">
        <v>48</v>
      </c>
      <c r="C1002" s="4">
        <v>4</v>
      </c>
      <c r="D1002" s="4">
        <v>12</v>
      </c>
      <c r="E1002" s="5">
        <v>0.4861111111111111</v>
      </c>
      <c r="F1002" s="5">
        <v>0.4861111111111111</v>
      </c>
      <c r="G1002" s="5">
        <v>0.48819444444444443</v>
      </c>
      <c r="H1002" s="5">
        <v>0.50416666666666665</v>
      </c>
      <c r="I1002" s="5">
        <v>0.50416666666666665</v>
      </c>
      <c r="J1002" s="5">
        <v>0.50416666666666665</v>
      </c>
      <c r="K1002" s="4"/>
      <c r="L1002" s="4"/>
      <c r="M1002" s="12">
        <f t="shared" si="82"/>
        <v>2.0833333333333259E-3</v>
      </c>
      <c r="N1002" s="13">
        <f t="shared" si="80"/>
        <v>1.5972222222222221E-2</v>
      </c>
      <c r="O1002" s="11">
        <f t="shared" si="83"/>
        <v>0</v>
      </c>
      <c r="P1002" s="11">
        <f t="shared" si="81"/>
        <v>5</v>
      </c>
      <c r="Q1002" s="4">
        <v>279469</v>
      </c>
      <c r="R1002" s="4">
        <v>279469</v>
      </c>
      <c r="S1002" s="4">
        <v>279474</v>
      </c>
      <c r="T1002" s="4">
        <v>279474</v>
      </c>
    </row>
    <row r="1003" spans="1:20" x14ac:dyDescent="0.25">
      <c r="A1003" s="16">
        <v>46043</v>
      </c>
      <c r="B1003" s="17" t="s">
        <v>48</v>
      </c>
      <c r="C1003" s="4">
        <v>2</v>
      </c>
      <c r="D1003" s="4">
        <v>12</v>
      </c>
      <c r="E1003" s="5">
        <v>0.50416666666666665</v>
      </c>
      <c r="F1003" s="5">
        <v>0.50416666666666665</v>
      </c>
      <c r="G1003" s="5">
        <v>0.51388888888888884</v>
      </c>
      <c r="H1003" s="5">
        <v>0.53472222222222221</v>
      </c>
      <c r="I1003" s="5">
        <v>0.53472222222222221</v>
      </c>
      <c r="J1003" s="5">
        <v>0.53472222222222221</v>
      </c>
      <c r="K1003" s="4"/>
      <c r="L1003" s="4"/>
      <c r="M1003" s="12">
        <f t="shared" si="82"/>
        <v>9.7222222222221877E-3</v>
      </c>
      <c r="N1003" s="13">
        <f t="shared" si="80"/>
        <v>2.083333333333337E-2</v>
      </c>
      <c r="O1003" s="11">
        <f t="shared" si="83"/>
        <v>0</v>
      </c>
      <c r="P1003" s="11">
        <f t="shared" si="81"/>
        <v>5</v>
      </c>
      <c r="Q1003" s="4">
        <v>279474</v>
      </c>
      <c r="R1003" s="4">
        <v>279474</v>
      </c>
      <c r="S1003" s="4">
        <v>279479</v>
      </c>
      <c r="T1003" s="4">
        <v>279479</v>
      </c>
    </row>
    <row r="1004" spans="1:20" x14ac:dyDescent="0.25">
      <c r="A1004" s="16">
        <v>46043</v>
      </c>
      <c r="B1004" s="17" t="s">
        <v>48</v>
      </c>
      <c r="C1004" s="4">
        <v>4</v>
      </c>
      <c r="D1004" s="4">
        <v>12</v>
      </c>
      <c r="E1004" s="5">
        <v>0.53472222222222221</v>
      </c>
      <c r="F1004" s="5">
        <v>0.53472222222222221</v>
      </c>
      <c r="G1004" s="5">
        <v>0.53680555555555554</v>
      </c>
      <c r="H1004" s="5">
        <v>0.55277777777777781</v>
      </c>
      <c r="I1004" s="5">
        <v>0.55277777777777781</v>
      </c>
      <c r="J1004" s="5">
        <v>0.55277777777777781</v>
      </c>
      <c r="K1004" s="4"/>
      <c r="L1004" s="4"/>
      <c r="M1004" s="12">
        <f t="shared" si="82"/>
        <v>2.0833333333333259E-3</v>
      </c>
      <c r="N1004" s="13">
        <f t="shared" si="80"/>
        <v>1.5972222222222276E-2</v>
      </c>
      <c r="O1004" s="11">
        <f t="shared" si="83"/>
        <v>0</v>
      </c>
      <c r="P1004" s="11">
        <f t="shared" si="81"/>
        <v>6</v>
      </c>
      <c r="Q1004" s="4">
        <v>279479</v>
      </c>
      <c r="R1004" s="4">
        <v>279479</v>
      </c>
      <c r="S1004" s="4">
        <v>279485</v>
      </c>
      <c r="T1004" s="4">
        <v>279485</v>
      </c>
    </row>
    <row r="1005" spans="1:20" x14ac:dyDescent="0.25">
      <c r="A1005" s="16">
        <v>46043</v>
      </c>
      <c r="B1005" s="17" t="s">
        <v>48</v>
      </c>
      <c r="C1005" s="4">
        <v>2</v>
      </c>
      <c r="D1005" s="4">
        <v>12</v>
      </c>
      <c r="E1005" s="5">
        <v>0.55277777777777781</v>
      </c>
      <c r="F1005" s="5">
        <v>0.55277777777777781</v>
      </c>
      <c r="G1005" s="5">
        <v>0.55555555555555558</v>
      </c>
      <c r="H1005" s="5">
        <v>0.57638888888888884</v>
      </c>
      <c r="I1005" s="5">
        <v>0.57638888888888884</v>
      </c>
      <c r="J1005" s="5">
        <v>0.57638888888888884</v>
      </c>
      <c r="K1005" s="4"/>
      <c r="L1005" s="4"/>
      <c r="M1005" s="12">
        <f t="shared" si="82"/>
        <v>2.7777777777777679E-3</v>
      </c>
      <c r="N1005" s="13">
        <f t="shared" si="80"/>
        <v>2.0833333333333259E-2</v>
      </c>
      <c r="O1005" s="11">
        <f t="shared" si="83"/>
        <v>0</v>
      </c>
      <c r="P1005" s="11">
        <f t="shared" si="81"/>
        <v>5</v>
      </c>
      <c r="Q1005" s="4">
        <v>279485</v>
      </c>
      <c r="R1005" s="4">
        <v>279485</v>
      </c>
      <c r="S1005" s="4">
        <v>279490</v>
      </c>
      <c r="T1005" s="4">
        <v>279490</v>
      </c>
    </row>
    <row r="1006" spans="1:20" x14ac:dyDescent="0.25">
      <c r="A1006" s="16">
        <v>46043</v>
      </c>
      <c r="B1006" s="17" t="s">
        <v>48</v>
      </c>
      <c r="C1006" s="4">
        <v>4</v>
      </c>
      <c r="D1006" s="4">
        <v>12</v>
      </c>
      <c r="E1006" s="5">
        <v>0.57638888888888884</v>
      </c>
      <c r="F1006" s="5">
        <v>0.57638888888888884</v>
      </c>
      <c r="G1006" s="5">
        <v>0.57847222222222228</v>
      </c>
      <c r="H1006" s="5">
        <v>0.59444444444444444</v>
      </c>
      <c r="I1006" s="5">
        <v>0.59444444444444444</v>
      </c>
      <c r="J1006" s="5">
        <v>0.59444444444444444</v>
      </c>
      <c r="K1006" s="4"/>
      <c r="L1006" s="4"/>
      <c r="M1006" s="12">
        <f t="shared" si="82"/>
        <v>2.083333333333437E-3</v>
      </c>
      <c r="N1006" s="13">
        <f t="shared" si="80"/>
        <v>1.5972222222222165E-2</v>
      </c>
      <c r="O1006" s="11">
        <f t="shared" si="83"/>
        <v>0</v>
      </c>
      <c r="P1006" s="11">
        <f t="shared" si="81"/>
        <v>5</v>
      </c>
      <c r="Q1006" s="4">
        <v>279490</v>
      </c>
      <c r="R1006" s="4">
        <v>279490</v>
      </c>
      <c r="S1006" s="4">
        <v>279495</v>
      </c>
      <c r="T1006" s="4">
        <v>279495</v>
      </c>
    </row>
    <row r="1007" spans="1:20" x14ac:dyDescent="0.25">
      <c r="A1007" s="16">
        <v>46043</v>
      </c>
      <c r="B1007" s="17" t="s">
        <v>48</v>
      </c>
      <c r="C1007" s="4">
        <v>2</v>
      </c>
      <c r="D1007" s="4">
        <v>12</v>
      </c>
      <c r="E1007" s="5">
        <v>0.59444444444444444</v>
      </c>
      <c r="F1007" s="5">
        <v>0.59444444444444444</v>
      </c>
      <c r="G1007" s="5">
        <v>0.59722222222222221</v>
      </c>
      <c r="H1007" s="5">
        <v>0.61805555555555558</v>
      </c>
      <c r="I1007" s="5">
        <v>0.61805555555555558</v>
      </c>
      <c r="J1007" s="5">
        <v>0.61805555555555558</v>
      </c>
      <c r="K1007" s="4"/>
      <c r="L1007" s="4"/>
      <c r="M1007" s="12">
        <f t="shared" si="82"/>
        <v>2.7777777777777679E-3</v>
      </c>
      <c r="N1007" s="13">
        <f t="shared" si="80"/>
        <v>2.083333333333337E-2</v>
      </c>
      <c r="O1007" s="11">
        <f t="shared" si="83"/>
        <v>0</v>
      </c>
      <c r="P1007" s="11">
        <f t="shared" si="81"/>
        <v>6</v>
      </c>
      <c r="Q1007" s="4">
        <v>279495</v>
      </c>
      <c r="R1007" s="4">
        <v>279495</v>
      </c>
      <c r="S1007" s="4">
        <v>279501</v>
      </c>
      <c r="T1007" s="4">
        <v>279501</v>
      </c>
    </row>
    <row r="1008" spans="1:20" x14ac:dyDescent="0.25">
      <c r="A1008" s="16">
        <v>46043</v>
      </c>
      <c r="B1008" s="17" t="s">
        <v>48</v>
      </c>
      <c r="C1008" s="4">
        <v>4</v>
      </c>
      <c r="D1008" s="4">
        <v>12</v>
      </c>
      <c r="E1008" s="5">
        <v>0.61805555555555558</v>
      </c>
      <c r="F1008" s="5">
        <v>0.61805555555555558</v>
      </c>
      <c r="G1008" s="5">
        <v>0.62013888888888891</v>
      </c>
      <c r="H1008" s="5">
        <v>0.63611111111111107</v>
      </c>
      <c r="I1008" s="5">
        <v>0.63611111111111107</v>
      </c>
      <c r="J1008" s="5">
        <v>0.63611111111111107</v>
      </c>
      <c r="K1008" s="4"/>
      <c r="L1008" s="4"/>
      <c r="M1008" s="12">
        <f t="shared" si="82"/>
        <v>2.0833333333333259E-3</v>
      </c>
      <c r="N1008" s="13">
        <f t="shared" si="80"/>
        <v>1.5972222222222165E-2</v>
      </c>
      <c r="O1008" s="11">
        <f t="shared" si="83"/>
        <v>0</v>
      </c>
      <c r="P1008" s="11">
        <f t="shared" si="81"/>
        <v>5</v>
      </c>
      <c r="Q1008" s="4">
        <v>279501</v>
      </c>
      <c r="R1008" s="4">
        <v>279501</v>
      </c>
      <c r="S1008" s="4">
        <v>279506</v>
      </c>
      <c r="T1008" s="4">
        <v>279506</v>
      </c>
    </row>
    <row r="1009" spans="1:20" x14ac:dyDescent="0.25">
      <c r="A1009" s="16">
        <v>46043</v>
      </c>
      <c r="B1009" s="17" t="s">
        <v>48</v>
      </c>
      <c r="C1009" s="4">
        <v>2</v>
      </c>
      <c r="D1009" s="4">
        <v>12</v>
      </c>
      <c r="E1009" s="5">
        <v>0.63611111111111107</v>
      </c>
      <c r="F1009" s="5">
        <v>0.63611111111111107</v>
      </c>
      <c r="G1009" s="5">
        <v>0.64583333333333337</v>
      </c>
      <c r="H1009" s="5">
        <v>0.66666666666666663</v>
      </c>
      <c r="I1009" s="5">
        <v>0.66666666666666663</v>
      </c>
      <c r="J1009" s="5">
        <v>0.67361111111111116</v>
      </c>
      <c r="K1009" s="4"/>
      <c r="L1009" s="4"/>
      <c r="M1009" s="12">
        <f t="shared" si="82"/>
        <v>9.7222222222222987E-3</v>
      </c>
      <c r="N1009" s="13">
        <f t="shared" si="80"/>
        <v>2.0833333333333259E-2</v>
      </c>
      <c r="O1009" s="11">
        <f t="shared" si="83"/>
        <v>0</v>
      </c>
      <c r="P1009" s="11">
        <f t="shared" si="81"/>
        <v>6</v>
      </c>
      <c r="Q1009" s="4">
        <v>279506</v>
      </c>
      <c r="R1009" s="4">
        <v>279506</v>
      </c>
      <c r="S1009" s="4">
        <v>279512</v>
      </c>
      <c r="T1009" s="4">
        <v>279512</v>
      </c>
    </row>
    <row r="1010" spans="1:20" x14ac:dyDescent="0.25">
      <c r="A1010" s="16">
        <v>46043</v>
      </c>
      <c r="B1010" s="17" t="s">
        <v>48</v>
      </c>
      <c r="C1010" s="4">
        <v>2</v>
      </c>
      <c r="D1010" s="4">
        <v>12</v>
      </c>
      <c r="E1010" s="5">
        <v>0.27777777777777779</v>
      </c>
      <c r="F1010" s="5">
        <v>0.28819444444444442</v>
      </c>
      <c r="G1010" s="5">
        <v>0.29166666666666669</v>
      </c>
      <c r="H1010" s="5">
        <v>0.31319444444444444</v>
      </c>
      <c r="I1010" s="5">
        <v>0.31319444444444444</v>
      </c>
      <c r="J1010" s="5">
        <v>0.31319444444444444</v>
      </c>
      <c r="K1010" s="4"/>
      <c r="L1010" s="4"/>
      <c r="M1010" s="12">
        <f t="shared" si="82"/>
        <v>3.4722222222222654E-3</v>
      </c>
      <c r="N1010" s="13">
        <f t="shared" si="80"/>
        <v>2.1527777777777757E-2</v>
      </c>
      <c r="O1010" s="11">
        <f t="shared" si="83"/>
        <v>0</v>
      </c>
      <c r="P1010" s="11">
        <f t="shared" si="81"/>
        <v>13</v>
      </c>
      <c r="Q1010" s="4">
        <v>279412</v>
      </c>
      <c r="R1010" s="4">
        <v>279412</v>
      </c>
      <c r="S1010" s="4">
        <v>279425</v>
      </c>
      <c r="T1010" s="4">
        <v>279425</v>
      </c>
    </row>
    <row r="1011" spans="1:20" x14ac:dyDescent="0.25">
      <c r="A1011" s="16">
        <v>46043</v>
      </c>
      <c r="B1011" s="17" t="s">
        <v>48</v>
      </c>
      <c r="C1011" s="4">
        <v>4</v>
      </c>
      <c r="D1011" s="4">
        <v>12</v>
      </c>
      <c r="E1011" s="5">
        <v>0.31319444444444444</v>
      </c>
      <c r="F1011" s="5">
        <v>0.31319444444444444</v>
      </c>
      <c r="G1011" s="5">
        <v>0.31458333333333333</v>
      </c>
      <c r="H1011" s="5">
        <v>0.33124999999999999</v>
      </c>
      <c r="I1011" s="5">
        <v>0.33124999999999999</v>
      </c>
      <c r="J1011" s="5">
        <v>0.33124999999999999</v>
      </c>
      <c r="K1011" s="4"/>
      <c r="L1011" s="4"/>
      <c r="M1011" s="12">
        <f t="shared" si="82"/>
        <v>1.388888888888884E-3</v>
      </c>
      <c r="N1011" s="13">
        <f t="shared" si="80"/>
        <v>1.6666666666666663E-2</v>
      </c>
      <c r="O1011" s="11">
        <f t="shared" si="83"/>
        <v>0</v>
      </c>
      <c r="P1011" s="11">
        <f t="shared" si="81"/>
        <v>5</v>
      </c>
      <c r="Q1011" s="4">
        <v>279425</v>
      </c>
      <c r="R1011" s="4">
        <v>279425</v>
      </c>
      <c r="S1011" s="4">
        <v>279430</v>
      </c>
      <c r="T1011" s="4">
        <v>279430</v>
      </c>
    </row>
    <row r="1012" spans="1:20" x14ac:dyDescent="0.25">
      <c r="A1012" s="16">
        <v>46043</v>
      </c>
      <c r="B1012" s="17" t="s">
        <v>48</v>
      </c>
      <c r="C1012" s="4">
        <v>2</v>
      </c>
      <c r="D1012" s="4">
        <v>12</v>
      </c>
      <c r="E1012" s="5">
        <v>0.33124999999999999</v>
      </c>
      <c r="F1012" s="5">
        <v>0.33124999999999999</v>
      </c>
      <c r="G1012" s="5">
        <v>0.33333333333333331</v>
      </c>
      <c r="H1012" s="5">
        <v>0.35486111111111113</v>
      </c>
      <c r="I1012" s="5">
        <v>0.35486111111111113</v>
      </c>
      <c r="J1012" s="5">
        <v>0.35486111111111113</v>
      </c>
      <c r="K1012" s="4"/>
      <c r="L1012" s="4"/>
      <c r="M1012" s="12">
        <f t="shared" si="82"/>
        <v>2.0833333333333259E-3</v>
      </c>
      <c r="N1012" s="13">
        <f t="shared" si="80"/>
        <v>2.1527777777777812E-2</v>
      </c>
      <c r="O1012" s="11">
        <f t="shared" si="83"/>
        <v>0</v>
      </c>
      <c r="P1012" s="11">
        <f t="shared" si="81"/>
        <v>6</v>
      </c>
      <c r="Q1012" s="4">
        <v>279430</v>
      </c>
      <c r="R1012" s="4">
        <v>279430</v>
      </c>
      <c r="S1012" s="4">
        <v>279436</v>
      </c>
      <c r="T1012" s="4">
        <v>279436</v>
      </c>
    </row>
    <row r="1013" spans="1:20" x14ac:dyDescent="0.25">
      <c r="A1013" s="16">
        <v>46043</v>
      </c>
      <c r="B1013" s="17" t="s">
        <v>48</v>
      </c>
      <c r="C1013" s="4">
        <v>4</v>
      </c>
      <c r="D1013" s="4">
        <v>12</v>
      </c>
      <c r="E1013" s="5">
        <v>0.35486111111111113</v>
      </c>
      <c r="F1013" s="5">
        <v>0.35486111111111113</v>
      </c>
      <c r="G1013" s="5">
        <v>0.35625000000000001</v>
      </c>
      <c r="H1013" s="5">
        <v>0.37291666666666667</v>
      </c>
      <c r="I1013" s="5">
        <v>0.37291666666666667</v>
      </c>
      <c r="J1013" s="5">
        <v>0.37291666666666667</v>
      </c>
      <c r="K1013" s="4"/>
      <c r="L1013" s="4"/>
      <c r="M1013" s="12">
        <f t="shared" si="82"/>
        <v>1.388888888888884E-3</v>
      </c>
      <c r="N1013" s="13">
        <f t="shared" si="80"/>
        <v>1.6666666666666663E-2</v>
      </c>
      <c r="O1013" s="11">
        <f t="shared" si="83"/>
        <v>0</v>
      </c>
      <c r="P1013" s="11">
        <f t="shared" si="81"/>
        <v>5</v>
      </c>
      <c r="Q1013" s="4">
        <v>279436</v>
      </c>
      <c r="R1013" s="4">
        <v>279436</v>
      </c>
      <c r="S1013" s="4">
        <v>279441</v>
      </c>
      <c r="T1013" s="4">
        <v>279441</v>
      </c>
    </row>
    <row r="1014" spans="1:20" x14ac:dyDescent="0.25">
      <c r="A1014" s="16">
        <v>46043</v>
      </c>
      <c r="B1014" s="17" t="s">
        <v>48</v>
      </c>
      <c r="C1014" s="4">
        <v>2</v>
      </c>
      <c r="D1014" s="4">
        <v>12</v>
      </c>
      <c r="E1014" s="5">
        <v>0.37291666666666667</v>
      </c>
      <c r="F1014" s="5">
        <v>0.37291666666666667</v>
      </c>
      <c r="G1014" s="5">
        <v>0.38194444444444442</v>
      </c>
      <c r="H1014" s="5">
        <v>0.40347222222222223</v>
      </c>
      <c r="I1014" s="5">
        <v>0.40347222222222223</v>
      </c>
      <c r="J1014" s="5">
        <v>0.40347222222222223</v>
      </c>
      <c r="K1014" s="4"/>
      <c r="L1014" s="4"/>
      <c r="M1014" s="12">
        <f t="shared" si="82"/>
        <v>9.0277777777777457E-3</v>
      </c>
      <c r="N1014" s="13">
        <f t="shared" si="80"/>
        <v>2.1527777777777812E-2</v>
      </c>
      <c r="O1014" s="11">
        <f t="shared" si="83"/>
        <v>0</v>
      </c>
      <c r="P1014" s="11">
        <f t="shared" si="81"/>
        <v>6</v>
      </c>
      <c r="Q1014" s="4">
        <v>279441</v>
      </c>
      <c r="R1014" s="4">
        <v>279441</v>
      </c>
      <c r="S1014" s="4">
        <v>279447</v>
      </c>
      <c r="T1014" s="4">
        <v>279447</v>
      </c>
    </row>
    <row r="1015" spans="1:20" x14ac:dyDescent="0.25">
      <c r="A1015" s="16">
        <v>46043</v>
      </c>
      <c r="B1015" s="17" t="s">
        <v>48</v>
      </c>
      <c r="C1015" s="4">
        <v>4</v>
      </c>
      <c r="D1015" s="4">
        <v>12</v>
      </c>
      <c r="E1015" s="5">
        <v>0.40347222222222223</v>
      </c>
      <c r="F1015" s="5">
        <v>0.40347222222222223</v>
      </c>
      <c r="G1015" s="5">
        <v>0.40486111111111112</v>
      </c>
      <c r="H1015" s="5">
        <v>0.42152777777777778</v>
      </c>
      <c r="I1015" s="5">
        <v>0.42152777777777778</v>
      </c>
      <c r="J1015" s="5">
        <v>0.42222222222222222</v>
      </c>
      <c r="K1015" s="4"/>
      <c r="L1015" s="4"/>
      <c r="M1015" s="12">
        <f t="shared" si="82"/>
        <v>1.388888888888884E-3</v>
      </c>
      <c r="N1015" s="13">
        <f t="shared" si="80"/>
        <v>1.6666666666666663E-2</v>
      </c>
      <c r="O1015" s="11">
        <f t="shared" si="83"/>
        <v>0</v>
      </c>
      <c r="P1015" s="11">
        <f t="shared" si="81"/>
        <v>5</v>
      </c>
      <c r="Q1015" s="4">
        <v>279447</v>
      </c>
      <c r="R1015" s="4">
        <v>279447</v>
      </c>
      <c r="S1015" s="4">
        <v>279452</v>
      </c>
      <c r="T1015" s="4">
        <v>279452</v>
      </c>
    </row>
    <row r="1016" spans="1:20" x14ac:dyDescent="0.25">
      <c r="A1016" s="16">
        <v>46043</v>
      </c>
      <c r="B1016" s="17" t="s">
        <v>48</v>
      </c>
      <c r="C1016" s="4" t="s">
        <v>26</v>
      </c>
      <c r="D1016" s="4">
        <v>15</v>
      </c>
      <c r="E1016" s="5">
        <v>0.46388888888888891</v>
      </c>
      <c r="F1016" s="5">
        <v>0.46388888888888891</v>
      </c>
      <c r="G1016" s="5">
        <v>0.46527777777777779</v>
      </c>
      <c r="H1016" s="5">
        <v>0.68263888888888891</v>
      </c>
      <c r="I1016" s="5">
        <v>0.68263888888888891</v>
      </c>
      <c r="J1016" s="5">
        <v>0.68402777777777779</v>
      </c>
      <c r="K1016" s="4"/>
      <c r="L1016" s="4"/>
      <c r="M1016" s="12">
        <f t="shared" si="82"/>
        <v>1.388888888888884E-3</v>
      </c>
      <c r="N1016" s="13">
        <f t="shared" si="80"/>
        <v>0.21736111111111112</v>
      </c>
      <c r="O1016" s="11">
        <f t="shared" si="83"/>
        <v>0</v>
      </c>
      <c r="P1016" s="11">
        <f t="shared" si="81"/>
        <v>91</v>
      </c>
      <c r="Q1016" s="4">
        <v>147897</v>
      </c>
      <c r="R1016" s="4">
        <v>147897</v>
      </c>
      <c r="S1016" s="4">
        <v>147988</v>
      </c>
      <c r="T1016" s="4">
        <v>147988</v>
      </c>
    </row>
    <row r="1017" spans="1:20" x14ac:dyDescent="0.25">
      <c r="A1017" s="16">
        <v>46043</v>
      </c>
      <c r="B1017" s="17" t="s">
        <v>48</v>
      </c>
      <c r="C1017" s="4" t="s">
        <v>26</v>
      </c>
      <c r="D1017" s="4">
        <v>15</v>
      </c>
      <c r="E1017" s="5">
        <v>0.27777777777777779</v>
      </c>
      <c r="F1017" s="5">
        <v>0.27777777777777779</v>
      </c>
      <c r="G1017" s="5">
        <v>0.2951388888888889</v>
      </c>
      <c r="H1017" s="5">
        <v>0.46180555555555558</v>
      </c>
      <c r="I1017" s="5">
        <v>0.46180555555555558</v>
      </c>
      <c r="J1017" s="5">
        <v>0.46180555555555558</v>
      </c>
      <c r="K1017" s="4"/>
      <c r="L1017" s="4"/>
      <c r="M1017" s="12">
        <f t="shared" si="82"/>
        <v>1.7361111111111105E-2</v>
      </c>
      <c r="N1017" s="13">
        <f t="shared" si="80"/>
        <v>0.16666666666666669</v>
      </c>
      <c r="O1017" s="11">
        <f t="shared" si="83"/>
        <v>0</v>
      </c>
      <c r="P1017" s="11">
        <f t="shared" si="81"/>
        <v>74</v>
      </c>
      <c r="Q1017" s="4">
        <v>147823</v>
      </c>
      <c r="R1017" s="4">
        <v>147823</v>
      </c>
      <c r="S1017" s="4">
        <v>147897</v>
      </c>
      <c r="T1017" s="4">
        <v>147897</v>
      </c>
    </row>
    <row r="1018" spans="1:20" x14ac:dyDescent="0.25">
      <c r="A1018" s="16">
        <v>46043</v>
      </c>
      <c r="B1018" s="17" t="s">
        <v>48</v>
      </c>
      <c r="C1018" s="4">
        <v>1</v>
      </c>
      <c r="D1018" s="4">
        <v>9</v>
      </c>
      <c r="E1018" s="5">
        <v>0.50555555555555554</v>
      </c>
      <c r="F1018" s="5">
        <v>0.50555555555555554</v>
      </c>
      <c r="G1018" s="5">
        <v>0.51388888888888884</v>
      </c>
      <c r="H1018" s="5">
        <v>0.53472222222222221</v>
      </c>
      <c r="I1018" s="5">
        <v>0.53472222222222221</v>
      </c>
      <c r="J1018" s="5">
        <v>0.53472222222222221</v>
      </c>
      <c r="K1018" s="4"/>
      <c r="L1018" s="4"/>
      <c r="M1018" s="12">
        <f t="shared" si="82"/>
        <v>8.3333333333333037E-3</v>
      </c>
      <c r="N1018" s="13">
        <f t="shared" si="80"/>
        <v>2.083333333333337E-2</v>
      </c>
      <c r="O1018" s="11">
        <f t="shared" si="83"/>
        <v>0</v>
      </c>
      <c r="P1018" s="11">
        <f t="shared" si="81"/>
        <v>8</v>
      </c>
      <c r="Q1018" s="4">
        <v>327402</v>
      </c>
      <c r="R1018" s="4">
        <v>327402</v>
      </c>
      <c r="S1018" s="4">
        <v>327410</v>
      </c>
      <c r="T1018" s="4">
        <v>327410</v>
      </c>
    </row>
    <row r="1019" spans="1:20" x14ac:dyDescent="0.25">
      <c r="A1019" s="16">
        <v>46043</v>
      </c>
      <c r="B1019" s="17" t="s">
        <v>48</v>
      </c>
      <c r="C1019" s="4">
        <v>3</v>
      </c>
      <c r="D1019" s="4">
        <v>9</v>
      </c>
      <c r="E1019" s="5">
        <v>0.53680555555555554</v>
      </c>
      <c r="F1019" s="5">
        <v>0.53680555555555554</v>
      </c>
      <c r="G1019" s="5">
        <v>0.53680555555555554</v>
      </c>
      <c r="H1019" s="5">
        <v>0.55208333333333337</v>
      </c>
      <c r="I1019" s="5">
        <v>0.55208333333333337</v>
      </c>
      <c r="J1019" s="5">
        <v>0.55208333333333337</v>
      </c>
      <c r="K1019" s="4"/>
      <c r="L1019" s="4"/>
      <c r="M1019" s="12">
        <f t="shared" si="82"/>
        <v>0</v>
      </c>
      <c r="N1019" s="13">
        <f t="shared" si="80"/>
        <v>1.5277777777777835E-2</v>
      </c>
      <c r="O1019" s="11">
        <f t="shared" si="83"/>
        <v>0</v>
      </c>
      <c r="P1019" s="11">
        <f t="shared" si="81"/>
        <v>3</v>
      </c>
      <c r="Q1019" s="4">
        <v>327410</v>
      </c>
      <c r="R1019" s="4">
        <v>327410</v>
      </c>
      <c r="S1019" s="4">
        <v>327413</v>
      </c>
      <c r="T1019" s="4">
        <v>327413</v>
      </c>
    </row>
    <row r="1020" spans="1:20" x14ac:dyDescent="0.25">
      <c r="A1020" s="16">
        <v>46043</v>
      </c>
      <c r="B1020" s="17" t="s">
        <v>48</v>
      </c>
      <c r="C1020" s="4">
        <v>1</v>
      </c>
      <c r="D1020" s="4">
        <v>9</v>
      </c>
      <c r="E1020" s="5">
        <v>0.55555555555555558</v>
      </c>
      <c r="F1020" s="5">
        <v>0.55555555555555558</v>
      </c>
      <c r="G1020" s="5">
        <v>0.55555555555555558</v>
      </c>
      <c r="H1020" s="5">
        <v>0.57638888888888884</v>
      </c>
      <c r="I1020" s="5">
        <v>0.57638888888888884</v>
      </c>
      <c r="J1020" s="5">
        <v>0.57638888888888884</v>
      </c>
      <c r="K1020" s="4"/>
      <c r="L1020" s="4"/>
      <c r="M1020" s="12">
        <f t="shared" si="82"/>
        <v>0</v>
      </c>
      <c r="N1020" s="13">
        <f t="shared" si="80"/>
        <v>2.0833333333333259E-2</v>
      </c>
      <c r="O1020" s="11">
        <f t="shared" si="83"/>
        <v>0</v>
      </c>
      <c r="P1020" s="11">
        <f t="shared" si="81"/>
        <v>8</v>
      </c>
      <c r="Q1020" s="4">
        <v>327413</v>
      </c>
      <c r="R1020" s="4">
        <v>327413</v>
      </c>
      <c r="S1020" s="4">
        <v>327421</v>
      </c>
      <c r="T1020" s="4">
        <v>327421</v>
      </c>
    </row>
    <row r="1021" spans="1:20" x14ac:dyDescent="0.25">
      <c r="A1021" s="16">
        <v>46043</v>
      </c>
      <c r="B1021" s="17" t="s">
        <v>48</v>
      </c>
      <c r="C1021" s="4">
        <v>3</v>
      </c>
      <c r="D1021" s="4">
        <v>9</v>
      </c>
      <c r="E1021" s="5">
        <v>0.57847222222222228</v>
      </c>
      <c r="F1021" s="5">
        <v>0.57847222222222228</v>
      </c>
      <c r="G1021" s="5">
        <v>0.57847222222222228</v>
      </c>
      <c r="H1021" s="5">
        <v>0.59375</v>
      </c>
      <c r="I1021" s="5">
        <v>0.59375</v>
      </c>
      <c r="J1021" s="5">
        <v>0.59375</v>
      </c>
      <c r="K1021" s="4"/>
      <c r="L1021" s="4"/>
      <c r="M1021" s="12">
        <f t="shared" si="82"/>
        <v>0</v>
      </c>
      <c r="N1021" s="13">
        <f t="shared" si="80"/>
        <v>1.5277777777777724E-2</v>
      </c>
      <c r="O1021" s="11">
        <f t="shared" si="83"/>
        <v>0</v>
      </c>
      <c r="P1021" s="11">
        <f t="shared" si="81"/>
        <v>4</v>
      </c>
      <c r="Q1021" s="4">
        <v>327421</v>
      </c>
      <c r="R1021" s="4">
        <v>327421</v>
      </c>
      <c r="S1021" s="4">
        <v>327425</v>
      </c>
      <c r="T1021" s="4">
        <v>327425</v>
      </c>
    </row>
    <row r="1022" spans="1:20" x14ac:dyDescent="0.25">
      <c r="A1022" s="16">
        <v>46043</v>
      </c>
      <c r="B1022" s="17" t="s">
        <v>48</v>
      </c>
      <c r="C1022" s="4">
        <v>1</v>
      </c>
      <c r="D1022" s="4">
        <v>9</v>
      </c>
      <c r="E1022" s="5">
        <v>0.59722222222222221</v>
      </c>
      <c r="F1022" s="5">
        <v>0.59722222222222221</v>
      </c>
      <c r="G1022" s="5">
        <v>0.59722222222222221</v>
      </c>
      <c r="H1022" s="5">
        <v>0.61805555555555558</v>
      </c>
      <c r="I1022" s="5">
        <v>0.61805555555555558</v>
      </c>
      <c r="J1022" s="5">
        <v>0.61805555555555558</v>
      </c>
      <c r="K1022" s="4"/>
      <c r="L1022" s="4"/>
      <c r="M1022" s="12">
        <f t="shared" si="82"/>
        <v>0</v>
      </c>
      <c r="N1022" s="13">
        <f t="shared" si="80"/>
        <v>2.083333333333337E-2</v>
      </c>
      <c r="O1022" s="11">
        <f t="shared" si="83"/>
        <v>0</v>
      </c>
      <c r="P1022" s="11">
        <f t="shared" si="81"/>
        <v>7</v>
      </c>
      <c r="Q1022" s="4">
        <v>327425</v>
      </c>
      <c r="R1022" s="4">
        <v>327425</v>
      </c>
      <c r="S1022" s="4">
        <v>327432</v>
      </c>
      <c r="T1022" s="4">
        <v>327432</v>
      </c>
    </row>
    <row r="1023" spans="1:20" x14ac:dyDescent="0.25">
      <c r="A1023" s="16">
        <v>46043</v>
      </c>
      <c r="B1023" s="17" t="s">
        <v>48</v>
      </c>
      <c r="C1023" s="4">
        <v>3</v>
      </c>
      <c r="D1023" s="4">
        <v>9</v>
      </c>
      <c r="E1023" s="5">
        <v>0.62013888888888891</v>
      </c>
      <c r="F1023" s="5">
        <v>0.62013888888888891</v>
      </c>
      <c r="G1023" s="5">
        <v>0.62013888888888891</v>
      </c>
      <c r="H1023" s="5">
        <v>0.63541666666666663</v>
      </c>
      <c r="I1023" s="5">
        <v>0.63541666666666663</v>
      </c>
      <c r="J1023" s="5">
        <v>0.63541666666666663</v>
      </c>
      <c r="K1023" s="4"/>
      <c r="L1023" s="4"/>
      <c r="M1023" s="12">
        <f t="shared" si="82"/>
        <v>0</v>
      </c>
      <c r="N1023" s="13">
        <f t="shared" si="80"/>
        <v>1.5277777777777724E-2</v>
      </c>
      <c r="O1023" s="11">
        <f t="shared" si="83"/>
        <v>0</v>
      </c>
      <c r="P1023" s="11">
        <f t="shared" si="81"/>
        <v>4</v>
      </c>
      <c r="Q1023" s="4">
        <v>327432</v>
      </c>
      <c r="R1023" s="4">
        <v>327432</v>
      </c>
      <c r="S1023" s="4">
        <v>327436</v>
      </c>
      <c r="T1023" s="4">
        <v>327436</v>
      </c>
    </row>
    <row r="1024" spans="1:20" x14ac:dyDescent="0.25">
      <c r="A1024" s="16">
        <v>46043</v>
      </c>
      <c r="B1024" s="17" t="s">
        <v>48</v>
      </c>
      <c r="C1024" s="4">
        <v>1</v>
      </c>
      <c r="D1024" s="4">
        <v>9</v>
      </c>
      <c r="E1024" s="5">
        <v>0.64583333333333337</v>
      </c>
      <c r="F1024" s="5">
        <v>0.64583333333333337</v>
      </c>
      <c r="G1024" s="5">
        <v>0.64583333333333337</v>
      </c>
      <c r="H1024" s="5">
        <v>0.66666666666666663</v>
      </c>
      <c r="I1024" s="5">
        <v>0.66666666666666663</v>
      </c>
      <c r="J1024" s="5">
        <v>0.67361111111111116</v>
      </c>
      <c r="K1024" s="4"/>
      <c r="L1024" s="4"/>
      <c r="M1024" s="12">
        <f t="shared" si="82"/>
        <v>0</v>
      </c>
      <c r="N1024" s="13">
        <f t="shared" si="80"/>
        <v>2.0833333333333259E-2</v>
      </c>
      <c r="O1024" s="11">
        <f t="shared" si="83"/>
        <v>0</v>
      </c>
      <c r="P1024" s="11">
        <f t="shared" si="81"/>
        <v>7</v>
      </c>
      <c r="Q1024" s="4">
        <v>327436</v>
      </c>
      <c r="R1024" s="4">
        <v>327436</v>
      </c>
      <c r="S1024" s="4">
        <v>327443</v>
      </c>
      <c r="T1024" s="4">
        <v>327443</v>
      </c>
    </row>
    <row r="1025" spans="1:21" x14ac:dyDescent="0.25">
      <c r="A1025" s="16">
        <v>46043</v>
      </c>
      <c r="B1025" s="17" t="s">
        <v>48</v>
      </c>
      <c r="C1025" s="4">
        <v>1</v>
      </c>
      <c r="D1025" s="4">
        <v>9</v>
      </c>
      <c r="E1025" s="5">
        <v>0.36458333333333331</v>
      </c>
      <c r="F1025" s="5">
        <v>0.37152777777777779</v>
      </c>
      <c r="G1025" s="5">
        <v>0.38194444444444442</v>
      </c>
      <c r="H1025" s="5">
        <v>0.40277777777777779</v>
      </c>
      <c r="I1025" s="5">
        <v>0.40277777777777779</v>
      </c>
      <c r="J1025" s="5">
        <v>0.40277777777777779</v>
      </c>
      <c r="K1025" s="4"/>
      <c r="L1025" s="4"/>
      <c r="M1025" s="12">
        <f t="shared" si="82"/>
        <v>1.041666666666663E-2</v>
      </c>
      <c r="N1025" s="13">
        <f t="shared" si="80"/>
        <v>2.083333333333337E-2</v>
      </c>
      <c r="O1025" s="11">
        <f t="shared" si="83"/>
        <v>0</v>
      </c>
      <c r="P1025" s="11">
        <f t="shared" si="81"/>
        <v>7</v>
      </c>
      <c r="Q1025" s="4">
        <v>327370</v>
      </c>
      <c r="R1025" s="4">
        <v>327370</v>
      </c>
      <c r="S1025" s="4">
        <v>327377</v>
      </c>
      <c r="T1025" s="4">
        <v>327377</v>
      </c>
    </row>
    <row r="1026" spans="1:21" x14ac:dyDescent="0.25">
      <c r="A1026" s="16">
        <v>46043</v>
      </c>
      <c r="B1026" s="17" t="s">
        <v>48</v>
      </c>
      <c r="C1026" s="4">
        <v>3</v>
      </c>
      <c r="D1026" s="4">
        <v>9</v>
      </c>
      <c r="E1026" s="5">
        <v>0.44444444444444442</v>
      </c>
      <c r="F1026" s="5">
        <v>0.44444444444444442</v>
      </c>
      <c r="G1026" s="5">
        <v>0.4465277777777778</v>
      </c>
      <c r="H1026" s="5">
        <v>0.46180555555555558</v>
      </c>
      <c r="I1026" s="5">
        <v>0.46180555555555558</v>
      </c>
      <c r="J1026" s="5">
        <v>0.46180555555555558</v>
      </c>
      <c r="K1026" s="4"/>
      <c r="L1026" s="4"/>
      <c r="M1026" s="12">
        <f t="shared" si="82"/>
        <v>2.0833333333333814E-3</v>
      </c>
      <c r="N1026" s="13">
        <f t="shared" si="80"/>
        <v>1.5277777777777779E-2</v>
      </c>
      <c r="O1026" s="11">
        <f t="shared" si="83"/>
        <v>0</v>
      </c>
      <c r="P1026" s="11">
        <f t="shared" si="81"/>
        <v>5</v>
      </c>
      <c r="Q1026" s="4">
        <v>327387</v>
      </c>
      <c r="R1026" s="4">
        <v>327387</v>
      </c>
      <c r="S1026" s="4">
        <v>327392</v>
      </c>
      <c r="T1026" s="4">
        <v>327392</v>
      </c>
    </row>
    <row r="1027" spans="1:21" x14ac:dyDescent="0.25">
      <c r="A1027" s="16">
        <v>46043</v>
      </c>
      <c r="B1027" s="17" t="s">
        <v>48</v>
      </c>
      <c r="C1027" s="4">
        <v>1</v>
      </c>
      <c r="D1027" s="4">
        <v>9</v>
      </c>
      <c r="E1027" s="5">
        <v>0.46180555555555558</v>
      </c>
      <c r="F1027" s="5">
        <v>0.46180555555555558</v>
      </c>
      <c r="G1027" s="5">
        <v>0.46527777777777779</v>
      </c>
      <c r="H1027" s="5">
        <v>0.4861111111111111</v>
      </c>
      <c r="I1027" s="5">
        <v>0.4861111111111111</v>
      </c>
      <c r="J1027" s="5">
        <v>0.4861111111111111</v>
      </c>
      <c r="K1027" s="4"/>
      <c r="L1027" s="4"/>
      <c r="M1027" s="12">
        <f t="shared" si="82"/>
        <v>3.4722222222222099E-3</v>
      </c>
      <c r="N1027" s="13">
        <f t="shared" si="80"/>
        <v>2.0833333333333315E-2</v>
      </c>
      <c r="O1027" s="11">
        <f t="shared" si="83"/>
        <v>0</v>
      </c>
      <c r="P1027" s="11">
        <f t="shared" si="81"/>
        <v>7</v>
      </c>
      <c r="Q1027" s="4">
        <v>327392</v>
      </c>
      <c r="R1027" s="4">
        <v>327392</v>
      </c>
      <c r="S1027" s="4">
        <v>327399</v>
      </c>
      <c r="T1027" s="4">
        <v>327399</v>
      </c>
    </row>
    <row r="1028" spans="1:21" x14ac:dyDescent="0.25">
      <c r="A1028" s="16">
        <v>46043</v>
      </c>
      <c r="B1028" s="17" t="s">
        <v>48</v>
      </c>
      <c r="C1028" s="4">
        <v>3</v>
      </c>
      <c r="D1028" s="4">
        <v>9</v>
      </c>
      <c r="E1028" s="5">
        <v>0.4861111111111111</v>
      </c>
      <c r="F1028" s="5">
        <v>0.4861111111111111</v>
      </c>
      <c r="G1028" s="5">
        <v>0.48819444444444443</v>
      </c>
      <c r="H1028" s="5">
        <v>0.50347222222222221</v>
      </c>
      <c r="I1028" s="5">
        <v>0.50347222222222221</v>
      </c>
      <c r="J1028" s="5">
        <v>0.51041666666666663</v>
      </c>
      <c r="K1028" s="4"/>
      <c r="L1028" s="4"/>
      <c r="M1028" s="12">
        <f t="shared" si="82"/>
        <v>2.0833333333333259E-3</v>
      </c>
      <c r="N1028" s="13">
        <f t="shared" si="80"/>
        <v>1.5277777777777779E-2</v>
      </c>
      <c r="O1028" s="11">
        <f t="shared" si="83"/>
        <v>4</v>
      </c>
      <c r="P1028" s="11">
        <f t="shared" si="81"/>
        <v>3</v>
      </c>
      <c r="Q1028" s="4">
        <v>327399</v>
      </c>
      <c r="R1028" s="4">
        <v>327399</v>
      </c>
      <c r="S1028" s="4">
        <v>327402</v>
      </c>
      <c r="T1028" s="4">
        <v>327406</v>
      </c>
    </row>
    <row r="1029" spans="1:21" x14ac:dyDescent="0.25">
      <c r="A1029" s="16">
        <v>46043</v>
      </c>
      <c r="B1029" s="17" t="s">
        <v>48</v>
      </c>
      <c r="C1029" s="4">
        <v>3</v>
      </c>
      <c r="D1029" s="4">
        <v>9</v>
      </c>
      <c r="E1029" s="5">
        <v>0.65625</v>
      </c>
      <c r="F1029" s="5">
        <v>0.66666666666666663</v>
      </c>
      <c r="G1029" s="5">
        <v>0.66874999999999996</v>
      </c>
      <c r="H1029" s="5">
        <v>0.68402777777777779</v>
      </c>
      <c r="I1029" s="5">
        <v>0.68402777777777779</v>
      </c>
      <c r="J1029" s="5">
        <v>0.68402777777777779</v>
      </c>
      <c r="K1029" s="4"/>
      <c r="L1029" s="4"/>
      <c r="M1029" s="12">
        <f t="shared" si="82"/>
        <v>2.0833333333333259E-3</v>
      </c>
      <c r="N1029" s="13">
        <f t="shared" si="80"/>
        <v>1.5277777777777835E-2</v>
      </c>
      <c r="O1029" s="11">
        <f t="shared" si="83"/>
        <v>0</v>
      </c>
      <c r="P1029" s="11">
        <f t="shared" si="81"/>
        <v>4</v>
      </c>
      <c r="Q1029" s="4">
        <v>327443</v>
      </c>
      <c r="R1029" s="4">
        <v>327443</v>
      </c>
      <c r="S1029" s="4">
        <v>327447</v>
      </c>
      <c r="T1029" s="4">
        <v>327447</v>
      </c>
    </row>
    <row r="1030" spans="1:21" x14ac:dyDescent="0.25">
      <c r="A1030" s="16">
        <v>46043</v>
      </c>
      <c r="B1030" s="17" t="s">
        <v>48</v>
      </c>
      <c r="C1030" s="4">
        <v>1</v>
      </c>
      <c r="D1030" s="4">
        <v>9</v>
      </c>
      <c r="E1030" s="5">
        <v>0.68402777777777779</v>
      </c>
      <c r="F1030" s="5">
        <v>0.68402777777777779</v>
      </c>
      <c r="G1030" s="5">
        <v>0.6875</v>
      </c>
      <c r="H1030" s="5">
        <v>0.70833333333333337</v>
      </c>
      <c r="I1030" s="5">
        <v>0.70833333333333337</v>
      </c>
      <c r="J1030" s="5">
        <v>0.70833333333333337</v>
      </c>
      <c r="K1030" s="4"/>
      <c r="L1030" s="4"/>
      <c r="M1030" s="12">
        <f t="shared" si="82"/>
        <v>3.4722222222222099E-3</v>
      </c>
      <c r="N1030" s="13">
        <f t="shared" si="80"/>
        <v>2.083333333333337E-2</v>
      </c>
      <c r="O1030" s="11">
        <f t="shared" si="83"/>
        <v>0</v>
      </c>
      <c r="P1030" s="11">
        <f t="shared" si="81"/>
        <v>7</v>
      </c>
      <c r="Q1030" s="4">
        <v>327447</v>
      </c>
      <c r="R1030" s="4">
        <v>327447</v>
      </c>
      <c r="S1030" s="4">
        <v>327454</v>
      </c>
      <c r="T1030" s="4">
        <v>327454</v>
      </c>
    </row>
    <row r="1031" spans="1:21" x14ac:dyDescent="0.25">
      <c r="A1031" s="16">
        <v>46043</v>
      </c>
      <c r="B1031" s="17" t="s">
        <v>48</v>
      </c>
      <c r="C1031" s="4">
        <v>3</v>
      </c>
      <c r="D1031" s="4">
        <v>9</v>
      </c>
      <c r="E1031" s="5">
        <v>0.70833333333333337</v>
      </c>
      <c r="F1031" s="5">
        <v>0.70833333333333337</v>
      </c>
      <c r="G1031" s="5">
        <v>0.7104166666666667</v>
      </c>
      <c r="H1031" s="5">
        <v>0.72569444444444442</v>
      </c>
      <c r="I1031" s="5">
        <v>0.72569444444444442</v>
      </c>
      <c r="J1031" s="5">
        <v>0.72569444444444442</v>
      </c>
      <c r="K1031" s="4"/>
      <c r="L1031" s="4"/>
      <c r="M1031" s="12">
        <f t="shared" si="82"/>
        <v>2.0833333333333259E-3</v>
      </c>
      <c r="N1031" s="13">
        <f t="shared" si="80"/>
        <v>1.5277777777777724E-2</v>
      </c>
      <c r="O1031" s="11">
        <f t="shared" si="83"/>
        <v>0</v>
      </c>
      <c r="P1031" s="11">
        <f t="shared" si="81"/>
        <v>4</v>
      </c>
      <c r="Q1031" s="4">
        <v>327454</v>
      </c>
      <c r="R1031" s="4">
        <v>327454</v>
      </c>
      <c r="S1031" s="4">
        <v>327458</v>
      </c>
      <c r="T1031" s="4">
        <v>327458</v>
      </c>
      <c r="U1031" s="1" t="s">
        <v>20</v>
      </c>
    </row>
    <row r="1032" spans="1:21" x14ac:dyDescent="0.25">
      <c r="A1032" s="16">
        <v>46043</v>
      </c>
      <c r="B1032" s="17" t="s">
        <v>48</v>
      </c>
      <c r="C1032" s="4">
        <v>3</v>
      </c>
      <c r="D1032" s="4">
        <v>9</v>
      </c>
      <c r="E1032" s="5">
        <v>0.75</v>
      </c>
      <c r="F1032" s="5">
        <v>0.75</v>
      </c>
      <c r="G1032" s="5">
        <v>0.75902777777777775</v>
      </c>
      <c r="H1032" s="5">
        <v>0.77430555555555558</v>
      </c>
      <c r="I1032" s="5">
        <v>0.77430555555555558</v>
      </c>
      <c r="J1032" s="5">
        <v>0.77430555555555558</v>
      </c>
      <c r="K1032" s="4"/>
      <c r="L1032" s="4"/>
      <c r="M1032" s="12">
        <f t="shared" si="82"/>
        <v>9.0277777777777457E-3</v>
      </c>
      <c r="N1032" s="13">
        <f t="shared" si="80"/>
        <v>1.5277777777777835E-2</v>
      </c>
      <c r="O1032" s="11">
        <f t="shared" si="83"/>
        <v>0</v>
      </c>
      <c r="P1032" s="11">
        <f t="shared" si="81"/>
        <v>4</v>
      </c>
      <c r="Q1032" s="4">
        <v>327468</v>
      </c>
      <c r="R1032" s="4">
        <v>327468</v>
      </c>
      <c r="S1032" s="4">
        <v>327472</v>
      </c>
      <c r="T1032" s="4">
        <v>327472</v>
      </c>
    </row>
    <row r="1033" spans="1:21" x14ac:dyDescent="0.25">
      <c r="A1033" s="16">
        <v>46043</v>
      </c>
      <c r="B1033" s="17" t="s">
        <v>48</v>
      </c>
      <c r="C1033" s="4">
        <v>1</v>
      </c>
      <c r="D1033" s="4">
        <v>9</v>
      </c>
      <c r="E1033" s="5">
        <v>0.77430555555555558</v>
      </c>
      <c r="F1033" s="5">
        <v>0.77430555555555558</v>
      </c>
      <c r="G1033" s="5">
        <v>0.77777777777777779</v>
      </c>
      <c r="H1033" s="5">
        <v>0.79861111111111116</v>
      </c>
      <c r="I1033" s="5">
        <v>0.79861111111111116</v>
      </c>
      <c r="J1033" s="5">
        <v>0.79861111111111116</v>
      </c>
      <c r="K1033" s="4"/>
      <c r="L1033" s="4"/>
      <c r="M1033" s="12">
        <f t="shared" si="82"/>
        <v>3.4722222222222099E-3</v>
      </c>
      <c r="N1033" s="13">
        <f t="shared" si="80"/>
        <v>2.083333333333337E-2</v>
      </c>
      <c r="O1033" s="11">
        <f t="shared" si="83"/>
        <v>0</v>
      </c>
      <c r="P1033" s="11">
        <f t="shared" si="81"/>
        <v>8</v>
      </c>
      <c r="Q1033" s="4">
        <v>327472</v>
      </c>
      <c r="R1033" s="4">
        <v>327472</v>
      </c>
      <c r="S1033" s="4">
        <v>327480</v>
      </c>
      <c r="T1033" s="4">
        <v>327480</v>
      </c>
    </row>
    <row r="1034" spans="1:21" x14ac:dyDescent="0.25">
      <c r="A1034" s="16">
        <v>46043</v>
      </c>
      <c r="B1034" s="17" t="s">
        <v>48</v>
      </c>
      <c r="C1034" s="4">
        <v>3</v>
      </c>
      <c r="D1034" s="4">
        <v>9</v>
      </c>
      <c r="E1034" s="5">
        <v>0.79861111111111116</v>
      </c>
      <c r="F1034" s="5">
        <v>0.79861111111111116</v>
      </c>
      <c r="G1034" s="5">
        <v>0.80069444444444449</v>
      </c>
      <c r="H1034" s="5">
        <v>0.81597222222222221</v>
      </c>
      <c r="I1034" s="5">
        <v>0.81597222222222221</v>
      </c>
      <c r="J1034" s="5">
        <v>0.82986111111111116</v>
      </c>
      <c r="K1034" s="4"/>
      <c r="L1034" s="4"/>
      <c r="M1034" s="12">
        <f t="shared" si="82"/>
        <v>2.0833333333333259E-3</v>
      </c>
      <c r="N1034" s="13">
        <f t="shared" si="80"/>
        <v>1.5277777777777724E-2</v>
      </c>
      <c r="O1034" s="11">
        <f t="shared" si="83"/>
        <v>0</v>
      </c>
      <c r="P1034" s="11">
        <f t="shared" si="81"/>
        <v>4</v>
      </c>
      <c r="Q1034" s="4">
        <v>327480</v>
      </c>
      <c r="R1034" s="4">
        <v>327480</v>
      </c>
      <c r="S1034" s="4">
        <v>327484</v>
      </c>
      <c r="T1034" s="4">
        <v>327484</v>
      </c>
    </row>
    <row r="1035" spans="1:21" x14ac:dyDescent="0.25">
      <c r="A1035" s="16">
        <v>46043</v>
      </c>
      <c r="B1035" s="17" t="s">
        <v>48</v>
      </c>
      <c r="C1035" s="4" t="s">
        <v>35</v>
      </c>
      <c r="D1035" s="4">
        <v>9001</v>
      </c>
      <c r="E1035" s="5">
        <v>0.61458333333333337</v>
      </c>
      <c r="F1035" s="5">
        <v>0.62847222222222221</v>
      </c>
      <c r="G1035" s="5">
        <v>0.63541666666666663</v>
      </c>
      <c r="H1035" s="5">
        <v>0.67500000000000004</v>
      </c>
      <c r="I1035" s="5">
        <v>0.67500000000000004</v>
      </c>
      <c r="J1035" s="5">
        <v>0.67847222222222225</v>
      </c>
      <c r="K1035" s="4"/>
      <c r="L1035" s="4"/>
      <c r="M1035" s="12">
        <f t="shared" si="82"/>
        <v>6.9444444444444198E-3</v>
      </c>
      <c r="N1035" s="13">
        <f t="shared" si="80"/>
        <v>3.9583333333333415E-2</v>
      </c>
      <c r="O1035" s="11">
        <f t="shared" si="83"/>
        <v>0</v>
      </c>
      <c r="P1035" s="11">
        <f t="shared" si="81"/>
        <v>12</v>
      </c>
      <c r="Q1035" s="4">
        <v>65188</v>
      </c>
      <c r="R1035" s="4">
        <v>65188</v>
      </c>
      <c r="S1035" s="4">
        <v>65200</v>
      </c>
      <c r="T1035" s="4">
        <v>65200</v>
      </c>
    </row>
    <row r="1036" spans="1:21" x14ac:dyDescent="0.25">
      <c r="A1036" s="16">
        <v>46043</v>
      </c>
      <c r="B1036" s="17" t="s">
        <v>48</v>
      </c>
      <c r="C1036" s="4" t="s">
        <v>26</v>
      </c>
      <c r="D1036" s="4">
        <v>15</v>
      </c>
      <c r="E1036" s="5">
        <v>0.68055555555555558</v>
      </c>
      <c r="F1036" s="5">
        <v>0.68055555555555558</v>
      </c>
      <c r="G1036" s="5">
        <v>0.68055555555555558</v>
      </c>
      <c r="H1036" s="5">
        <v>0.80208333333333337</v>
      </c>
      <c r="I1036" s="5">
        <v>0.80208333333333337</v>
      </c>
      <c r="J1036" s="5">
        <v>0.82291666666666663</v>
      </c>
      <c r="K1036" s="4"/>
      <c r="L1036" s="4"/>
      <c r="M1036" s="12">
        <f t="shared" si="82"/>
        <v>0</v>
      </c>
      <c r="N1036" s="13">
        <f t="shared" si="80"/>
        <v>0.12152777777777779</v>
      </c>
      <c r="O1036" s="11">
        <f t="shared" si="83"/>
        <v>0</v>
      </c>
      <c r="P1036" s="11">
        <f t="shared" si="81"/>
        <v>57</v>
      </c>
      <c r="Q1036" s="4">
        <v>147988</v>
      </c>
      <c r="R1036" s="4">
        <v>147988</v>
      </c>
      <c r="S1036" s="4">
        <v>148045</v>
      </c>
      <c r="T1036" s="4">
        <v>148045</v>
      </c>
    </row>
    <row r="1037" spans="1:21" x14ac:dyDescent="0.25">
      <c r="A1037" s="16">
        <v>46043</v>
      </c>
      <c r="B1037" s="17" t="s">
        <v>48</v>
      </c>
      <c r="C1037" s="4">
        <v>2</v>
      </c>
      <c r="D1037" s="4">
        <v>9001</v>
      </c>
      <c r="E1037" s="5">
        <v>0.27083333333333331</v>
      </c>
      <c r="F1037" s="5">
        <v>0.27083333333333331</v>
      </c>
      <c r="G1037" s="5">
        <v>0.29166666666666669</v>
      </c>
      <c r="H1037" s="5">
        <v>0.3125</v>
      </c>
      <c r="I1037" s="5">
        <v>0.3125</v>
      </c>
      <c r="J1037" s="5">
        <v>0.3125</v>
      </c>
      <c r="K1037" s="4"/>
      <c r="L1037" s="4"/>
      <c r="M1037" s="12">
        <f t="shared" si="82"/>
        <v>2.083333333333337E-2</v>
      </c>
      <c r="N1037" s="13">
        <f t="shared" si="80"/>
        <v>2.0833333333333315E-2</v>
      </c>
      <c r="O1037" s="11">
        <f t="shared" si="83"/>
        <v>0</v>
      </c>
      <c r="P1037" s="11">
        <f t="shared" si="81"/>
        <v>6</v>
      </c>
      <c r="Q1037" s="4">
        <v>65091</v>
      </c>
      <c r="R1037" s="4">
        <v>65091</v>
      </c>
      <c r="S1037" s="4">
        <v>65097</v>
      </c>
      <c r="T1037" s="4">
        <v>65097</v>
      </c>
    </row>
    <row r="1038" spans="1:21" x14ac:dyDescent="0.25">
      <c r="A1038" s="16">
        <v>46043</v>
      </c>
      <c r="B1038" s="17" t="s">
        <v>48</v>
      </c>
      <c r="C1038" s="4">
        <v>4</v>
      </c>
      <c r="D1038" s="4">
        <v>12</v>
      </c>
      <c r="E1038" s="5">
        <v>0.65625</v>
      </c>
      <c r="F1038" s="5">
        <v>0.66666666666666663</v>
      </c>
      <c r="G1038" s="5">
        <v>0.66874999999999996</v>
      </c>
      <c r="H1038" s="5">
        <v>0.68472222222222223</v>
      </c>
      <c r="I1038" s="5">
        <v>0.68472222222222223</v>
      </c>
      <c r="J1038" s="5">
        <v>0.68472222222222223</v>
      </c>
      <c r="K1038" s="4"/>
      <c r="L1038" s="4"/>
      <c r="M1038" s="12">
        <f t="shared" si="82"/>
        <v>2.0833333333333259E-3</v>
      </c>
      <c r="N1038" s="13">
        <f t="shared" si="80"/>
        <v>1.5972222222222276E-2</v>
      </c>
      <c r="O1038" s="11">
        <f t="shared" si="83"/>
        <v>0</v>
      </c>
      <c r="P1038" s="11">
        <f t="shared" si="81"/>
        <v>5</v>
      </c>
      <c r="Q1038" s="4">
        <v>279512</v>
      </c>
      <c r="R1038" s="4">
        <v>279512</v>
      </c>
      <c r="S1038" s="4">
        <v>279517</v>
      </c>
      <c r="T1038" s="4">
        <v>279517</v>
      </c>
    </row>
    <row r="1039" spans="1:21" x14ac:dyDescent="0.25">
      <c r="A1039" s="16">
        <v>46043</v>
      </c>
      <c r="B1039" s="17" t="s">
        <v>48</v>
      </c>
      <c r="C1039" s="4">
        <v>2</v>
      </c>
      <c r="D1039" s="4">
        <v>12</v>
      </c>
      <c r="E1039" s="5">
        <v>0.68472222222222223</v>
      </c>
      <c r="F1039" s="5">
        <v>0.68472222222222223</v>
      </c>
      <c r="G1039" s="5">
        <v>0.6875</v>
      </c>
      <c r="H1039" s="5">
        <v>0.70833333333333337</v>
      </c>
      <c r="I1039" s="5">
        <v>0.70833333333333337</v>
      </c>
      <c r="J1039" s="5">
        <v>0.70833333333333337</v>
      </c>
      <c r="K1039" s="4"/>
      <c r="L1039" s="4"/>
      <c r="M1039" s="12">
        <f t="shared" si="82"/>
        <v>2.7777777777777679E-3</v>
      </c>
      <c r="N1039" s="13">
        <f t="shared" si="80"/>
        <v>2.083333333333337E-2</v>
      </c>
      <c r="O1039" s="11">
        <f t="shared" si="83"/>
        <v>0</v>
      </c>
      <c r="P1039" s="11">
        <f t="shared" si="81"/>
        <v>6</v>
      </c>
      <c r="Q1039" s="4">
        <v>279517</v>
      </c>
      <c r="R1039" s="4">
        <v>279517</v>
      </c>
      <c r="S1039" s="4">
        <v>279523</v>
      </c>
      <c r="T1039" s="4">
        <v>279523</v>
      </c>
    </row>
    <row r="1040" spans="1:21" x14ac:dyDescent="0.25">
      <c r="A1040" s="16">
        <v>46043</v>
      </c>
      <c r="B1040" s="17" t="s">
        <v>48</v>
      </c>
      <c r="C1040" s="4">
        <v>4</v>
      </c>
      <c r="D1040" s="4">
        <v>12</v>
      </c>
      <c r="E1040" s="5">
        <v>0.70833333333333337</v>
      </c>
      <c r="F1040" s="5">
        <v>0.70833333333333337</v>
      </c>
      <c r="G1040" s="5">
        <v>0.7104166666666667</v>
      </c>
      <c r="H1040" s="5">
        <v>0.72638888888888886</v>
      </c>
      <c r="I1040" s="5">
        <v>0.72638888888888886</v>
      </c>
      <c r="J1040" s="5">
        <v>0.72638888888888886</v>
      </c>
      <c r="K1040" s="4"/>
      <c r="L1040" s="4"/>
      <c r="M1040" s="12">
        <f t="shared" si="82"/>
        <v>2.0833333333333259E-3</v>
      </c>
      <c r="N1040" s="13">
        <f t="shared" si="80"/>
        <v>1.5972222222222165E-2</v>
      </c>
      <c r="O1040" s="11">
        <f t="shared" si="83"/>
        <v>0</v>
      </c>
      <c r="P1040" s="11">
        <f t="shared" si="81"/>
        <v>10</v>
      </c>
      <c r="Q1040" s="4">
        <v>279523</v>
      </c>
      <c r="R1040" s="4">
        <v>279523</v>
      </c>
      <c r="S1040" s="4">
        <v>279533</v>
      </c>
      <c r="T1040" s="4">
        <v>279533</v>
      </c>
    </row>
    <row r="1041" spans="1:20" x14ac:dyDescent="0.25">
      <c r="A1041" s="16">
        <v>46043</v>
      </c>
      <c r="B1041" s="17" t="s">
        <v>48</v>
      </c>
      <c r="C1041" s="4">
        <v>2</v>
      </c>
      <c r="D1041" s="4">
        <v>12</v>
      </c>
      <c r="E1041" s="5">
        <v>0.72638888888888886</v>
      </c>
      <c r="F1041" s="5">
        <v>0.72638888888888886</v>
      </c>
      <c r="G1041" s="5">
        <v>0.72916666666666663</v>
      </c>
      <c r="H1041" s="5">
        <v>0.75</v>
      </c>
      <c r="I1041" s="5">
        <v>0.75</v>
      </c>
      <c r="J1041" s="5">
        <v>0.75</v>
      </c>
      <c r="K1041" s="4"/>
      <c r="L1041" s="4"/>
      <c r="M1041" s="12">
        <f t="shared" si="82"/>
        <v>2.7777777777777679E-3</v>
      </c>
      <c r="N1041" s="13">
        <f t="shared" si="80"/>
        <v>2.083333333333337E-2</v>
      </c>
      <c r="O1041" s="11">
        <f t="shared" si="83"/>
        <v>0</v>
      </c>
      <c r="P1041" s="11">
        <f t="shared" si="81"/>
        <v>5</v>
      </c>
      <c r="Q1041" s="4">
        <v>279533</v>
      </c>
      <c r="R1041" s="4">
        <v>279533</v>
      </c>
      <c r="S1041" s="4">
        <v>279538</v>
      </c>
      <c r="T1041" s="4">
        <v>279538</v>
      </c>
    </row>
    <row r="1042" spans="1:20" x14ac:dyDescent="0.25">
      <c r="A1042" s="16">
        <v>46043</v>
      </c>
      <c r="B1042" s="17" t="s">
        <v>48</v>
      </c>
      <c r="C1042" s="4">
        <v>4</v>
      </c>
      <c r="D1042" s="4">
        <v>12</v>
      </c>
      <c r="E1042" s="5">
        <v>0.75</v>
      </c>
      <c r="F1042" s="5">
        <v>0.75</v>
      </c>
      <c r="G1042" s="5">
        <v>0.75902777777777775</v>
      </c>
      <c r="H1042" s="5">
        <v>0.77500000000000002</v>
      </c>
      <c r="I1042" s="5">
        <v>0.77500000000000002</v>
      </c>
      <c r="J1042" s="5">
        <v>0.77500000000000002</v>
      </c>
      <c r="K1042" s="4"/>
      <c r="L1042" s="4"/>
      <c r="M1042" s="12">
        <f t="shared" si="82"/>
        <v>9.0277777777777457E-3</v>
      </c>
      <c r="N1042" s="13">
        <f t="shared" si="80"/>
        <v>1.5972222222222276E-2</v>
      </c>
      <c r="O1042" s="11">
        <f t="shared" si="83"/>
        <v>0</v>
      </c>
      <c r="P1042" s="11">
        <f t="shared" si="81"/>
        <v>5</v>
      </c>
      <c r="Q1042" s="4">
        <v>279538</v>
      </c>
      <c r="R1042" s="4">
        <v>279538</v>
      </c>
      <c r="S1042" s="4">
        <v>279543</v>
      </c>
      <c r="T1042" s="4">
        <v>279543</v>
      </c>
    </row>
    <row r="1043" spans="1:20" x14ac:dyDescent="0.25">
      <c r="A1043" s="16">
        <v>46043</v>
      </c>
      <c r="B1043" s="17" t="s">
        <v>48</v>
      </c>
      <c r="C1043" s="4">
        <v>2</v>
      </c>
      <c r="D1043" s="4">
        <v>12</v>
      </c>
      <c r="E1043" s="5">
        <v>0.77500000000000002</v>
      </c>
      <c r="F1043" s="5">
        <v>0.77500000000000002</v>
      </c>
      <c r="G1043" s="5">
        <v>0.77777777777777779</v>
      </c>
      <c r="H1043" s="5">
        <v>0.79861111111111116</v>
      </c>
      <c r="I1043" s="5">
        <v>0.79861111111111116</v>
      </c>
      <c r="J1043" s="5">
        <v>0.79861111111111116</v>
      </c>
      <c r="K1043" s="4"/>
      <c r="L1043" s="4"/>
      <c r="M1043" s="12">
        <f t="shared" si="82"/>
        <v>2.7777777777777679E-3</v>
      </c>
      <c r="N1043" s="13">
        <f t="shared" si="80"/>
        <v>2.083333333333337E-2</v>
      </c>
      <c r="O1043" s="11">
        <f t="shared" si="83"/>
        <v>0</v>
      </c>
      <c r="P1043" s="11">
        <f t="shared" si="81"/>
        <v>6</v>
      </c>
      <c r="Q1043" s="4">
        <v>279543</v>
      </c>
      <c r="R1043" s="4">
        <v>279543</v>
      </c>
      <c r="S1043" s="4">
        <v>279549</v>
      </c>
      <c r="T1043" s="4">
        <v>279549</v>
      </c>
    </row>
    <row r="1044" spans="1:20" x14ac:dyDescent="0.25">
      <c r="A1044" s="16">
        <v>46043</v>
      </c>
      <c r="B1044" s="17" t="s">
        <v>48</v>
      </c>
      <c r="C1044" s="4">
        <v>4</v>
      </c>
      <c r="D1044" s="4">
        <v>12</v>
      </c>
      <c r="E1044" s="5">
        <v>0.79861111111111116</v>
      </c>
      <c r="F1044" s="5">
        <v>0.79861111111111116</v>
      </c>
      <c r="G1044" s="5">
        <v>0.80069444444444449</v>
      </c>
      <c r="H1044" s="5">
        <v>0.81666666666666665</v>
      </c>
      <c r="I1044" s="5">
        <v>0.81666666666666665</v>
      </c>
      <c r="J1044" s="5">
        <v>0.82291666666666663</v>
      </c>
      <c r="K1044" s="4"/>
      <c r="L1044" s="4"/>
      <c r="M1044" s="12">
        <f t="shared" si="82"/>
        <v>2.0833333333333259E-3</v>
      </c>
      <c r="N1044" s="13">
        <f t="shared" si="80"/>
        <v>1.5972222222222165E-2</v>
      </c>
      <c r="O1044" s="11">
        <f t="shared" si="83"/>
        <v>1</v>
      </c>
      <c r="P1044" s="11">
        <f t="shared" si="81"/>
        <v>5</v>
      </c>
      <c r="Q1044" s="4">
        <v>279549</v>
      </c>
      <c r="R1044" s="4">
        <v>279549</v>
      </c>
      <c r="S1044" s="4">
        <v>279554</v>
      </c>
      <c r="T1044" s="4">
        <v>279555</v>
      </c>
    </row>
    <row r="1045" spans="1:20" x14ac:dyDescent="0.25">
      <c r="A1045" s="16">
        <v>46043</v>
      </c>
      <c r="B1045" s="17" t="s">
        <v>48</v>
      </c>
      <c r="C1045" s="4">
        <v>4</v>
      </c>
      <c r="D1045" s="4">
        <v>9002</v>
      </c>
      <c r="E1045" s="5">
        <v>0.70833333333333337</v>
      </c>
      <c r="F1045" s="5">
        <v>0.70833333333333337</v>
      </c>
      <c r="G1045" s="5">
        <v>0.70833333333333337</v>
      </c>
      <c r="H1045" s="5">
        <v>0.72638888888888886</v>
      </c>
      <c r="I1045" s="5">
        <v>0.72638888888888886</v>
      </c>
      <c r="J1045" s="5">
        <v>0.72638888888888886</v>
      </c>
      <c r="K1045" s="4"/>
      <c r="L1045" s="4"/>
      <c r="M1045" s="12">
        <f t="shared" si="82"/>
        <v>0</v>
      </c>
      <c r="N1045" s="13">
        <f t="shared" si="80"/>
        <v>1.8055555555555491E-2</v>
      </c>
      <c r="O1045" s="11">
        <f t="shared" si="83"/>
        <v>0</v>
      </c>
      <c r="P1045" s="11">
        <f t="shared" si="81"/>
        <v>5</v>
      </c>
      <c r="Q1045" s="4">
        <v>51658</v>
      </c>
      <c r="R1045" s="4">
        <v>51658</v>
      </c>
      <c r="S1045" s="4">
        <v>51663</v>
      </c>
      <c r="T1045" s="4">
        <v>51663</v>
      </c>
    </row>
    <row r="1046" spans="1:20" x14ac:dyDescent="0.25">
      <c r="A1046" s="16">
        <v>46043</v>
      </c>
      <c r="B1046" s="17" t="s">
        <v>48</v>
      </c>
      <c r="C1046" s="4">
        <v>1</v>
      </c>
      <c r="D1046" s="4">
        <v>9002</v>
      </c>
      <c r="E1046" s="5">
        <v>0.72638888888888886</v>
      </c>
      <c r="F1046" s="5">
        <v>0.72916666666666663</v>
      </c>
      <c r="G1046" s="5">
        <v>0.72916666666666663</v>
      </c>
      <c r="H1046" s="5">
        <v>0.75</v>
      </c>
      <c r="I1046" s="5">
        <v>0.75</v>
      </c>
      <c r="J1046" s="5">
        <v>0.75</v>
      </c>
      <c r="K1046" s="4"/>
      <c r="L1046" s="4"/>
      <c r="M1046" s="12">
        <f t="shared" si="82"/>
        <v>0</v>
      </c>
      <c r="N1046" s="13">
        <f t="shared" si="80"/>
        <v>2.083333333333337E-2</v>
      </c>
      <c r="O1046" s="11">
        <f t="shared" si="83"/>
        <v>0</v>
      </c>
      <c r="P1046" s="11">
        <f t="shared" si="81"/>
        <v>8</v>
      </c>
      <c r="Q1046" s="4">
        <v>51663</v>
      </c>
      <c r="R1046" s="4">
        <v>51663</v>
      </c>
      <c r="S1046" s="4">
        <v>51671</v>
      </c>
      <c r="T1046" s="4">
        <v>51671</v>
      </c>
    </row>
    <row r="1047" spans="1:20" x14ac:dyDescent="0.25">
      <c r="A1047" s="16">
        <v>46043</v>
      </c>
      <c r="B1047" s="17" t="s">
        <v>48</v>
      </c>
      <c r="C1047" s="4" t="s">
        <v>35</v>
      </c>
      <c r="D1047" s="4">
        <v>9002</v>
      </c>
      <c r="E1047" s="5">
        <v>0.3125</v>
      </c>
      <c r="F1047" s="5">
        <v>0.3125</v>
      </c>
      <c r="G1047" s="5">
        <v>0.31597222222222221</v>
      </c>
      <c r="H1047" s="5">
        <v>0.3576388888888889</v>
      </c>
      <c r="I1047" s="5">
        <v>0.3576388888888889</v>
      </c>
      <c r="J1047" s="5">
        <v>0.3576388888888889</v>
      </c>
      <c r="K1047" s="4"/>
      <c r="L1047" s="4"/>
      <c r="M1047" s="12">
        <f t="shared" si="82"/>
        <v>3.4722222222222099E-3</v>
      </c>
      <c r="N1047" s="13">
        <f t="shared" si="80"/>
        <v>4.1666666666666685E-2</v>
      </c>
      <c r="O1047" s="11">
        <f t="shared" si="83"/>
        <v>0</v>
      </c>
      <c r="P1047" s="11">
        <f t="shared" si="81"/>
        <v>10</v>
      </c>
      <c r="Q1047" s="4">
        <v>51544</v>
      </c>
      <c r="R1047" s="4">
        <v>51544</v>
      </c>
      <c r="S1047" s="4">
        <v>51554</v>
      </c>
      <c r="T1047" s="4">
        <v>51554</v>
      </c>
    </row>
    <row r="1048" spans="1:20" x14ac:dyDescent="0.25">
      <c r="A1048" s="16">
        <v>46043</v>
      </c>
      <c r="B1048" s="17" t="s">
        <v>48</v>
      </c>
      <c r="C1048" s="4">
        <v>3</v>
      </c>
      <c r="D1048" s="4">
        <v>9002</v>
      </c>
      <c r="E1048" s="5">
        <v>0.40277777777777779</v>
      </c>
      <c r="F1048" s="5">
        <v>0.40277777777777779</v>
      </c>
      <c r="G1048" s="5">
        <v>0.40486111111111112</v>
      </c>
      <c r="H1048" s="5">
        <v>0.4201388888888889</v>
      </c>
      <c r="I1048" s="5">
        <v>0.4201388888888889</v>
      </c>
      <c r="J1048" s="5">
        <v>0.4201388888888889</v>
      </c>
      <c r="K1048" s="4"/>
      <c r="L1048" s="4"/>
      <c r="M1048" s="12">
        <f t="shared" si="82"/>
        <v>2.0833333333333259E-3</v>
      </c>
      <c r="N1048" s="13">
        <f t="shared" si="80"/>
        <v>1.5277777777777779E-2</v>
      </c>
      <c r="O1048" s="11">
        <f t="shared" si="83"/>
        <v>0</v>
      </c>
      <c r="P1048" s="11">
        <f t="shared" si="81"/>
        <v>4</v>
      </c>
      <c r="Q1048" s="4">
        <v>51554</v>
      </c>
      <c r="R1048" s="4">
        <v>51554</v>
      </c>
      <c r="S1048" s="4">
        <v>51558</v>
      </c>
      <c r="T1048" s="4">
        <v>51558</v>
      </c>
    </row>
    <row r="1049" spans="1:20" x14ac:dyDescent="0.25">
      <c r="A1049" s="16"/>
      <c r="B1049" s="17"/>
      <c r="C1049" s="4"/>
      <c r="D1049" s="4"/>
      <c r="E1049" s="5"/>
      <c r="F1049" s="5"/>
      <c r="G1049" s="5"/>
      <c r="H1049" s="5"/>
      <c r="I1049" s="5"/>
      <c r="J1049" s="5"/>
      <c r="K1049" s="4"/>
      <c r="L1049" s="4"/>
      <c r="M1049" s="12">
        <f t="shared" si="82"/>
        <v>0</v>
      </c>
      <c r="N1049" s="13">
        <f t="shared" si="80"/>
        <v>0</v>
      </c>
      <c r="O1049" s="11">
        <f t="shared" si="83"/>
        <v>0</v>
      </c>
      <c r="P1049" s="11">
        <f t="shared" si="81"/>
        <v>0</v>
      </c>
      <c r="Q1049" s="4"/>
      <c r="R1049" s="4"/>
      <c r="S1049" s="4"/>
      <c r="T1049" s="4"/>
    </row>
    <row r="1050" spans="1:20" x14ac:dyDescent="0.25">
      <c r="A1050" s="3"/>
      <c r="B1050" s="4"/>
      <c r="C1050" s="4"/>
      <c r="D1050" s="4"/>
      <c r="E1050" s="5"/>
      <c r="F1050" s="5"/>
      <c r="G1050" s="5"/>
      <c r="H1050" s="5"/>
      <c r="I1050" s="5"/>
      <c r="J1050" s="5"/>
      <c r="K1050" s="4"/>
      <c r="L1050" s="4"/>
      <c r="M1050" s="12">
        <f t="shared" si="82"/>
        <v>0</v>
      </c>
      <c r="N1050" s="13">
        <f t="shared" si="80"/>
        <v>0</v>
      </c>
      <c r="O1050" s="11">
        <f t="shared" si="83"/>
        <v>0</v>
      </c>
      <c r="P1050" s="11">
        <f t="shared" si="81"/>
        <v>0</v>
      </c>
      <c r="Q1050" s="4"/>
      <c r="R1050" s="4"/>
      <c r="S1050" s="4"/>
      <c r="T1050" s="4"/>
    </row>
    <row r="1051" spans="1:20" x14ac:dyDescent="0.25">
      <c r="A1051" s="27"/>
      <c r="B1051" s="28"/>
      <c r="C1051" s="28"/>
      <c r="D1051" s="29"/>
      <c r="E1051" s="28"/>
      <c r="F1051" s="28"/>
      <c r="G1051" s="28"/>
      <c r="H1051" s="28"/>
      <c r="I1051" s="28"/>
      <c r="J1051" s="28"/>
      <c r="K1051" s="28"/>
      <c r="L1051" s="7" t="s">
        <v>41</v>
      </c>
      <c r="M1051" s="14">
        <f>SUM(M995:M1050)</f>
        <v>0.1958333333333333</v>
      </c>
      <c r="N1051" s="14">
        <f>SUM(N995:N1050)</f>
        <v>1.4902777777777776</v>
      </c>
      <c r="O1051" s="35">
        <f>SUM(O995:O1050)</f>
        <v>5</v>
      </c>
      <c r="P1051" s="35">
        <f>SUM(P995:P1050)</f>
        <v>526</v>
      </c>
      <c r="Q1051" s="28"/>
      <c r="R1051" s="28"/>
      <c r="S1051" s="28"/>
      <c r="T1051" s="28"/>
    </row>
    <row r="1052" spans="1:20" x14ac:dyDescent="0.25">
      <c r="A1052" s="16">
        <v>46044</v>
      </c>
      <c r="B1052" s="17" t="s">
        <v>49</v>
      </c>
      <c r="C1052" s="17">
        <v>3</v>
      </c>
      <c r="D1052" s="17">
        <v>10</v>
      </c>
      <c r="E1052" s="18">
        <v>0.30555555555555558</v>
      </c>
      <c r="F1052" s="18">
        <v>0.30902777777777779</v>
      </c>
      <c r="G1052" s="18">
        <v>0.31458333333333333</v>
      </c>
      <c r="H1052" s="18">
        <v>0.33333333333333331</v>
      </c>
      <c r="I1052" s="18">
        <v>0.33333333333333331</v>
      </c>
      <c r="J1052" s="18">
        <v>0.33333333333333331</v>
      </c>
      <c r="K1052" s="17"/>
      <c r="L1052" s="17"/>
      <c r="M1052" s="19">
        <f>G1052-F1052+I1052-H1052</f>
        <v>5.5555555555555358E-3</v>
      </c>
      <c r="N1052" s="20">
        <f t="shared" ref="N1052:N1107" si="84">H1052-G1052-(L1052-K1052)</f>
        <v>1.8749999999999989E-2</v>
      </c>
      <c r="O1052" s="34">
        <f>R1052-Q1052+T1052-S1052</f>
        <v>1</v>
      </c>
      <c r="P1052" s="34">
        <f t="shared" ref="P1052:P1107" si="85">S1052-R1052</f>
        <v>4</v>
      </c>
      <c r="Q1052" s="17">
        <v>228817</v>
      </c>
      <c r="R1052" s="17">
        <v>228818</v>
      </c>
      <c r="S1052" s="17">
        <v>228822</v>
      </c>
      <c r="T1052" s="17">
        <v>228822</v>
      </c>
    </row>
    <row r="1053" spans="1:20" x14ac:dyDescent="0.25">
      <c r="A1053" s="16">
        <v>46044</v>
      </c>
      <c r="B1053" s="17" t="s">
        <v>49</v>
      </c>
      <c r="C1053" s="4">
        <v>1</v>
      </c>
      <c r="D1053" s="17">
        <v>10</v>
      </c>
      <c r="E1053" s="5">
        <v>0.33333333333333331</v>
      </c>
      <c r="F1053" s="5">
        <v>0.33333333333333331</v>
      </c>
      <c r="G1053" s="5">
        <v>0.33333333333333331</v>
      </c>
      <c r="H1053" s="5">
        <v>0.35416666666666669</v>
      </c>
      <c r="I1053" s="5">
        <v>0.35416666666666669</v>
      </c>
      <c r="J1053" s="5">
        <v>0.35416666666666669</v>
      </c>
      <c r="K1053" s="4"/>
      <c r="L1053" s="4"/>
      <c r="M1053" s="12">
        <f t="shared" ref="M1053:M1107" si="86">G1053-F1053+I1053-H1053</f>
        <v>0</v>
      </c>
      <c r="N1053" s="13">
        <f t="shared" si="84"/>
        <v>2.083333333333337E-2</v>
      </c>
      <c r="O1053" s="11">
        <f t="shared" ref="O1053:O1107" si="87">R1053-Q1053+T1053-S1053</f>
        <v>0</v>
      </c>
      <c r="P1053" s="11">
        <f t="shared" si="85"/>
        <v>7</v>
      </c>
      <c r="Q1053" s="4">
        <v>228822</v>
      </c>
      <c r="R1053" s="4">
        <v>228822</v>
      </c>
      <c r="S1053" s="4">
        <v>228829</v>
      </c>
      <c r="T1053" s="4">
        <v>228829</v>
      </c>
    </row>
    <row r="1054" spans="1:20" x14ac:dyDescent="0.25">
      <c r="A1054" s="16">
        <v>46044</v>
      </c>
      <c r="B1054" s="17" t="s">
        <v>49</v>
      </c>
      <c r="C1054" s="4">
        <v>3</v>
      </c>
      <c r="D1054" s="17">
        <v>10</v>
      </c>
      <c r="E1054" s="5">
        <v>0.35416666666666669</v>
      </c>
      <c r="F1054" s="5">
        <v>0.35416666666666669</v>
      </c>
      <c r="G1054" s="5">
        <v>0.35625000000000001</v>
      </c>
      <c r="H1054" s="5">
        <v>0.375</v>
      </c>
      <c r="I1054" s="5">
        <v>0.375</v>
      </c>
      <c r="J1054" s="5">
        <v>0.375</v>
      </c>
      <c r="K1054" s="4"/>
      <c r="L1054" s="4"/>
      <c r="M1054" s="12">
        <f t="shared" si="86"/>
        <v>2.0833333333333259E-3</v>
      </c>
      <c r="N1054" s="13">
        <f t="shared" si="84"/>
        <v>1.8749999999999989E-2</v>
      </c>
      <c r="O1054" s="11">
        <f t="shared" si="87"/>
        <v>0</v>
      </c>
      <c r="P1054" s="11">
        <f t="shared" si="85"/>
        <v>4</v>
      </c>
      <c r="Q1054" s="4">
        <v>228829</v>
      </c>
      <c r="R1054" s="4">
        <v>228829</v>
      </c>
      <c r="S1054" s="4">
        <v>228833</v>
      </c>
      <c r="T1054" s="4">
        <v>228833</v>
      </c>
    </row>
    <row r="1055" spans="1:20" x14ac:dyDescent="0.25">
      <c r="A1055" s="16">
        <v>46044</v>
      </c>
      <c r="B1055" s="17" t="s">
        <v>49</v>
      </c>
      <c r="C1055" s="6">
        <v>2</v>
      </c>
      <c r="D1055" s="4">
        <v>12</v>
      </c>
      <c r="E1055" s="5">
        <v>0.41666666666666669</v>
      </c>
      <c r="F1055" s="5">
        <v>0.4236111111111111</v>
      </c>
      <c r="G1055" s="5">
        <v>0.42638888888888887</v>
      </c>
      <c r="H1055" s="5">
        <v>0.44791666666666669</v>
      </c>
      <c r="I1055" s="5">
        <v>0.44791666666666669</v>
      </c>
      <c r="J1055" s="5">
        <v>0.44791666666666669</v>
      </c>
      <c r="K1055" s="4"/>
      <c r="L1055" s="4"/>
      <c r="M1055" s="12">
        <f t="shared" si="86"/>
        <v>2.7777777777777679E-3</v>
      </c>
      <c r="N1055" s="13">
        <f t="shared" si="84"/>
        <v>2.1527777777777812E-2</v>
      </c>
      <c r="O1055" s="11">
        <f t="shared" si="87"/>
        <v>1</v>
      </c>
      <c r="P1055" s="11">
        <f t="shared" si="85"/>
        <v>6</v>
      </c>
      <c r="Q1055" s="4">
        <v>279590</v>
      </c>
      <c r="R1055" s="4">
        <v>279590</v>
      </c>
      <c r="S1055" s="4">
        <v>279596</v>
      </c>
      <c r="T1055" s="4">
        <v>279597</v>
      </c>
    </row>
    <row r="1056" spans="1:20" x14ac:dyDescent="0.25">
      <c r="A1056" s="16">
        <v>46044</v>
      </c>
      <c r="B1056" s="17" t="s">
        <v>49</v>
      </c>
      <c r="C1056" s="6">
        <v>4</v>
      </c>
      <c r="D1056" s="4">
        <v>3</v>
      </c>
      <c r="E1056" s="5">
        <v>0.44791666666666669</v>
      </c>
      <c r="F1056" s="5">
        <v>0.44791666666666669</v>
      </c>
      <c r="G1056" s="5">
        <v>0.45624999999999999</v>
      </c>
      <c r="H1056" s="5">
        <v>0.47222222222222221</v>
      </c>
      <c r="I1056" s="5">
        <v>0.47222222222222221</v>
      </c>
      <c r="J1056" s="5">
        <v>0.47222222222222221</v>
      </c>
      <c r="K1056" s="4"/>
      <c r="L1056" s="4"/>
      <c r="M1056" s="12">
        <f t="shared" si="86"/>
        <v>8.3333333333333037E-3</v>
      </c>
      <c r="N1056" s="13">
        <f t="shared" si="84"/>
        <v>1.5972222222222221E-2</v>
      </c>
      <c r="O1056" s="11">
        <f t="shared" si="87"/>
        <v>0</v>
      </c>
      <c r="P1056" s="11">
        <f t="shared" si="85"/>
        <v>7</v>
      </c>
      <c r="Q1056" s="4">
        <v>190681</v>
      </c>
      <c r="R1056" s="4">
        <v>190681</v>
      </c>
      <c r="S1056" s="4">
        <v>190688</v>
      </c>
      <c r="T1056" s="4">
        <v>190688</v>
      </c>
    </row>
    <row r="1057" spans="1:20" x14ac:dyDescent="0.25">
      <c r="A1057" s="16">
        <v>46044</v>
      </c>
      <c r="B1057" s="17" t="s">
        <v>49</v>
      </c>
      <c r="C1057" s="4">
        <v>2</v>
      </c>
      <c r="D1057" s="4">
        <v>3</v>
      </c>
      <c r="E1057" s="5">
        <v>0.47222222222222221</v>
      </c>
      <c r="F1057" s="5">
        <v>0.47222222222222221</v>
      </c>
      <c r="G1057" s="5">
        <v>0.47222222222222221</v>
      </c>
      <c r="H1057" s="5">
        <v>0.49166666666666664</v>
      </c>
      <c r="I1057" s="5">
        <v>0.49166666666666664</v>
      </c>
      <c r="J1057" s="5">
        <v>0.49166666666666664</v>
      </c>
      <c r="K1057" s="4"/>
      <c r="L1057" s="4"/>
      <c r="M1057" s="12">
        <f t="shared" si="86"/>
        <v>0</v>
      </c>
      <c r="N1057" s="13">
        <f t="shared" si="84"/>
        <v>1.9444444444444431E-2</v>
      </c>
      <c r="O1057" s="11">
        <f t="shared" si="87"/>
        <v>0</v>
      </c>
      <c r="P1057" s="11">
        <f t="shared" si="85"/>
        <v>6</v>
      </c>
      <c r="Q1057" s="4">
        <v>190688</v>
      </c>
      <c r="R1057" s="4">
        <v>190688</v>
      </c>
      <c r="S1057" s="4">
        <v>190694</v>
      </c>
      <c r="T1057" s="4">
        <v>190694</v>
      </c>
    </row>
    <row r="1058" spans="1:20" x14ac:dyDescent="0.25">
      <c r="A1058" s="16">
        <v>46044</v>
      </c>
      <c r="B1058" s="17" t="s">
        <v>49</v>
      </c>
      <c r="C1058" s="4">
        <v>4</v>
      </c>
      <c r="D1058" s="4">
        <v>3</v>
      </c>
      <c r="E1058" s="5">
        <v>0.49166666666666664</v>
      </c>
      <c r="F1058" s="5">
        <v>0.49166666666666664</v>
      </c>
      <c r="G1058" s="5">
        <v>0.49166666666666664</v>
      </c>
      <c r="H1058" s="5">
        <v>0.50694444444444442</v>
      </c>
      <c r="I1058" s="5">
        <v>0.50694444444444442</v>
      </c>
      <c r="J1058" s="5">
        <v>0.50694444444444442</v>
      </c>
      <c r="K1058" s="4"/>
      <c r="L1058" s="4"/>
      <c r="M1058" s="12">
        <f t="shared" si="86"/>
        <v>0</v>
      </c>
      <c r="N1058" s="13">
        <f t="shared" si="84"/>
        <v>1.5277777777777779E-2</v>
      </c>
      <c r="O1058" s="11">
        <f t="shared" si="87"/>
        <v>0</v>
      </c>
      <c r="P1058" s="11">
        <f t="shared" si="85"/>
        <v>5</v>
      </c>
      <c r="Q1058" s="4">
        <v>190694</v>
      </c>
      <c r="R1058" s="4">
        <v>190694</v>
      </c>
      <c r="S1058" s="4">
        <v>190699</v>
      </c>
      <c r="T1058" s="4">
        <v>190699</v>
      </c>
    </row>
    <row r="1059" spans="1:20" x14ac:dyDescent="0.25">
      <c r="A1059" s="16">
        <v>46044</v>
      </c>
      <c r="B1059" s="17" t="s">
        <v>49</v>
      </c>
      <c r="C1059" s="4">
        <v>2</v>
      </c>
      <c r="D1059" s="4">
        <v>3</v>
      </c>
      <c r="E1059" s="5">
        <v>0.50694444444444442</v>
      </c>
      <c r="F1059" s="5">
        <v>0.51388888888888884</v>
      </c>
      <c r="G1059" s="5">
        <v>0.51388888888888884</v>
      </c>
      <c r="H1059" s="5">
        <v>0.53472222222222221</v>
      </c>
      <c r="I1059" s="5">
        <v>0.53472222222222221</v>
      </c>
      <c r="J1059" s="5">
        <v>0.53472222222222221</v>
      </c>
      <c r="K1059" s="4"/>
      <c r="L1059" s="4"/>
      <c r="M1059" s="12">
        <f t="shared" si="86"/>
        <v>0</v>
      </c>
      <c r="N1059" s="13">
        <f t="shared" si="84"/>
        <v>2.083333333333337E-2</v>
      </c>
      <c r="O1059" s="11">
        <f t="shared" si="87"/>
        <v>0</v>
      </c>
      <c r="P1059" s="11">
        <f t="shared" si="85"/>
        <v>6</v>
      </c>
      <c r="Q1059" s="4">
        <v>190699</v>
      </c>
      <c r="R1059" s="4">
        <v>190699</v>
      </c>
      <c r="S1059" s="4">
        <v>190705</v>
      </c>
      <c r="T1059" s="4">
        <v>190705</v>
      </c>
    </row>
    <row r="1060" spans="1:20" x14ac:dyDescent="0.25">
      <c r="A1060" s="16">
        <v>46044</v>
      </c>
      <c r="B1060" s="17" t="s">
        <v>49</v>
      </c>
      <c r="C1060" s="4">
        <v>4</v>
      </c>
      <c r="D1060" s="4">
        <v>3</v>
      </c>
      <c r="E1060" s="5">
        <v>0.53472222222222221</v>
      </c>
      <c r="F1060" s="5">
        <v>0.53680555555555554</v>
      </c>
      <c r="G1060" s="5">
        <v>0.53680555555555554</v>
      </c>
      <c r="H1060" s="5">
        <v>0.5541666666666667</v>
      </c>
      <c r="I1060" s="5">
        <v>0.5541666666666667</v>
      </c>
      <c r="J1060" s="5">
        <v>0.5541666666666667</v>
      </c>
      <c r="K1060" s="4"/>
      <c r="L1060" s="4"/>
      <c r="M1060" s="12">
        <f t="shared" si="86"/>
        <v>0</v>
      </c>
      <c r="N1060" s="13">
        <f t="shared" si="84"/>
        <v>1.736111111111116E-2</v>
      </c>
      <c r="O1060" s="11">
        <f t="shared" si="87"/>
        <v>0</v>
      </c>
      <c r="P1060" s="11">
        <f t="shared" si="85"/>
        <v>5</v>
      </c>
      <c r="Q1060" s="4">
        <v>190705</v>
      </c>
      <c r="R1060" s="4">
        <v>190705</v>
      </c>
      <c r="S1060" s="4">
        <v>190710</v>
      </c>
      <c r="T1060" s="4">
        <v>190710</v>
      </c>
    </row>
    <row r="1061" spans="1:20" x14ac:dyDescent="0.25">
      <c r="A1061" s="16">
        <v>46044</v>
      </c>
      <c r="B1061" s="17" t="s">
        <v>49</v>
      </c>
      <c r="C1061" s="4">
        <v>2</v>
      </c>
      <c r="D1061" s="4">
        <v>3</v>
      </c>
      <c r="E1061" s="5">
        <v>0.5541666666666667</v>
      </c>
      <c r="F1061" s="5">
        <v>0.55555555555555558</v>
      </c>
      <c r="G1061" s="5">
        <v>0.55555555555555558</v>
      </c>
      <c r="H1061" s="5">
        <v>0.57708333333333328</v>
      </c>
      <c r="I1061" s="5">
        <v>0.57708333333333328</v>
      </c>
      <c r="J1061" s="5">
        <v>0.57708333333333328</v>
      </c>
      <c r="K1061" s="4"/>
      <c r="L1061" s="4"/>
      <c r="M1061" s="12">
        <f t="shared" si="86"/>
        <v>0</v>
      </c>
      <c r="N1061" s="13">
        <f t="shared" si="84"/>
        <v>2.1527777777777701E-2</v>
      </c>
      <c r="O1061" s="11">
        <f t="shared" si="87"/>
        <v>0</v>
      </c>
      <c r="P1061" s="11">
        <f t="shared" si="85"/>
        <v>7</v>
      </c>
      <c r="Q1061" s="4">
        <v>190710</v>
      </c>
      <c r="R1061" s="4">
        <v>190710</v>
      </c>
      <c r="S1061" s="4">
        <v>190717</v>
      </c>
      <c r="T1061" s="4">
        <v>190717</v>
      </c>
    </row>
    <row r="1062" spans="1:20" x14ac:dyDescent="0.25">
      <c r="A1062" s="16">
        <v>46044</v>
      </c>
      <c r="B1062" s="17" t="s">
        <v>49</v>
      </c>
      <c r="C1062" s="4">
        <v>4</v>
      </c>
      <c r="D1062" s="4">
        <v>3</v>
      </c>
      <c r="E1062" s="5">
        <v>0.57708333333333328</v>
      </c>
      <c r="F1062" s="5">
        <v>0.57847222222222228</v>
      </c>
      <c r="G1062" s="5">
        <v>0.57847222222222228</v>
      </c>
      <c r="H1062" s="5">
        <v>0.59583333333333333</v>
      </c>
      <c r="I1062" s="5">
        <v>0.59583333333333333</v>
      </c>
      <c r="J1062" s="5">
        <v>0.59583333333333333</v>
      </c>
      <c r="K1062" s="4"/>
      <c r="L1062" s="4"/>
      <c r="M1062" s="12">
        <f t="shared" si="86"/>
        <v>0</v>
      </c>
      <c r="N1062" s="13">
        <f t="shared" si="84"/>
        <v>1.7361111111111049E-2</v>
      </c>
      <c r="O1062" s="11">
        <f t="shared" si="87"/>
        <v>0</v>
      </c>
      <c r="P1062" s="11">
        <f t="shared" si="85"/>
        <v>5</v>
      </c>
      <c r="Q1062" s="4">
        <v>190717</v>
      </c>
      <c r="R1062" s="4">
        <v>190717</v>
      </c>
      <c r="S1062" s="4">
        <v>190722</v>
      </c>
      <c r="T1062" s="4">
        <v>190722</v>
      </c>
    </row>
    <row r="1063" spans="1:20" x14ac:dyDescent="0.25">
      <c r="A1063" s="16">
        <v>46044</v>
      </c>
      <c r="B1063" s="17" t="s">
        <v>49</v>
      </c>
      <c r="C1063" s="4">
        <v>2</v>
      </c>
      <c r="D1063" s="4">
        <v>3</v>
      </c>
      <c r="E1063" s="5">
        <v>0.59583333333333333</v>
      </c>
      <c r="F1063" s="5">
        <v>0.59722222222222221</v>
      </c>
      <c r="G1063" s="5">
        <v>0.59722222222222221</v>
      </c>
      <c r="H1063" s="5">
        <v>0.62013888888888891</v>
      </c>
      <c r="I1063" s="5">
        <v>0.62013888888888891</v>
      </c>
      <c r="J1063" s="5">
        <v>0.62013888888888891</v>
      </c>
      <c r="K1063" s="4"/>
      <c r="L1063" s="4"/>
      <c r="M1063" s="12">
        <f t="shared" si="86"/>
        <v>0</v>
      </c>
      <c r="N1063" s="13">
        <f t="shared" si="84"/>
        <v>2.2916666666666696E-2</v>
      </c>
      <c r="O1063" s="11">
        <f t="shared" si="87"/>
        <v>0</v>
      </c>
      <c r="P1063" s="11">
        <f t="shared" si="85"/>
        <v>6</v>
      </c>
      <c r="Q1063" s="4">
        <v>190722</v>
      </c>
      <c r="R1063" s="4">
        <v>190722</v>
      </c>
      <c r="S1063" s="4">
        <v>190728</v>
      </c>
      <c r="T1063" s="4">
        <v>190728</v>
      </c>
    </row>
    <row r="1064" spans="1:20" x14ac:dyDescent="0.25">
      <c r="A1064" s="16">
        <v>46044</v>
      </c>
      <c r="B1064" s="17" t="s">
        <v>49</v>
      </c>
      <c r="C1064" s="4">
        <v>4</v>
      </c>
      <c r="D1064" s="4">
        <v>3</v>
      </c>
      <c r="E1064" s="5">
        <v>0.62013888888888891</v>
      </c>
      <c r="F1064" s="5">
        <v>0.62013888888888891</v>
      </c>
      <c r="G1064" s="5">
        <v>0.62013888888888891</v>
      </c>
      <c r="H1064" s="5">
        <v>0.64166666666666672</v>
      </c>
      <c r="I1064" s="5">
        <v>0.64166666666666672</v>
      </c>
      <c r="J1064" s="5">
        <v>0.64166666666666672</v>
      </c>
      <c r="K1064" s="4"/>
      <c r="L1064" s="4"/>
      <c r="M1064" s="12">
        <f t="shared" si="86"/>
        <v>0</v>
      </c>
      <c r="N1064" s="13">
        <f t="shared" si="84"/>
        <v>2.1527777777777812E-2</v>
      </c>
      <c r="O1064" s="11">
        <f t="shared" si="87"/>
        <v>0</v>
      </c>
      <c r="P1064" s="11">
        <f t="shared" si="85"/>
        <v>5</v>
      </c>
      <c r="Q1064" s="4">
        <v>190728</v>
      </c>
      <c r="R1064" s="4">
        <v>190728</v>
      </c>
      <c r="S1064" s="4">
        <v>190733</v>
      </c>
      <c r="T1064" s="4">
        <v>190733</v>
      </c>
    </row>
    <row r="1065" spans="1:20" x14ac:dyDescent="0.25">
      <c r="A1065" s="16">
        <v>46044</v>
      </c>
      <c r="B1065" s="17" t="s">
        <v>49</v>
      </c>
      <c r="C1065" s="4">
        <v>2</v>
      </c>
      <c r="D1065" s="4">
        <v>3</v>
      </c>
      <c r="E1065" s="5">
        <v>0.64166666666666672</v>
      </c>
      <c r="F1065" s="5">
        <v>0.64583333333333337</v>
      </c>
      <c r="G1065" s="5">
        <v>0.64861111111111114</v>
      </c>
      <c r="H1065" s="5">
        <v>0.67361111111111116</v>
      </c>
      <c r="I1065" s="5">
        <v>0.67361111111111116</v>
      </c>
      <c r="J1065" s="5">
        <v>0.67361111111111116</v>
      </c>
      <c r="K1065" s="4"/>
      <c r="L1065" s="4"/>
      <c r="M1065" s="12">
        <f t="shared" si="86"/>
        <v>2.7777777777777679E-3</v>
      </c>
      <c r="N1065" s="13">
        <f t="shared" si="84"/>
        <v>2.5000000000000022E-2</v>
      </c>
      <c r="O1065" s="11">
        <f t="shared" si="87"/>
        <v>0</v>
      </c>
      <c r="P1065" s="11">
        <f t="shared" si="85"/>
        <v>6</v>
      </c>
      <c r="Q1065" s="4">
        <v>190733</v>
      </c>
      <c r="R1065" s="4">
        <v>190733</v>
      </c>
      <c r="S1065" s="4">
        <v>190739</v>
      </c>
      <c r="T1065" s="4">
        <v>190739</v>
      </c>
    </row>
    <row r="1066" spans="1:20" x14ac:dyDescent="0.25">
      <c r="A1066" s="16">
        <v>46044</v>
      </c>
      <c r="B1066" s="17" t="s">
        <v>49</v>
      </c>
      <c r="C1066" s="4">
        <v>2</v>
      </c>
      <c r="D1066" s="4">
        <v>12</v>
      </c>
      <c r="E1066" s="5">
        <v>0.27777777777777779</v>
      </c>
      <c r="F1066" s="5">
        <v>0.28819444444444442</v>
      </c>
      <c r="G1066" s="5">
        <v>0.29166666666666669</v>
      </c>
      <c r="H1066" s="5">
        <v>0.31319444444444444</v>
      </c>
      <c r="I1066" s="5">
        <v>0.31319444444444444</v>
      </c>
      <c r="J1066" s="5">
        <v>0.31319444444444444</v>
      </c>
      <c r="K1066" s="4"/>
      <c r="L1066" s="4"/>
      <c r="M1066" s="12">
        <f t="shared" si="86"/>
        <v>3.4722222222222654E-3</v>
      </c>
      <c r="N1066" s="13">
        <f t="shared" si="84"/>
        <v>2.1527777777777757E-2</v>
      </c>
      <c r="O1066" s="11">
        <f t="shared" si="87"/>
        <v>0</v>
      </c>
      <c r="P1066" s="11">
        <f t="shared" si="85"/>
        <v>7</v>
      </c>
      <c r="Q1066" s="4">
        <v>279556</v>
      </c>
      <c r="R1066" s="4">
        <v>279556</v>
      </c>
      <c r="S1066" s="4">
        <v>279563</v>
      </c>
      <c r="T1066" s="4">
        <v>279563</v>
      </c>
    </row>
    <row r="1067" spans="1:20" x14ac:dyDescent="0.25">
      <c r="A1067" s="16">
        <v>46044</v>
      </c>
      <c r="B1067" s="17" t="s">
        <v>49</v>
      </c>
      <c r="C1067" s="4">
        <v>4</v>
      </c>
      <c r="D1067" s="4">
        <v>12</v>
      </c>
      <c r="E1067" s="5">
        <v>0.31319444444444444</v>
      </c>
      <c r="F1067" s="5">
        <v>0.31319444444444444</v>
      </c>
      <c r="G1067" s="5">
        <v>0.31458333333333333</v>
      </c>
      <c r="H1067" s="5">
        <v>0.33124999999999999</v>
      </c>
      <c r="I1067" s="5">
        <v>0.33124999999999999</v>
      </c>
      <c r="J1067" s="5">
        <v>0.33124999999999999</v>
      </c>
      <c r="K1067" s="4"/>
      <c r="L1067" s="4"/>
      <c r="M1067" s="12">
        <f t="shared" si="86"/>
        <v>1.388888888888884E-3</v>
      </c>
      <c r="N1067" s="13">
        <f t="shared" si="84"/>
        <v>1.6666666666666663E-2</v>
      </c>
      <c r="O1067" s="11">
        <f t="shared" si="87"/>
        <v>0</v>
      </c>
      <c r="P1067" s="11">
        <f t="shared" si="85"/>
        <v>5</v>
      </c>
      <c r="Q1067" s="4">
        <v>279563</v>
      </c>
      <c r="R1067" s="4">
        <v>279563</v>
      </c>
      <c r="S1067" s="4">
        <v>279568</v>
      </c>
      <c r="T1067" s="4">
        <v>279568</v>
      </c>
    </row>
    <row r="1068" spans="1:20" x14ac:dyDescent="0.25">
      <c r="A1068" s="16">
        <v>46044</v>
      </c>
      <c r="B1068" s="17" t="s">
        <v>49</v>
      </c>
      <c r="C1068" s="4">
        <v>2</v>
      </c>
      <c r="D1068" s="4">
        <v>12</v>
      </c>
      <c r="E1068" s="5">
        <v>0.33124999999999999</v>
      </c>
      <c r="F1068" s="5">
        <v>0.33124999999999999</v>
      </c>
      <c r="G1068" s="5">
        <v>0.33333333333333331</v>
      </c>
      <c r="H1068" s="5">
        <v>0.35486111111111113</v>
      </c>
      <c r="I1068" s="5">
        <v>0.35486111111111113</v>
      </c>
      <c r="J1068" s="5">
        <v>0.35486111111111113</v>
      </c>
      <c r="K1068" s="4"/>
      <c r="L1068" s="4"/>
      <c r="M1068" s="12">
        <f t="shared" si="86"/>
        <v>2.0833333333333259E-3</v>
      </c>
      <c r="N1068" s="13">
        <f t="shared" si="84"/>
        <v>2.1527777777777812E-2</v>
      </c>
      <c r="O1068" s="11">
        <f t="shared" si="87"/>
        <v>0</v>
      </c>
      <c r="P1068" s="11">
        <f t="shared" si="85"/>
        <v>6</v>
      </c>
      <c r="Q1068" s="4">
        <v>279568</v>
      </c>
      <c r="R1068" s="4">
        <v>279568</v>
      </c>
      <c r="S1068" s="4">
        <v>279574</v>
      </c>
      <c r="T1068" s="4">
        <v>279574</v>
      </c>
    </row>
    <row r="1069" spans="1:20" x14ac:dyDescent="0.25">
      <c r="A1069" s="16">
        <v>46044</v>
      </c>
      <c r="B1069" s="17" t="s">
        <v>49</v>
      </c>
      <c r="C1069" s="4">
        <v>4</v>
      </c>
      <c r="D1069" s="4">
        <v>12</v>
      </c>
      <c r="E1069" s="5">
        <v>0.35486111111111113</v>
      </c>
      <c r="F1069" s="5">
        <v>0.35486111111111113</v>
      </c>
      <c r="G1069" s="5">
        <v>0.35625000000000001</v>
      </c>
      <c r="H1069" s="5">
        <v>0.37291666666666667</v>
      </c>
      <c r="I1069" s="5">
        <v>0.37291666666666667</v>
      </c>
      <c r="J1069" s="5">
        <v>0.37291666666666667</v>
      </c>
      <c r="K1069" s="4"/>
      <c r="L1069" s="4"/>
      <c r="M1069" s="12">
        <f t="shared" si="86"/>
        <v>1.388888888888884E-3</v>
      </c>
      <c r="N1069" s="13">
        <f t="shared" si="84"/>
        <v>1.6666666666666663E-2</v>
      </c>
      <c r="O1069" s="11">
        <f t="shared" si="87"/>
        <v>0</v>
      </c>
      <c r="P1069" s="11">
        <f t="shared" si="85"/>
        <v>5</v>
      </c>
      <c r="Q1069" s="4">
        <v>279574</v>
      </c>
      <c r="R1069" s="4">
        <v>279574</v>
      </c>
      <c r="S1069" s="4">
        <v>279579</v>
      </c>
      <c r="T1069" s="4">
        <v>279579</v>
      </c>
    </row>
    <row r="1070" spans="1:20" x14ac:dyDescent="0.25">
      <c r="A1070" s="16">
        <v>46044</v>
      </c>
      <c r="B1070" s="17" t="s">
        <v>49</v>
      </c>
      <c r="C1070" s="4">
        <v>2</v>
      </c>
      <c r="D1070" s="4">
        <v>12</v>
      </c>
      <c r="E1070" s="5">
        <v>0.37291666666666667</v>
      </c>
      <c r="F1070" s="5">
        <v>0.37291666666666667</v>
      </c>
      <c r="G1070" s="5">
        <v>0.38194444444444442</v>
      </c>
      <c r="H1070" s="5">
        <v>0.40347222222222223</v>
      </c>
      <c r="I1070" s="5">
        <v>0.40347222222222223</v>
      </c>
      <c r="J1070" s="5">
        <v>0.40347222222222223</v>
      </c>
      <c r="K1070" s="4"/>
      <c r="L1070" s="4"/>
      <c r="M1070" s="12">
        <f t="shared" si="86"/>
        <v>9.0277777777777457E-3</v>
      </c>
      <c r="N1070" s="13">
        <f t="shared" si="84"/>
        <v>2.1527777777777812E-2</v>
      </c>
      <c r="O1070" s="11">
        <f t="shared" si="87"/>
        <v>0</v>
      </c>
      <c r="P1070" s="11">
        <f t="shared" si="85"/>
        <v>6</v>
      </c>
      <c r="Q1070" s="4">
        <v>279579</v>
      </c>
      <c r="R1070" s="4">
        <v>279579</v>
      </c>
      <c r="S1070" s="4">
        <v>279585</v>
      </c>
      <c r="T1070" s="4">
        <v>279585</v>
      </c>
    </row>
    <row r="1071" spans="1:20" x14ac:dyDescent="0.25">
      <c r="A1071" s="16">
        <v>46044</v>
      </c>
      <c r="B1071" s="17" t="s">
        <v>49</v>
      </c>
      <c r="C1071" s="4">
        <v>4</v>
      </c>
      <c r="D1071" s="4">
        <v>12</v>
      </c>
      <c r="E1071" s="5">
        <v>0.40347222222222223</v>
      </c>
      <c r="F1071" s="5">
        <v>0.40347222222222223</v>
      </c>
      <c r="G1071" s="5">
        <v>0.40486111111111112</v>
      </c>
      <c r="H1071" s="5">
        <v>0.42152777777777778</v>
      </c>
      <c r="I1071" s="5">
        <v>0.42152777777777778</v>
      </c>
      <c r="J1071" s="5">
        <v>0.42222222222222222</v>
      </c>
      <c r="K1071" s="4"/>
      <c r="L1071" s="4"/>
      <c r="M1071" s="12">
        <f t="shared" si="86"/>
        <v>1.388888888888884E-3</v>
      </c>
      <c r="N1071" s="13">
        <f t="shared" si="84"/>
        <v>1.6666666666666663E-2</v>
      </c>
      <c r="O1071" s="11">
        <f t="shared" si="87"/>
        <v>0</v>
      </c>
      <c r="P1071" s="11">
        <f t="shared" si="85"/>
        <v>5</v>
      </c>
      <c r="Q1071" s="4">
        <v>279585</v>
      </c>
      <c r="R1071" s="4">
        <v>279585</v>
      </c>
      <c r="S1071" s="4">
        <v>279590</v>
      </c>
      <c r="T1071" s="4">
        <v>279590</v>
      </c>
    </row>
    <row r="1072" spans="1:20" x14ac:dyDescent="0.25">
      <c r="A1072" s="16">
        <v>46044</v>
      </c>
      <c r="B1072" s="17" t="s">
        <v>49</v>
      </c>
      <c r="C1072" s="4" t="s">
        <v>26</v>
      </c>
      <c r="D1072" s="4">
        <v>15</v>
      </c>
      <c r="E1072" s="5">
        <v>0.46388888888888891</v>
      </c>
      <c r="F1072" s="5">
        <v>0.46388888888888891</v>
      </c>
      <c r="G1072" s="5">
        <v>0.46527777777777779</v>
      </c>
      <c r="H1072" s="5">
        <v>0.68263888888888891</v>
      </c>
      <c r="I1072" s="5">
        <v>0.68263888888888891</v>
      </c>
      <c r="J1072" s="5">
        <v>0.68402777777777779</v>
      </c>
      <c r="K1072" s="4"/>
      <c r="L1072" s="4"/>
      <c r="M1072" s="12">
        <f t="shared" si="86"/>
        <v>1.388888888888884E-3</v>
      </c>
      <c r="N1072" s="13">
        <f t="shared" si="84"/>
        <v>0.21736111111111112</v>
      </c>
      <c r="O1072" s="11">
        <f t="shared" si="87"/>
        <v>0</v>
      </c>
      <c r="P1072" s="11">
        <f t="shared" si="85"/>
        <v>92</v>
      </c>
      <c r="Q1072" s="4">
        <v>148119</v>
      </c>
      <c r="R1072" s="4">
        <v>148119</v>
      </c>
      <c r="S1072" s="4">
        <v>148211</v>
      </c>
      <c r="T1072" s="4">
        <v>148211</v>
      </c>
    </row>
    <row r="1073" spans="1:20" x14ac:dyDescent="0.25">
      <c r="A1073" s="16">
        <v>46044</v>
      </c>
      <c r="B1073" s="17" t="s">
        <v>49</v>
      </c>
      <c r="C1073" s="4" t="s">
        <v>26</v>
      </c>
      <c r="D1073" s="4">
        <v>15</v>
      </c>
      <c r="E1073" s="5">
        <v>0.27777777777777779</v>
      </c>
      <c r="F1073" s="5">
        <v>0.27777777777777779</v>
      </c>
      <c r="G1073" s="5">
        <v>0.2951388888888889</v>
      </c>
      <c r="H1073" s="5">
        <v>0.46388888888888891</v>
      </c>
      <c r="I1073" s="5">
        <v>0.46388888888888891</v>
      </c>
      <c r="J1073" s="5">
        <v>0.46388888888888891</v>
      </c>
      <c r="K1073" s="4"/>
      <c r="L1073" s="4"/>
      <c r="M1073" s="12">
        <f t="shared" si="86"/>
        <v>1.7361111111111105E-2</v>
      </c>
      <c r="N1073" s="13">
        <f t="shared" si="84"/>
        <v>0.16875000000000001</v>
      </c>
      <c r="O1073" s="11">
        <f t="shared" si="87"/>
        <v>0</v>
      </c>
      <c r="P1073" s="11">
        <f t="shared" si="85"/>
        <v>73</v>
      </c>
      <c r="Q1073" s="4">
        <v>148046</v>
      </c>
      <c r="R1073" s="4">
        <v>148046</v>
      </c>
      <c r="S1073" s="4">
        <v>148119</v>
      </c>
      <c r="T1073" s="4">
        <v>148119</v>
      </c>
    </row>
    <row r="1074" spans="1:20" x14ac:dyDescent="0.25">
      <c r="A1074" s="16">
        <v>46044</v>
      </c>
      <c r="B1074" s="17" t="s">
        <v>49</v>
      </c>
      <c r="C1074" s="4">
        <v>1</v>
      </c>
      <c r="D1074" s="4">
        <v>10</v>
      </c>
      <c r="E1074" s="5">
        <v>0.50555555555555554</v>
      </c>
      <c r="F1074" s="5">
        <v>0.50555555555555554</v>
      </c>
      <c r="G1074" s="5">
        <v>0.51388888888888884</v>
      </c>
      <c r="H1074" s="5">
        <v>0.53472222222222221</v>
      </c>
      <c r="I1074" s="5">
        <v>0.53472222222222221</v>
      </c>
      <c r="J1074" s="5">
        <v>0.53472222222222221</v>
      </c>
      <c r="K1074" s="4"/>
      <c r="L1074" s="4"/>
      <c r="M1074" s="12">
        <f t="shared" si="86"/>
        <v>8.3333333333333037E-3</v>
      </c>
      <c r="N1074" s="13">
        <f t="shared" si="84"/>
        <v>2.083333333333337E-2</v>
      </c>
      <c r="O1074" s="11">
        <f t="shared" si="87"/>
        <v>0</v>
      </c>
      <c r="P1074" s="11">
        <f t="shared" si="85"/>
        <v>7</v>
      </c>
      <c r="Q1074" s="4">
        <v>228866</v>
      </c>
      <c r="R1074" s="4">
        <v>228866</v>
      </c>
      <c r="S1074" s="4">
        <v>228873</v>
      </c>
      <c r="T1074" s="4">
        <v>228873</v>
      </c>
    </row>
    <row r="1075" spans="1:20" x14ac:dyDescent="0.25">
      <c r="A1075" s="16">
        <v>46044</v>
      </c>
      <c r="B1075" s="17" t="s">
        <v>49</v>
      </c>
      <c r="C1075" s="4">
        <v>3</v>
      </c>
      <c r="D1075" s="4">
        <v>10</v>
      </c>
      <c r="E1075" s="5">
        <v>0.53472222222222221</v>
      </c>
      <c r="F1075" s="5">
        <v>0.53472222222222221</v>
      </c>
      <c r="G1075" s="5">
        <v>0.53680555555555554</v>
      </c>
      <c r="H1075" s="5">
        <v>0.55208333333333337</v>
      </c>
      <c r="I1075" s="5">
        <v>0.55208333333333337</v>
      </c>
      <c r="J1075" s="5">
        <v>0.55208333333333337</v>
      </c>
      <c r="K1075" s="4"/>
      <c r="L1075" s="4"/>
      <c r="M1075" s="12">
        <f t="shared" si="86"/>
        <v>2.0833333333333259E-3</v>
      </c>
      <c r="N1075" s="13">
        <f t="shared" si="84"/>
        <v>1.5277777777777835E-2</v>
      </c>
      <c r="O1075" s="11">
        <f t="shared" si="87"/>
        <v>0</v>
      </c>
      <c r="P1075" s="11">
        <f t="shared" si="85"/>
        <v>4</v>
      </c>
      <c r="Q1075" s="4">
        <v>228873</v>
      </c>
      <c r="R1075" s="4">
        <v>228873</v>
      </c>
      <c r="S1075" s="4">
        <v>228877</v>
      </c>
      <c r="T1075" s="4">
        <v>228877</v>
      </c>
    </row>
    <row r="1076" spans="1:20" x14ac:dyDescent="0.25">
      <c r="A1076" s="16">
        <v>46044</v>
      </c>
      <c r="B1076" s="17" t="s">
        <v>49</v>
      </c>
      <c r="C1076" s="4">
        <v>1</v>
      </c>
      <c r="D1076" s="4">
        <v>10</v>
      </c>
      <c r="E1076" s="5">
        <v>0.55208333333333337</v>
      </c>
      <c r="F1076" s="5">
        <v>0.55208333333333337</v>
      </c>
      <c r="G1076" s="5">
        <v>0.55555555555555558</v>
      </c>
      <c r="H1076" s="5">
        <v>0.57638888888888884</v>
      </c>
      <c r="I1076" s="5">
        <v>0.57638888888888884</v>
      </c>
      <c r="J1076" s="5">
        <v>0.57638888888888884</v>
      </c>
      <c r="K1076" s="4"/>
      <c r="L1076" s="4"/>
      <c r="M1076" s="12">
        <f t="shared" si="86"/>
        <v>3.4722222222222099E-3</v>
      </c>
      <c r="N1076" s="13">
        <f t="shared" si="84"/>
        <v>2.0833333333333259E-2</v>
      </c>
      <c r="O1076" s="11">
        <f t="shared" si="87"/>
        <v>0</v>
      </c>
      <c r="P1076" s="11">
        <f t="shared" si="85"/>
        <v>7</v>
      </c>
      <c r="Q1076" s="4">
        <v>228877</v>
      </c>
      <c r="R1076" s="4">
        <v>228877</v>
      </c>
      <c r="S1076" s="4">
        <v>228884</v>
      </c>
      <c r="T1076" s="4">
        <v>228884</v>
      </c>
    </row>
    <row r="1077" spans="1:20" x14ac:dyDescent="0.25">
      <c r="A1077" s="16">
        <v>46044</v>
      </c>
      <c r="B1077" s="17" t="s">
        <v>49</v>
      </c>
      <c r="C1077" s="4">
        <v>3</v>
      </c>
      <c r="D1077" s="4">
        <v>10</v>
      </c>
      <c r="E1077" s="5">
        <v>0.57638888888888884</v>
      </c>
      <c r="F1077" s="5">
        <v>0.57638888888888884</v>
      </c>
      <c r="G1077" s="5">
        <v>0.57847222222222228</v>
      </c>
      <c r="H1077" s="5">
        <v>0.59375</v>
      </c>
      <c r="I1077" s="5">
        <v>0.59375</v>
      </c>
      <c r="J1077" s="5">
        <v>0.59375</v>
      </c>
      <c r="K1077" s="4"/>
      <c r="L1077" s="4"/>
      <c r="M1077" s="12">
        <f t="shared" si="86"/>
        <v>2.083333333333437E-3</v>
      </c>
      <c r="N1077" s="13">
        <f t="shared" si="84"/>
        <v>1.5277777777777724E-2</v>
      </c>
      <c r="O1077" s="11">
        <f t="shared" si="87"/>
        <v>0</v>
      </c>
      <c r="P1077" s="11">
        <f t="shared" si="85"/>
        <v>4</v>
      </c>
      <c r="Q1077" s="4">
        <v>228884</v>
      </c>
      <c r="R1077" s="4">
        <v>228884</v>
      </c>
      <c r="S1077" s="4">
        <v>228888</v>
      </c>
      <c r="T1077" s="4">
        <v>228888</v>
      </c>
    </row>
    <row r="1078" spans="1:20" x14ac:dyDescent="0.25">
      <c r="A1078" s="16">
        <v>46044</v>
      </c>
      <c r="B1078" s="17" t="s">
        <v>49</v>
      </c>
      <c r="C1078" s="4">
        <v>1</v>
      </c>
      <c r="D1078" s="4">
        <v>10</v>
      </c>
      <c r="E1078" s="5">
        <v>0.59375</v>
      </c>
      <c r="F1078" s="5">
        <v>0.59375</v>
      </c>
      <c r="G1078" s="5">
        <v>0.59722222222222221</v>
      </c>
      <c r="H1078" s="5">
        <v>0.61805555555555558</v>
      </c>
      <c r="I1078" s="5">
        <v>0.61805555555555558</v>
      </c>
      <c r="J1078" s="5">
        <v>0.61805555555555558</v>
      </c>
      <c r="K1078" s="4"/>
      <c r="L1078" s="4"/>
      <c r="M1078" s="12">
        <f t="shared" si="86"/>
        <v>3.4722222222222099E-3</v>
      </c>
      <c r="N1078" s="13">
        <f t="shared" si="84"/>
        <v>2.083333333333337E-2</v>
      </c>
      <c r="O1078" s="11">
        <f t="shared" si="87"/>
        <v>0</v>
      </c>
      <c r="P1078" s="11">
        <f t="shared" si="85"/>
        <v>7</v>
      </c>
      <c r="Q1078" s="4">
        <v>228888</v>
      </c>
      <c r="R1078" s="4">
        <v>228888</v>
      </c>
      <c r="S1078" s="4">
        <v>228895</v>
      </c>
      <c r="T1078" s="4">
        <v>228895</v>
      </c>
    </row>
    <row r="1079" spans="1:20" x14ac:dyDescent="0.25">
      <c r="A1079" s="16">
        <v>46044</v>
      </c>
      <c r="B1079" s="17" t="s">
        <v>49</v>
      </c>
      <c r="C1079" s="4">
        <v>3</v>
      </c>
      <c r="D1079" s="4">
        <v>10</v>
      </c>
      <c r="E1079" s="5">
        <v>0.61805555555555558</v>
      </c>
      <c r="F1079" s="5">
        <v>0.61805555555555558</v>
      </c>
      <c r="G1079" s="5">
        <v>0.62013888888888891</v>
      </c>
      <c r="H1079" s="5">
        <v>0.63541666666666663</v>
      </c>
      <c r="I1079" s="5">
        <v>0.63541666666666663</v>
      </c>
      <c r="J1079" s="5">
        <v>0.63541666666666663</v>
      </c>
      <c r="K1079" s="4"/>
      <c r="L1079" s="4"/>
      <c r="M1079" s="12">
        <f t="shared" si="86"/>
        <v>2.0833333333333259E-3</v>
      </c>
      <c r="N1079" s="13">
        <f t="shared" si="84"/>
        <v>1.5277777777777724E-2</v>
      </c>
      <c r="O1079" s="11">
        <f t="shared" si="87"/>
        <v>0</v>
      </c>
      <c r="P1079" s="11">
        <f t="shared" si="85"/>
        <v>4</v>
      </c>
      <c r="Q1079" s="4">
        <v>228895</v>
      </c>
      <c r="R1079" s="4">
        <v>228895</v>
      </c>
      <c r="S1079" s="4">
        <v>228899</v>
      </c>
      <c r="T1079" s="4">
        <v>228899</v>
      </c>
    </row>
    <row r="1080" spans="1:20" x14ac:dyDescent="0.25">
      <c r="A1080" s="16">
        <v>46044</v>
      </c>
      <c r="B1080" s="17" t="s">
        <v>49</v>
      </c>
      <c r="C1080" s="4">
        <v>1</v>
      </c>
      <c r="D1080" s="4">
        <v>10</v>
      </c>
      <c r="E1080" s="5">
        <v>0.63541666666666663</v>
      </c>
      <c r="F1080" s="5">
        <v>0.63541666666666663</v>
      </c>
      <c r="G1080" s="5">
        <v>0.64583333333333337</v>
      </c>
      <c r="H1080" s="5">
        <v>0.66666666666666663</v>
      </c>
      <c r="I1080" s="5">
        <v>0.66666666666666663</v>
      </c>
      <c r="J1080" s="5">
        <v>0.68402777777777779</v>
      </c>
      <c r="K1080" s="4"/>
      <c r="L1080" s="4"/>
      <c r="M1080" s="12">
        <f t="shared" si="86"/>
        <v>1.0416666666666741E-2</v>
      </c>
      <c r="N1080" s="13">
        <f t="shared" si="84"/>
        <v>2.0833333333333259E-2</v>
      </c>
      <c r="O1080" s="11">
        <f t="shared" si="87"/>
        <v>0</v>
      </c>
      <c r="P1080" s="11">
        <f t="shared" si="85"/>
        <v>7</v>
      </c>
      <c r="Q1080" s="4">
        <v>228899</v>
      </c>
      <c r="R1080" s="4">
        <v>228899</v>
      </c>
      <c r="S1080" s="4">
        <v>228906</v>
      </c>
      <c r="T1080" s="4">
        <v>228906</v>
      </c>
    </row>
    <row r="1081" spans="1:20" x14ac:dyDescent="0.25">
      <c r="A1081" s="16">
        <v>46044</v>
      </c>
      <c r="B1081" s="17" t="s">
        <v>49</v>
      </c>
      <c r="C1081" s="4">
        <v>1</v>
      </c>
      <c r="D1081" s="4">
        <v>10</v>
      </c>
      <c r="E1081" s="5">
        <v>0.36458333333333331</v>
      </c>
      <c r="F1081" s="5">
        <v>0.36458333333333331</v>
      </c>
      <c r="G1081" s="5">
        <v>0.38194444444444442</v>
      </c>
      <c r="H1081" s="5">
        <v>0.40277777777777779</v>
      </c>
      <c r="I1081" s="5">
        <v>0.40277777777777779</v>
      </c>
      <c r="J1081" s="5">
        <v>0.40277777777777779</v>
      </c>
      <c r="K1081" s="4"/>
      <c r="L1081" s="4"/>
      <c r="M1081" s="12">
        <f t="shared" si="86"/>
        <v>1.7361111111111105E-2</v>
      </c>
      <c r="N1081" s="13">
        <f t="shared" si="84"/>
        <v>2.083333333333337E-2</v>
      </c>
      <c r="O1081" s="11">
        <f t="shared" si="87"/>
        <v>3</v>
      </c>
      <c r="P1081" s="11">
        <f t="shared" si="85"/>
        <v>7</v>
      </c>
      <c r="Q1081" s="4">
        <v>228830</v>
      </c>
      <c r="R1081" s="4">
        <v>228833</v>
      </c>
      <c r="S1081" s="4">
        <v>228840</v>
      </c>
      <c r="T1081" s="4">
        <v>228840</v>
      </c>
    </row>
    <row r="1082" spans="1:20" x14ac:dyDescent="0.25">
      <c r="A1082" s="16">
        <v>46044</v>
      </c>
      <c r="B1082" s="17" t="s">
        <v>49</v>
      </c>
      <c r="C1082" s="4">
        <v>3</v>
      </c>
      <c r="D1082" s="4">
        <v>10</v>
      </c>
      <c r="E1082" s="5">
        <v>0.40486111111111112</v>
      </c>
      <c r="F1082" s="5">
        <v>0.40486111111111112</v>
      </c>
      <c r="G1082" s="5">
        <v>0.40486111111111112</v>
      </c>
      <c r="H1082" s="5">
        <v>0.4201388888888889</v>
      </c>
      <c r="I1082" s="5">
        <v>0.4201388888888889</v>
      </c>
      <c r="J1082" s="5">
        <v>0.4201388888888889</v>
      </c>
      <c r="K1082" s="4"/>
      <c r="L1082" s="4"/>
      <c r="M1082" s="12">
        <f t="shared" si="86"/>
        <v>0</v>
      </c>
      <c r="N1082" s="13">
        <f t="shared" si="84"/>
        <v>1.5277777777777779E-2</v>
      </c>
      <c r="O1082" s="11">
        <f t="shared" si="87"/>
        <v>0</v>
      </c>
      <c r="P1082" s="11">
        <f t="shared" si="85"/>
        <v>4</v>
      </c>
      <c r="Q1082" s="4">
        <v>228840</v>
      </c>
      <c r="R1082" s="4">
        <v>228840</v>
      </c>
      <c r="S1082" s="4">
        <v>228844</v>
      </c>
      <c r="T1082" s="4">
        <v>228844</v>
      </c>
    </row>
    <row r="1083" spans="1:20" x14ac:dyDescent="0.25">
      <c r="A1083" s="16">
        <v>46044</v>
      </c>
      <c r="B1083" s="17" t="s">
        <v>49</v>
      </c>
      <c r="C1083" s="4">
        <v>1</v>
      </c>
      <c r="D1083" s="4">
        <v>10</v>
      </c>
      <c r="E1083" s="5">
        <v>0.4236111111111111</v>
      </c>
      <c r="F1083" s="5">
        <v>0.4236111111111111</v>
      </c>
      <c r="G1083" s="5">
        <v>0.4236111111111111</v>
      </c>
      <c r="H1083" s="5">
        <v>0.44444444444444442</v>
      </c>
      <c r="I1083" s="5">
        <v>0.44444444444444442</v>
      </c>
      <c r="J1083" s="5">
        <v>0.44444444444444442</v>
      </c>
      <c r="K1083" s="4"/>
      <c r="L1083" s="4"/>
      <c r="M1083" s="12">
        <f t="shared" si="86"/>
        <v>0</v>
      </c>
      <c r="N1083" s="13">
        <f t="shared" si="84"/>
        <v>2.0833333333333315E-2</v>
      </c>
      <c r="O1083" s="11">
        <f t="shared" si="87"/>
        <v>0</v>
      </c>
      <c r="P1083" s="11">
        <f t="shared" si="85"/>
        <v>7</v>
      </c>
      <c r="Q1083" s="4">
        <v>228844</v>
      </c>
      <c r="R1083" s="4">
        <v>228844</v>
      </c>
      <c r="S1083" s="4">
        <v>228851</v>
      </c>
      <c r="T1083" s="4">
        <v>228851</v>
      </c>
    </row>
    <row r="1084" spans="1:20" x14ac:dyDescent="0.25">
      <c r="A1084" s="16">
        <v>46044</v>
      </c>
      <c r="B1084" s="17" t="s">
        <v>49</v>
      </c>
      <c r="C1084" s="4">
        <v>3</v>
      </c>
      <c r="D1084" s="4">
        <v>10</v>
      </c>
      <c r="E1084" s="5">
        <v>0.4465277777777778</v>
      </c>
      <c r="F1084" s="5">
        <v>0.4465277777777778</v>
      </c>
      <c r="G1084" s="5">
        <v>0.4465277777777778</v>
      </c>
      <c r="H1084" s="5">
        <v>0.46180555555555558</v>
      </c>
      <c r="I1084" s="5">
        <v>0.46180555555555558</v>
      </c>
      <c r="J1084" s="5">
        <v>0.46180555555555558</v>
      </c>
      <c r="K1084" s="4"/>
      <c r="L1084" s="4"/>
      <c r="M1084" s="12">
        <f t="shared" si="86"/>
        <v>0</v>
      </c>
      <c r="N1084" s="13">
        <f t="shared" si="84"/>
        <v>1.5277777777777779E-2</v>
      </c>
      <c r="O1084" s="11">
        <f t="shared" si="87"/>
        <v>0</v>
      </c>
      <c r="P1084" s="11">
        <f t="shared" si="85"/>
        <v>4</v>
      </c>
      <c r="Q1084" s="4">
        <v>228851</v>
      </c>
      <c r="R1084" s="4">
        <v>228851</v>
      </c>
      <c r="S1084" s="4">
        <v>228855</v>
      </c>
      <c r="T1084" s="4">
        <v>228855</v>
      </c>
    </row>
    <row r="1085" spans="1:20" x14ac:dyDescent="0.25">
      <c r="A1085" s="16">
        <v>46044</v>
      </c>
      <c r="B1085" s="17" t="s">
        <v>49</v>
      </c>
      <c r="C1085" s="4">
        <v>1</v>
      </c>
      <c r="D1085" s="4">
        <v>10</v>
      </c>
      <c r="E1085" s="5">
        <v>0.46527777777777779</v>
      </c>
      <c r="F1085" s="5">
        <v>0.46527777777777779</v>
      </c>
      <c r="G1085" s="5">
        <v>0.46527777777777779</v>
      </c>
      <c r="H1085" s="5">
        <v>0.4861111111111111</v>
      </c>
      <c r="I1085" s="5">
        <v>0.4861111111111111</v>
      </c>
      <c r="J1085" s="5">
        <v>0.4861111111111111</v>
      </c>
      <c r="K1085" s="4"/>
      <c r="L1085" s="4"/>
      <c r="M1085" s="12">
        <f t="shared" si="86"/>
        <v>0</v>
      </c>
      <c r="N1085" s="13">
        <f t="shared" si="84"/>
        <v>2.0833333333333315E-2</v>
      </c>
      <c r="O1085" s="11">
        <f t="shared" si="87"/>
        <v>0</v>
      </c>
      <c r="P1085" s="11">
        <f t="shared" si="85"/>
        <v>7</v>
      </c>
      <c r="Q1085" s="4">
        <v>228855</v>
      </c>
      <c r="R1085" s="4">
        <v>228855</v>
      </c>
      <c r="S1085" s="4">
        <v>228862</v>
      </c>
      <c r="T1085" s="4">
        <v>228862</v>
      </c>
    </row>
    <row r="1086" spans="1:20" x14ac:dyDescent="0.25">
      <c r="A1086" s="16">
        <v>46044</v>
      </c>
      <c r="B1086" s="17" t="s">
        <v>49</v>
      </c>
      <c r="C1086" s="4">
        <v>3</v>
      </c>
      <c r="D1086" s="4">
        <v>10</v>
      </c>
      <c r="E1086" s="5">
        <v>0.48819444444444443</v>
      </c>
      <c r="F1086" s="5">
        <v>0.48819444444444443</v>
      </c>
      <c r="G1086" s="5">
        <v>0.48819444444444443</v>
      </c>
      <c r="H1086" s="5">
        <v>0.50347222222222221</v>
      </c>
      <c r="I1086" s="5">
        <v>0.50347222222222221</v>
      </c>
      <c r="J1086" s="5">
        <v>0.51041666666666663</v>
      </c>
      <c r="K1086" s="4"/>
      <c r="L1086" s="4"/>
      <c r="M1086" s="12">
        <f t="shared" si="86"/>
        <v>0</v>
      </c>
      <c r="N1086" s="13">
        <f t="shared" si="84"/>
        <v>1.5277777777777779E-2</v>
      </c>
      <c r="O1086" s="11">
        <f t="shared" si="87"/>
        <v>0</v>
      </c>
      <c r="P1086" s="11">
        <f t="shared" si="85"/>
        <v>4</v>
      </c>
      <c r="Q1086" s="4">
        <v>228862</v>
      </c>
      <c r="R1086" s="4">
        <v>228862</v>
      </c>
      <c r="S1086" s="4">
        <v>228866</v>
      </c>
      <c r="T1086" s="4">
        <v>228866</v>
      </c>
    </row>
    <row r="1087" spans="1:20" x14ac:dyDescent="0.25">
      <c r="A1087" s="16">
        <v>46044</v>
      </c>
      <c r="B1087" s="17" t="s">
        <v>49</v>
      </c>
      <c r="C1087" s="4">
        <v>3</v>
      </c>
      <c r="D1087" s="4">
        <v>10</v>
      </c>
      <c r="E1087" s="5">
        <v>0.65625</v>
      </c>
      <c r="F1087" s="5">
        <v>0.65625</v>
      </c>
      <c r="G1087" s="5">
        <v>0.66874999999999996</v>
      </c>
      <c r="H1087" s="5">
        <v>0.68402777777777779</v>
      </c>
      <c r="I1087" s="5">
        <v>0.68402777777777779</v>
      </c>
      <c r="J1087" s="5">
        <v>0.68402777777777779</v>
      </c>
      <c r="K1087" s="4"/>
      <c r="L1087" s="4"/>
      <c r="M1087" s="12">
        <f t="shared" si="86"/>
        <v>1.2499999999999956E-2</v>
      </c>
      <c r="N1087" s="13">
        <f t="shared" si="84"/>
        <v>1.5277777777777835E-2</v>
      </c>
      <c r="O1087" s="11">
        <f t="shared" si="87"/>
        <v>0</v>
      </c>
      <c r="P1087" s="11">
        <f t="shared" si="85"/>
        <v>4</v>
      </c>
      <c r="Q1087" s="4">
        <v>228913</v>
      </c>
      <c r="R1087" s="4">
        <v>228913</v>
      </c>
      <c r="S1087" s="4">
        <v>228917</v>
      </c>
      <c r="T1087" s="4">
        <v>228917</v>
      </c>
    </row>
    <row r="1088" spans="1:20" x14ac:dyDescent="0.25">
      <c r="A1088" s="16">
        <v>46044</v>
      </c>
      <c r="B1088" s="17" t="s">
        <v>49</v>
      </c>
      <c r="C1088" s="4">
        <v>1</v>
      </c>
      <c r="D1088" s="4">
        <v>10</v>
      </c>
      <c r="E1088" s="5">
        <v>0.6875</v>
      </c>
      <c r="F1088" s="5">
        <v>0.6875</v>
      </c>
      <c r="G1088" s="5">
        <v>0.6875</v>
      </c>
      <c r="H1088" s="5">
        <v>0.70833333333333337</v>
      </c>
      <c r="I1088" s="5">
        <v>0.70833333333333337</v>
      </c>
      <c r="J1088" s="5">
        <v>0.70833333333333337</v>
      </c>
      <c r="K1088" s="4"/>
      <c r="L1088" s="4"/>
      <c r="M1088" s="12">
        <f t="shared" si="86"/>
        <v>0</v>
      </c>
      <c r="N1088" s="13">
        <f t="shared" si="84"/>
        <v>2.083333333333337E-2</v>
      </c>
      <c r="O1088" s="11">
        <f t="shared" si="87"/>
        <v>0</v>
      </c>
      <c r="P1088" s="11">
        <f t="shared" si="85"/>
        <v>7</v>
      </c>
      <c r="Q1088" s="4">
        <v>228917</v>
      </c>
      <c r="R1088" s="4">
        <v>228917</v>
      </c>
      <c r="S1088" s="4">
        <v>228924</v>
      </c>
      <c r="T1088" s="4">
        <v>228924</v>
      </c>
    </row>
    <row r="1089" spans="1:20" x14ac:dyDescent="0.25">
      <c r="A1089" s="16">
        <v>46044</v>
      </c>
      <c r="B1089" s="17" t="s">
        <v>49</v>
      </c>
      <c r="C1089" s="4">
        <v>3</v>
      </c>
      <c r="D1089" s="4">
        <v>10</v>
      </c>
      <c r="E1089" s="5">
        <v>0.7104166666666667</v>
      </c>
      <c r="F1089" s="5">
        <v>0.7104166666666667</v>
      </c>
      <c r="G1089" s="5">
        <v>0.7104166666666667</v>
      </c>
      <c r="H1089" s="5">
        <v>0.72569444444444442</v>
      </c>
      <c r="I1089" s="5">
        <v>0.72569444444444442</v>
      </c>
      <c r="J1089" s="5">
        <v>0.72569444444444442</v>
      </c>
      <c r="K1089" s="4"/>
      <c r="L1089" s="4"/>
      <c r="M1089" s="12">
        <f t="shared" si="86"/>
        <v>0</v>
      </c>
      <c r="N1089" s="13">
        <f t="shared" si="84"/>
        <v>1.5277777777777724E-2</v>
      </c>
      <c r="O1089" s="11">
        <f t="shared" si="87"/>
        <v>0</v>
      </c>
      <c r="P1089" s="11">
        <f t="shared" si="85"/>
        <v>5</v>
      </c>
      <c r="Q1089" s="4">
        <v>228924</v>
      </c>
      <c r="R1089" s="4">
        <v>228924</v>
      </c>
      <c r="S1089" s="4">
        <v>228929</v>
      </c>
      <c r="T1089" s="4">
        <v>228929</v>
      </c>
    </row>
    <row r="1090" spans="1:20" x14ac:dyDescent="0.25">
      <c r="A1090" s="16">
        <v>46044</v>
      </c>
      <c r="B1090" s="17" t="s">
        <v>49</v>
      </c>
      <c r="C1090" s="4">
        <v>1</v>
      </c>
      <c r="D1090" s="4">
        <v>10</v>
      </c>
      <c r="E1090" s="5">
        <v>0.72916666666666663</v>
      </c>
      <c r="F1090" s="5">
        <v>0.72916666666666663</v>
      </c>
      <c r="G1090" s="5">
        <v>0.72916666666666663</v>
      </c>
      <c r="H1090" s="5">
        <v>0.75</v>
      </c>
      <c r="I1090" s="5">
        <v>0.75</v>
      </c>
      <c r="J1090" s="5">
        <v>0.75</v>
      </c>
      <c r="K1090" s="4"/>
      <c r="L1090" s="4"/>
      <c r="M1090" s="12">
        <f t="shared" si="86"/>
        <v>0</v>
      </c>
      <c r="N1090" s="13">
        <f t="shared" si="84"/>
        <v>2.083333333333337E-2</v>
      </c>
      <c r="O1090" s="11">
        <f t="shared" si="87"/>
        <v>0</v>
      </c>
      <c r="P1090" s="11">
        <f t="shared" si="85"/>
        <v>6</v>
      </c>
      <c r="Q1090" s="4">
        <v>228929</v>
      </c>
      <c r="R1090" s="4">
        <v>228929</v>
      </c>
      <c r="S1090" s="4">
        <v>228935</v>
      </c>
      <c r="T1090" s="4">
        <v>228935</v>
      </c>
    </row>
    <row r="1091" spans="1:20" x14ac:dyDescent="0.25">
      <c r="A1091" s="16">
        <v>46044</v>
      </c>
      <c r="B1091" s="17" t="s">
        <v>49</v>
      </c>
      <c r="C1091" s="4">
        <v>3</v>
      </c>
      <c r="D1091" s="4">
        <v>10</v>
      </c>
      <c r="E1091" s="5">
        <v>0.75902777777777775</v>
      </c>
      <c r="F1091" s="5">
        <v>0.75902777777777775</v>
      </c>
      <c r="G1091" s="5">
        <v>0.75902777777777775</v>
      </c>
      <c r="H1091" s="5">
        <v>0.77430555555555558</v>
      </c>
      <c r="I1091" s="5">
        <v>0.77430555555555558</v>
      </c>
      <c r="J1091" s="5">
        <v>0.77430555555555558</v>
      </c>
      <c r="K1091" s="4"/>
      <c r="L1091" s="4"/>
      <c r="M1091" s="12">
        <f t="shared" si="86"/>
        <v>0</v>
      </c>
      <c r="N1091" s="13">
        <f t="shared" si="84"/>
        <v>1.5277777777777835E-2</v>
      </c>
      <c r="O1091" s="11">
        <f t="shared" si="87"/>
        <v>0</v>
      </c>
      <c r="P1091" s="11">
        <f t="shared" si="85"/>
        <v>3</v>
      </c>
      <c r="Q1091" s="4">
        <v>228935</v>
      </c>
      <c r="R1091" s="4">
        <v>228935</v>
      </c>
      <c r="S1091" s="4">
        <v>228938</v>
      </c>
      <c r="T1091" s="4">
        <v>228938</v>
      </c>
    </row>
    <row r="1092" spans="1:20" x14ac:dyDescent="0.25">
      <c r="A1092" s="16">
        <v>46044</v>
      </c>
      <c r="B1092" s="17" t="s">
        <v>49</v>
      </c>
      <c r="C1092" s="4">
        <v>1</v>
      </c>
      <c r="D1092" s="4">
        <v>10</v>
      </c>
      <c r="E1092" s="5">
        <v>0.77777777777777779</v>
      </c>
      <c r="F1092" s="5">
        <v>0.77777777777777779</v>
      </c>
      <c r="G1092" s="5">
        <v>0.77777777777777779</v>
      </c>
      <c r="H1092" s="5">
        <v>0.79861111111111116</v>
      </c>
      <c r="I1092" s="5">
        <v>0.79861111111111116</v>
      </c>
      <c r="J1092" s="5">
        <v>0.79861111111111116</v>
      </c>
      <c r="K1092" s="4"/>
      <c r="L1092" s="4"/>
      <c r="M1092" s="12">
        <f t="shared" si="86"/>
        <v>0</v>
      </c>
      <c r="N1092" s="13">
        <f t="shared" si="84"/>
        <v>2.083333333333337E-2</v>
      </c>
      <c r="O1092" s="11">
        <f t="shared" si="87"/>
        <v>0</v>
      </c>
      <c r="P1092" s="11">
        <f t="shared" si="85"/>
        <v>8</v>
      </c>
      <c r="Q1092" s="4">
        <v>228938</v>
      </c>
      <c r="R1092" s="4">
        <v>228938</v>
      </c>
      <c r="S1092" s="4">
        <v>228946</v>
      </c>
      <c r="T1092" s="4">
        <v>228946</v>
      </c>
    </row>
    <row r="1093" spans="1:20" x14ac:dyDescent="0.25">
      <c r="A1093" s="16">
        <v>46044</v>
      </c>
      <c r="B1093" s="17" t="s">
        <v>49</v>
      </c>
      <c r="C1093" s="4">
        <v>3</v>
      </c>
      <c r="D1093" s="4">
        <v>10</v>
      </c>
      <c r="E1093" s="5">
        <v>0.80069444444444449</v>
      </c>
      <c r="F1093" s="5">
        <v>0.80069444444444449</v>
      </c>
      <c r="G1093" s="5">
        <v>0.80069444444444449</v>
      </c>
      <c r="H1093" s="5">
        <v>0.81597222222222221</v>
      </c>
      <c r="I1093" s="5">
        <v>0.81597222222222221</v>
      </c>
      <c r="J1093" s="5">
        <v>0.82291666666666663</v>
      </c>
      <c r="K1093" s="4"/>
      <c r="L1093" s="4"/>
      <c r="M1093" s="12">
        <f t="shared" si="86"/>
        <v>0</v>
      </c>
      <c r="N1093" s="13">
        <f t="shared" si="84"/>
        <v>1.5277777777777724E-2</v>
      </c>
      <c r="O1093" s="11">
        <f t="shared" si="87"/>
        <v>0</v>
      </c>
      <c r="P1093" s="11">
        <f t="shared" si="85"/>
        <v>4</v>
      </c>
      <c r="Q1093" s="4">
        <v>228946</v>
      </c>
      <c r="R1093" s="4">
        <v>228946</v>
      </c>
      <c r="S1093" s="4">
        <v>228950</v>
      </c>
      <c r="T1093" s="4">
        <v>228950</v>
      </c>
    </row>
    <row r="1094" spans="1:20" x14ac:dyDescent="0.25">
      <c r="A1094" s="16">
        <v>46044</v>
      </c>
      <c r="B1094" s="17" t="s">
        <v>49</v>
      </c>
      <c r="C1094" s="4">
        <v>4</v>
      </c>
      <c r="D1094" s="4">
        <v>3</v>
      </c>
      <c r="E1094" s="5">
        <v>0.65625</v>
      </c>
      <c r="F1094" s="5">
        <v>0.66666666666666663</v>
      </c>
      <c r="G1094" s="5">
        <v>0.66874999999999996</v>
      </c>
      <c r="H1094" s="5">
        <v>0.68472222222222223</v>
      </c>
      <c r="I1094" s="5">
        <v>0.68472222222222223</v>
      </c>
      <c r="J1094" s="5">
        <v>0.68472222222222223</v>
      </c>
      <c r="K1094" s="4"/>
      <c r="L1094" s="4"/>
      <c r="M1094" s="12">
        <f t="shared" si="86"/>
        <v>2.0833333333333259E-3</v>
      </c>
      <c r="N1094" s="13">
        <f t="shared" si="84"/>
        <v>1.5972222222222276E-2</v>
      </c>
      <c r="O1094" s="11">
        <f t="shared" si="87"/>
        <v>0</v>
      </c>
      <c r="P1094" s="11">
        <f t="shared" si="85"/>
        <v>5</v>
      </c>
      <c r="Q1094" s="4">
        <v>190739</v>
      </c>
      <c r="R1094" s="4">
        <v>190739</v>
      </c>
      <c r="S1094" s="4">
        <v>190744</v>
      </c>
      <c r="T1094" s="4">
        <v>190744</v>
      </c>
    </row>
    <row r="1095" spans="1:20" x14ac:dyDescent="0.25">
      <c r="A1095" s="16">
        <v>46044</v>
      </c>
      <c r="B1095" s="17" t="s">
        <v>49</v>
      </c>
      <c r="C1095" s="4">
        <v>2</v>
      </c>
      <c r="D1095" s="4">
        <v>3</v>
      </c>
      <c r="E1095" s="5">
        <v>0.68472222222222223</v>
      </c>
      <c r="F1095" s="5">
        <v>0.68472222222222223</v>
      </c>
      <c r="G1095" s="5">
        <v>0.6875</v>
      </c>
      <c r="H1095" s="5">
        <v>0.70833333333333337</v>
      </c>
      <c r="I1095" s="5">
        <v>0.70833333333333337</v>
      </c>
      <c r="J1095" s="5">
        <v>0.70833333333333337</v>
      </c>
      <c r="K1095" s="4"/>
      <c r="L1095" s="4"/>
      <c r="M1095" s="12">
        <f t="shared" si="86"/>
        <v>2.7777777777777679E-3</v>
      </c>
      <c r="N1095" s="13">
        <f t="shared" si="84"/>
        <v>2.083333333333337E-2</v>
      </c>
      <c r="O1095" s="11">
        <f t="shared" si="87"/>
        <v>0</v>
      </c>
      <c r="P1095" s="11">
        <f t="shared" si="85"/>
        <v>11</v>
      </c>
      <c r="Q1095" s="4">
        <v>190744</v>
      </c>
      <c r="R1095" s="4">
        <v>190744</v>
      </c>
      <c r="S1095" s="4">
        <v>190755</v>
      </c>
      <c r="T1095" s="4">
        <v>190755</v>
      </c>
    </row>
    <row r="1096" spans="1:20" x14ac:dyDescent="0.25">
      <c r="A1096" s="16">
        <v>46044</v>
      </c>
      <c r="B1096" s="17" t="s">
        <v>49</v>
      </c>
      <c r="C1096" s="4">
        <v>4</v>
      </c>
      <c r="D1096" s="4">
        <v>3</v>
      </c>
      <c r="E1096" s="5">
        <v>0.70833333333333337</v>
      </c>
      <c r="F1096" s="5">
        <v>0.70833333333333337</v>
      </c>
      <c r="G1096" s="5">
        <v>0.7104166666666667</v>
      </c>
      <c r="H1096" s="5">
        <v>0.72638888888888886</v>
      </c>
      <c r="I1096" s="5">
        <v>0.72638888888888886</v>
      </c>
      <c r="J1096" s="5">
        <v>0.72638888888888886</v>
      </c>
      <c r="K1096" s="4"/>
      <c r="L1096" s="4"/>
      <c r="M1096" s="12">
        <f t="shared" si="86"/>
        <v>2.0833333333333259E-3</v>
      </c>
      <c r="N1096" s="13">
        <f t="shared" si="84"/>
        <v>1.5972222222222165E-2</v>
      </c>
      <c r="O1096" s="11">
        <f t="shared" si="87"/>
        <v>0</v>
      </c>
      <c r="P1096" s="11">
        <f t="shared" si="85"/>
        <v>5</v>
      </c>
      <c r="Q1096" s="4">
        <v>190755</v>
      </c>
      <c r="R1096" s="4">
        <v>190755</v>
      </c>
      <c r="S1096" s="4">
        <v>190760</v>
      </c>
      <c r="T1096" s="4">
        <v>190760</v>
      </c>
    </row>
    <row r="1097" spans="1:20" x14ac:dyDescent="0.25">
      <c r="A1097" s="16">
        <v>46044</v>
      </c>
      <c r="B1097" s="17" t="s">
        <v>49</v>
      </c>
      <c r="C1097" s="4">
        <v>2</v>
      </c>
      <c r="D1097" s="4">
        <v>3</v>
      </c>
      <c r="E1097" s="5">
        <v>0.72638888888888886</v>
      </c>
      <c r="F1097" s="5">
        <v>0.72638888888888886</v>
      </c>
      <c r="G1097" s="5">
        <v>0.72916666666666663</v>
      </c>
      <c r="H1097" s="5">
        <v>0.75</v>
      </c>
      <c r="I1097" s="5">
        <v>0.75</v>
      </c>
      <c r="J1097" s="5">
        <v>0.75</v>
      </c>
      <c r="K1097" s="4"/>
      <c r="L1097" s="4"/>
      <c r="M1097" s="12">
        <f t="shared" si="86"/>
        <v>2.7777777777777679E-3</v>
      </c>
      <c r="N1097" s="13">
        <f t="shared" si="84"/>
        <v>2.083333333333337E-2</v>
      </c>
      <c r="O1097" s="11">
        <f t="shared" si="87"/>
        <v>0</v>
      </c>
      <c r="P1097" s="11">
        <f t="shared" si="85"/>
        <v>5</v>
      </c>
      <c r="Q1097" s="4">
        <v>190760</v>
      </c>
      <c r="R1097" s="4">
        <v>190760</v>
      </c>
      <c r="S1097" s="4">
        <v>190765</v>
      </c>
      <c r="T1097" s="4">
        <v>190765</v>
      </c>
    </row>
    <row r="1098" spans="1:20" x14ac:dyDescent="0.25">
      <c r="A1098" s="16">
        <v>46044</v>
      </c>
      <c r="B1098" s="17" t="s">
        <v>49</v>
      </c>
      <c r="C1098" s="4">
        <v>4</v>
      </c>
      <c r="D1098" s="4">
        <v>3</v>
      </c>
      <c r="E1098" s="5">
        <v>0.75</v>
      </c>
      <c r="F1098" s="5">
        <v>0.75</v>
      </c>
      <c r="G1098" s="5">
        <v>0.75902777777777775</v>
      </c>
      <c r="H1098" s="5">
        <v>0.77500000000000002</v>
      </c>
      <c r="I1098" s="5">
        <v>0.77500000000000002</v>
      </c>
      <c r="J1098" s="5">
        <v>0.77500000000000002</v>
      </c>
      <c r="K1098" s="4"/>
      <c r="L1098" s="4"/>
      <c r="M1098" s="12">
        <f t="shared" si="86"/>
        <v>9.0277777777777457E-3</v>
      </c>
      <c r="N1098" s="13">
        <f t="shared" si="84"/>
        <v>1.5972222222222276E-2</v>
      </c>
      <c r="O1098" s="11">
        <f t="shared" si="87"/>
        <v>0</v>
      </c>
      <c r="P1098" s="11">
        <f t="shared" si="85"/>
        <v>5</v>
      </c>
      <c r="Q1098" s="4">
        <v>190765</v>
      </c>
      <c r="R1098" s="4">
        <v>190765</v>
      </c>
      <c r="S1098" s="4">
        <v>190770</v>
      </c>
      <c r="T1098" s="4">
        <v>190770</v>
      </c>
    </row>
    <row r="1099" spans="1:20" x14ac:dyDescent="0.25">
      <c r="A1099" s="16">
        <v>46044</v>
      </c>
      <c r="B1099" s="17" t="s">
        <v>49</v>
      </c>
      <c r="C1099" s="4">
        <v>2</v>
      </c>
      <c r="D1099" s="4">
        <v>3</v>
      </c>
      <c r="E1099" s="5">
        <v>0.77500000000000002</v>
      </c>
      <c r="F1099" s="5">
        <v>0.77500000000000002</v>
      </c>
      <c r="G1099" s="5">
        <v>0.77777777777777779</v>
      </c>
      <c r="H1099" s="5">
        <v>0.79861111111111116</v>
      </c>
      <c r="I1099" s="5">
        <v>0.79861111111111116</v>
      </c>
      <c r="J1099" s="5">
        <v>0.79861111111111116</v>
      </c>
      <c r="K1099" s="4"/>
      <c r="L1099" s="4"/>
      <c r="M1099" s="12">
        <f t="shared" si="86"/>
        <v>2.7777777777777679E-3</v>
      </c>
      <c r="N1099" s="13">
        <f t="shared" si="84"/>
        <v>2.083333333333337E-2</v>
      </c>
      <c r="O1099" s="11">
        <f t="shared" si="87"/>
        <v>0</v>
      </c>
      <c r="P1099" s="11">
        <f t="shared" si="85"/>
        <v>6</v>
      </c>
      <c r="Q1099" s="4">
        <v>190770</v>
      </c>
      <c r="R1099" s="4">
        <v>190770</v>
      </c>
      <c r="S1099" s="4">
        <v>190776</v>
      </c>
      <c r="T1099" s="4">
        <v>190776</v>
      </c>
    </row>
    <row r="1100" spans="1:20" x14ac:dyDescent="0.25">
      <c r="A1100" s="16">
        <v>46044</v>
      </c>
      <c r="B1100" s="17" t="s">
        <v>49</v>
      </c>
      <c r="C1100" s="4">
        <v>4</v>
      </c>
      <c r="D1100" s="4">
        <v>3</v>
      </c>
      <c r="E1100" s="5">
        <v>0.79861111111111116</v>
      </c>
      <c r="F1100" s="5">
        <v>0.79861111111111116</v>
      </c>
      <c r="G1100" s="5">
        <v>0.80069444444444449</v>
      </c>
      <c r="H1100" s="5">
        <v>0.81666666666666665</v>
      </c>
      <c r="I1100" s="5">
        <v>0.81666666666666665</v>
      </c>
      <c r="J1100" s="5">
        <v>0.82291666666666663</v>
      </c>
      <c r="K1100" s="4"/>
      <c r="L1100" s="4"/>
      <c r="M1100" s="12">
        <f t="shared" si="86"/>
        <v>2.0833333333333259E-3</v>
      </c>
      <c r="N1100" s="13">
        <f t="shared" si="84"/>
        <v>1.5972222222222165E-2</v>
      </c>
      <c r="O1100" s="11">
        <f t="shared" si="87"/>
        <v>0</v>
      </c>
      <c r="P1100" s="11">
        <f t="shared" si="85"/>
        <v>6</v>
      </c>
      <c r="Q1100" s="4">
        <v>190776</v>
      </c>
      <c r="R1100" s="4">
        <v>190776</v>
      </c>
      <c r="S1100" s="4">
        <v>190782</v>
      </c>
      <c r="T1100" s="4">
        <v>190782</v>
      </c>
    </row>
    <row r="1101" spans="1:20" x14ac:dyDescent="0.25">
      <c r="A1101" s="16">
        <v>46044</v>
      </c>
      <c r="B1101" s="17" t="s">
        <v>49</v>
      </c>
      <c r="C1101" s="4" t="s">
        <v>35</v>
      </c>
      <c r="D1101" s="4">
        <v>9002</v>
      </c>
      <c r="E1101" s="5">
        <v>0.61458333333333337</v>
      </c>
      <c r="F1101" s="5">
        <v>0.62847222222222221</v>
      </c>
      <c r="G1101" s="5">
        <v>0.62847222222222221</v>
      </c>
      <c r="H1101" s="5">
        <v>0.67500000000000004</v>
      </c>
      <c r="I1101" s="5">
        <v>0.67847222222222225</v>
      </c>
      <c r="J1101" s="5">
        <v>0.67847222222222225</v>
      </c>
      <c r="K1101" s="4"/>
      <c r="L1101" s="4"/>
      <c r="M1101" s="12">
        <f t="shared" si="86"/>
        <v>3.4722222222222099E-3</v>
      </c>
      <c r="N1101" s="13">
        <f t="shared" si="84"/>
        <v>4.6527777777777835E-2</v>
      </c>
      <c r="O1101" s="11">
        <f t="shared" si="87"/>
        <v>0</v>
      </c>
      <c r="P1101" s="11">
        <f t="shared" si="85"/>
        <v>12</v>
      </c>
      <c r="Q1101" s="4">
        <v>51730</v>
      </c>
      <c r="R1101" s="4">
        <v>51730</v>
      </c>
      <c r="S1101" s="4">
        <v>51742</v>
      </c>
      <c r="T1101" s="4">
        <v>51742</v>
      </c>
    </row>
    <row r="1102" spans="1:20" x14ac:dyDescent="0.25">
      <c r="A1102" s="16">
        <v>46044</v>
      </c>
      <c r="B1102" s="17" t="s">
        <v>49</v>
      </c>
      <c r="C1102" s="4" t="s">
        <v>26</v>
      </c>
      <c r="D1102" s="4">
        <v>15</v>
      </c>
      <c r="E1102" s="5">
        <v>0.68055555555555558</v>
      </c>
      <c r="F1102" s="5">
        <v>0.68055555555555558</v>
      </c>
      <c r="G1102" s="5">
        <v>0.68055555555555558</v>
      </c>
      <c r="H1102" s="5">
        <v>0.80208333333333337</v>
      </c>
      <c r="I1102" s="5">
        <v>0.80208333333333337</v>
      </c>
      <c r="J1102" s="5">
        <v>0.82291666666666663</v>
      </c>
      <c r="K1102" s="4"/>
      <c r="L1102" s="4"/>
      <c r="M1102" s="12">
        <f t="shared" si="86"/>
        <v>0</v>
      </c>
      <c r="N1102" s="13">
        <f t="shared" si="84"/>
        <v>0.12152777777777779</v>
      </c>
      <c r="O1102" s="11">
        <f t="shared" si="87"/>
        <v>0</v>
      </c>
      <c r="P1102" s="11">
        <f t="shared" si="85"/>
        <v>56</v>
      </c>
      <c r="Q1102" s="4">
        <v>148211</v>
      </c>
      <c r="R1102" s="4">
        <v>148211</v>
      </c>
      <c r="S1102" s="4">
        <v>148267</v>
      </c>
      <c r="T1102" s="4">
        <v>148267</v>
      </c>
    </row>
    <row r="1103" spans="1:20" x14ac:dyDescent="0.25">
      <c r="A1103" s="16">
        <v>46044</v>
      </c>
      <c r="B1103" s="17" t="s">
        <v>49</v>
      </c>
      <c r="C1103" s="4" t="s">
        <v>35</v>
      </c>
      <c r="D1103" s="4">
        <v>9001</v>
      </c>
      <c r="E1103" s="5">
        <v>0.25</v>
      </c>
      <c r="F1103" s="5">
        <v>0.25</v>
      </c>
      <c r="G1103" s="5">
        <v>0.26041666666666669</v>
      </c>
      <c r="H1103" s="5">
        <v>0.3125</v>
      </c>
      <c r="I1103" s="5">
        <v>0.3125</v>
      </c>
      <c r="J1103" s="5">
        <v>0.3125</v>
      </c>
      <c r="K1103" s="4"/>
      <c r="L1103" s="4"/>
      <c r="M1103" s="12">
        <f t="shared" si="86"/>
        <v>1.0416666666666685E-2</v>
      </c>
      <c r="N1103" s="13">
        <f t="shared" si="84"/>
        <v>5.2083333333333315E-2</v>
      </c>
      <c r="O1103" s="11">
        <f t="shared" si="87"/>
        <v>0</v>
      </c>
      <c r="P1103" s="11">
        <f t="shared" si="85"/>
        <v>10</v>
      </c>
      <c r="Q1103" s="4">
        <v>65228</v>
      </c>
      <c r="R1103" s="4">
        <v>65228</v>
      </c>
      <c r="S1103" s="4">
        <v>65238</v>
      </c>
      <c r="T1103" s="4">
        <v>65238</v>
      </c>
    </row>
    <row r="1104" spans="1:20" x14ac:dyDescent="0.25">
      <c r="A1104" s="16">
        <v>46044</v>
      </c>
      <c r="B1104" s="17" t="s">
        <v>49</v>
      </c>
      <c r="C1104" s="4">
        <v>3</v>
      </c>
      <c r="D1104" s="4">
        <v>9002</v>
      </c>
      <c r="E1104" s="5">
        <v>0.66666666666666663</v>
      </c>
      <c r="F1104" s="5">
        <v>0.66666666666666663</v>
      </c>
      <c r="G1104" s="5">
        <v>0.66874999999999996</v>
      </c>
      <c r="H1104" s="5">
        <v>0.6875</v>
      </c>
      <c r="I1104" s="5">
        <v>0.6875</v>
      </c>
      <c r="J1104" s="5">
        <v>0.6875</v>
      </c>
      <c r="K1104" s="4"/>
      <c r="L1104" s="4"/>
      <c r="M1104" s="12">
        <f t="shared" si="86"/>
        <v>2.0833333333333259E-3</v>
      </c>
      <c r="N1104" s="13">
        <f t="shared" si="84"/>
        <v>1.8750000000000044E-2</v>
      </c>
      <c r="O1104" s="11">
        <f t="shared" si="87"/>
        <v>0</v>
      </c>
      <c r="P1104" s="11">
        <f t="shared" si="85"/>
        <v>4</v>
      </c>
      <c r="Q1104" s="4">
        <v>51742</v>
      </c>
      <c r="R1104" s="4">
        <v>51742</v>
      </c>
      <c r="S1104" s="4">
        <v>51746</v>
      </c>
      <c r="T1104" s="4">
        <v>51746</v>
      </c>
    </row>
    <row r="1105" spans="1:21" x14ac:dyDescent="0.25">
      <c r="A1105" s="16">
        <v>46044</v>
      </c>
      <c r="B1105" s="17" t="s">
        <v>49</v>
      </c>
      <c r="C1105" s="4">
        <v>2</v>
      </c>
      <c r="D1105" s="4">
        <v>9001</v>
      </c>
      <c r="E1105" s="5">
        <v>0.6875</v>
      </c>
      <c r="F1105" s="5">
        <v>0.6875</v>
      </c>
      <c r="G1105" s="5">
        <v>0.68958333333333333</v>
      </c>
      <c r="H1105" s="5">
        <v>0.71180555555555558</v>
      </c>
      <c r="I1105" s="5">
        <v>0.71180555555555558</v>
      </c>
      <c r="J1105" s="5">
        <v>0.71527777777777779</v>
      </c>
      <c r="K1105" s="4"/>
      <c r="L1105" s="4"/>
      <c r="M1105" s="12">
        <f t="shared" si="86"/>
        <v>2.0833333333333259E-3</v>
      </c>
      <c r="N1105" s="13">
        <f t="shared" si="84"/>
        <v>2.2222222222222254E-2</v>
      </c>
      <c r="O1105" s="11">
        <f t="shared" si="87"/>
        <v>0</v>
      </c>
      <c r="P1105" s="11">
        <f t="shared" si="85"/>
        <v>8</v>
      </c>
      <c r="Q1105" s="4">
        <v>51746</v>
      </c>
      <c r="R1105" s="4">
        <v>51746</v>
      </c>
      <c r="S1105" s="4">
        <v>51754</v>
      </c>
      <c r="T1105" s="4">
        <v>51754</v>
      </c>
    </row>
    <row r="1106" spans="1:21" x14ac:dyDescent="0.25">
      <c r="A1106" s="3"/>
      <c r="B1106" s="4"/>
      <c r="C1106" s="4"/>
      <c r="D1106" s="4"/>
      <c r="E1106" s="5"/>
      <c r="F1106" s="5"/>
      <c r="G1106" s="5"/>
      <c r="H1106" s="5"/>
      <c r="I1106" s="5"/>
      <c r="J1106" s="5"/>
      <c r="K1106" s="4"/>
      <c r="L1106" s="4"/>
      <c r="M1106" s="12">
        <f t="shared" si="86"/>
        <v>0</v>
      </c>
      <c r="N1106" s="13">
        <f t="shared" si="84"/>
        <v>0</v>
      </c>
      <c r="O1106" s="11">
        <f t="shared" si="87"/>
        <v>0</v>
      </c>
      <c r="P1106" s="11">
        <f t="shared" si="85"/>
        <v>0</v>
      </c>
      <c r="Q1106" s="4"/>
      <c r="R1106" s="4"/>
      <c r="S1106" s="4"/>
      <c r="T1106" s="4"/>
    </row>
    <row r="1107" spans="1:21" x14ac:dyDescent="0.25">
      <c r="A1107" s="3"/>
      <c r="B1107" s="4"/>
      <c r="C1107" s="4"/>
      <c r="D1107" s="4"/>
      <c r="E1107" s="5"/>
      <c r="F1107" s="5"/>
      <c r="G1107" s="5"/>
      <c r="H1107" s="5"/>
      <c r="I1107" s="5"/>
      <c r="J1107" s="5"/>
      <c r="K1107" s="4"/>
      <c r="L1107" s="4"/>
      <c r="M1107" s="12">
        <f t="shared" si="86"/>
        <v>0</v>
      </c>
      <c r="N1107" s="13">
        <f t="shared" si="84"/>
        <v>0</v>
      </c>
      <c r="O1107" s="11">
        <f t="shared" si="87"/>
        <v>0</v>
      </c>
      <c r="P1107" s="11">
        <f t="shared" si="85"/>
        <v>0</v>
      </c>
      <c r="Q1107" s="4"/>
      <c r="R1107" s="4"/>
      <c r="S1107" s="4"/>
      <c r="T1107" s="4"/>
    </row>
    <row r="1108" spans="1:21" x14ac:dyDescent="0.25">
      <c r="A1108" s="27"/>
      <c r="B1108" s="28"/>
      <c r="C1108" s="28"/>
      <c r="D1108" s="29"/>
      <c r="E1108" s="28"/>
      <c r="F1108" s="28"/>
      <c r="G1108" s="28"/>
      <c r="H1108" s="28"/>
      <c r="I1108" s="28"/>
      <c r="J1108" s="28"/>
      <c r="K1108" s="28"/>
      <c r="L1108" s="7" t="s">
        <v>41</v>
      </c>
      <c r="M1108" s="14">
        <f>SUM(M1052:M1107)</f>
        <v>0.16249999999999987</v>
      </c>
      <c r="N1108" s="14">
        <f>SUM(N1052:N1107)</f>
        <v>1.526388888888889</v>
      </c>
      <c r="O1108" s="35">
        <f>SUM(O1052:O1107)</f>
        <v>5</v>
      </c>
      <c r="P1108" s="35">
        <f>SUM(P1052:P1107)</f>
        <v>521</v>
      </c>
      <c r="Q1108" s="28"/>
      <c r="R1108" s="28"/>
      <c r="S1108" s="28"/>
      <c r="T1108" s="28"/>
    </row>
    <row r="1109" spans="1:21" x14ac:dyDescent="0.25">
      <c r="A1109" s="16">
        <v>46045</v>
      </c>
      <c r="B1109" s="17" t="s">
        <v>42</v>
      </c>
      <c r="C1109" s="17">
        <v>1</v>
      </c>
      <c r="D1109" s="17">
        <v>3</v>
      </c>
      <c r="E1109" s="18">
        <v>0.27777777777777779</v>
      </c>
      <c r="F1109" s="18">
        <v>0.28819444444444442</v>
      </c>
      <c r="G1109" s="18">
        <v>0.29166666666666669</v>
      </c>
      <c r="H1109" s="18">
        <v>0.3125</v>
      </c>
      <c r="I1109" s="18">
        <v>0.3125</v>
      </c>
      <c r="J1109" s="18">
        <v>0.3125</v>
      </c>
      <c r="K1109" s="17"/>
      <c r="L1109" s="17"/>
      <c r="M1109" s="19">
        <f>G1109-F1109+I1109-H1109</f>
        <v>3.4722222222222654E-3</v>
      </c>
      <c r="N1109" s="20">
        <f t="shared" ref="N1109:N1166" si="88">H1109-G1109-(L1109-K1109)</f>
        <v>2.0833333333333315E-2</v>
      </c>
      <c r="O1109" s="34">
        <f>R1109-Q1109+T1109-S1109</f>
        <v>0</v>
      </c>
      <c r="P1109" s="34">
        <f t="shared" ref="P1109:P1166" si="89">S1109-R1109</f>
        <v>8</v>
      </c>
      <c r="Q1109" s="17">
        <v>190782</v>
      </c>
      <c r="R1109" s="17">
        <v>190782</v>
      </c>
      <c r="S1109" s="17">
        <v>190790</v>
      </c>
      <c r="T1109" s="17">
        <v>190790</v>
      </c>
    </row>
    <row r="1110" spans="1:21" x14ac:dyDescent="0.25">
      <c r="A1110" s="16">
        <v>46045</v>
      </c>
      <c r="B1110" s="17" t="s">
        <v>42</v>
      </c>
      <c r="C1110" s="4">
        <v>3</v>
      </c>
      <c r="D1110" s="4">
        <v>3</v>
      </c>
      <c r="E1110" s="5">
        <v>0.3125</v>
      </c>
      <c r="F1110" s="5">
        <v>0.3125</v>
      </c>
      <c r="G1110" s="5">
        <v>0.31458333333333333</v>
      </c>
      <c r="H1110" s="5">
        <v>0.3298611111111111</v>
      </c>
      <c r="I1110" s="5">
        <v>0.3298611111111111</v>
      </c>
      <c r="J1110" s="5">
        <v>0.3298611111111111</v>
      </c>
      <c r="K1110" s="4"/>
      <c r="L1110" s="4"/>
      <c r="M1110" s="12">
        <f t="shared" ref="M1110:M1166" si="90">G1110-F1110+I1110-H1110</f>
        <v>2.0833333333333259E-3</v>
      </c>
      <c r="N1110" s="13">
        <f t="shared" si="88"/>
        <v>1.5277777777777779E-2</v>
      </c>
      <c r="O1110" s="11">
        <f t="shared" ref="O1110:O1166" si="91">R1110-Q1110+T1110-S1110</f>
        <v>0</v>
      </c>
      <c r="P1110" s="11">
        <f t="shared" si="89"/>
        <v>4</v>
      </c>
      <c r="Q1110" s="4">
        <v>190790</v>
      </c>
      <c r="R1110" s="4">
        <v>190790</v>
      </c>
      <c r="S1110" s="4">
        <v>190794</v>
      </c>
      <c r="T1110" s="4">
        <v>190794</v>
      </c>
    </row>
    <row r="1111" spans="1:21" x14ac:dyDescent="0.25">
      <c r="A1111" s="16">
        <v>46045</v>
      </c>
      <c r="B1111" s="17" t="s">
        <v>42</v>
      </c>
      <c r="C1111" s="4">
        <v>1</v>
      </c>
      <c r="D1111" s="4">
        <v>3</v>
      </c>
      <c r="E1111" s="5">
        <v>0.3298611111111111</v>
      </c>
      <c r="F1111" s="5">
        <v>0.3298611111111111</v>
      </c>
      <c r="G1111" s="5">
        <v>0.33333333333333331</v>
      </c>
      <c r="H1111" s="5">
        <v>0.35416666666666669</v>
      </c>
      <c r="I1111" s="5">
        <v>0.35416666666666669</v>
      </c>
      <c r="J1111" s="5">
        <v>0.35416666666666669</v>
      </c>
      <c r="K1111" s="4"/>
      <c r="L1111" s="4"/>
      <c r="M1111" s="12">
        <f t="shared" si="90"/>
        <v>3.4722222222222099E-3</v>
      </c>
      <c r="N1111" s="13">
        <f t="shared" si="88"/>
        <v>2.083333333333337E-2</v>
      </c>
      <c r="O1111" s="11">
        <f t="shared" si="91"/>
        <v>0</v>
      </c>
      <c r="P1111" s="11">
        <f t="shared" si="89"/>
        <v>7</v>
      </c>
      <c r="Q1111" s="4">
        <v>190794</v>
      </c>
      <c r="R1111" s="4">
        <v>190794</v>
      </c>
      <c r="S1111" s="4">
        <v>190801</v>
      </c>
      <c r="T1111" s="4">
        <v>190801</v>
      </c>
      <c r="U1111" s="1" t="s">
        <v>20</v>
      </c>
    </row>
    <row r="1112" spans="1:21" x14ac:dyDescent="0.25">
      <c r="A1112" s="16">
        <v>46045</v>
      </c>
      <c r="B1112" s="17" t="s">
        <v>42</v>
      </c>
      <c r="C1112" s="6">
        <v>3</v>
      </c>
      <c r="D1112" s="4">
        <v>3</v>
      </c>
      <c r="E1112" s="5">
        <v>0.35416666666666669</v>
      </c>
      <c r="F1112" s="5">
        <v>0.35416666666666669</v>
      </c>
      <c r="G1112" s="5">
        <v>0.35625000000000001</v>
      </c>
      <c r="H1112" s="5">
        <v>0.37152777777777779</v>
      </c>
      <c r="I1112" s="5">
        <v>0.37152777777777779</v>
      </c>
      <c r="J1112" s="5">
        <v>0.37152777777777779</v>
      </c>
      <c r="K1112" s="4"/>
      <c r="L1112" s="4"/>
      <c r="M1112" s="12">
        <f t="shared" si="90"/>
        <v>2.0833333333333259E-3</v>
      </c>
      <c r="N1112" s="13">
        <f t="shared" si="88"/>
        <v>1.5277777777777779E-2</v>
      </c>
      <c r="O1112" s="11">
        <f t="shared" si="91"/>
        <v>0</v>
      </c>
      <c r="P1112" s="11">
        <f t="shared" si="89"/>
        <v>4</v>
      </c>
      <c r="Q1112" s="4">
        <v>190801</v>
      </c>
      <c r="R1112" s="4">
        <v>190801</v>
      </c>
      <c r="S1112" s="4">
        <v>190805</v>
      </c>
      <c r="T1112" s="4">
        <v>190805</v>
      </c>
    </row>
    <row r="1113" spans="1:21" x14ac:dyDescent="0.25">
      <c r="A1113" s="16">
        <v>46045</v>
      </c>
      <c r="B1113" s="17" t="s">
        <v>42</v>
      </c>
      <c r="C1113" s="6">
        <v>2</v>
      </c>
      <c r="D1113" s="4">
        <v>10</v>
      </c>
      <c r="E1113" s="5">
        <v>0.41388888888888886</v>
      </c>
      <c r="F1113" s="5">
        <v>0.41388888888888886</v>
      </c>
      <c r="G1113" s="5">
        <v>0.4236111111111111</v>
      </c>
      <c r="H1113" s="5">
        <v>0.44444444444444442</v>
      </c>
      <c r="I1113" s="5">
        <v>0.44444444444444442</v>
      </c>
      <c r="J1113" s="5">
        <v>0.44444444444444442</v>
      </c>
      <c r="K1113" s="4"/>
      <c r="L1113" s="4"/>
      <c r="M1113" s="12">
        <f t="shared" si="90"/>
        <v>9.7222222222222432E-3</v>
      </c>
      <c r="N1113" s="13">
        <f t="shared" si="88"/>
        <v>2.0833333333333315E-2</v>
      </c>
      <c r="O1113" s="11">
        <f t="shared" si="91"/>
        <v>0</v>
      </c>
      <c r="P1113" s="11">
        <f t="shared" si="89"/>
        <v>6</v>
      </c>
      <c r="Q1113" s="4">
        <v>228984</v>
      </c>
      <c r="R1113" s="4">
        <v>228984</v>
      </c>
      <c r="S1113" s="4">
        <v>228990</v>
      </c>
      <c r="T1113" s="4">
        <v>228990</v>
      </c>
      <c r="U1113" s="1" t="s">
        <v>20</v>
      </c>
    </row>
    <row r="1114" spans="1:21" x14ac:dyDescent="0.25">
      <c r="A1114" s="16">
        <v>46045</v>
      </c>
      <c r="B1114" s="17" t="s">
        <v>42</v>
      </c>
      <c r="C1114" s="4">
        <v>4</v>
      </c>
      <c r="D1114" s="4">
        <v>10</v>
      </c>
      <c r="E1114" s="5">
        <v>0.44444444444444442</v>
      </c>
      <c r="F1114" s="5">
        <v>0.44444444444444442</v>
      </c>
      <c r="G1114" s="5">
        <v>0.4465277777777778</v>
      </c>
      <c r="H1114" s="5">
        <v>0.46250000000000002</v>
      </c>
      <c r="I1114" s="5">
        <v>0.46250000000000002</v>
      </c>
      <c r="J1114" s="5">
        <v>0.46250000000000002</v>
      </c>
      <c r="K1114" s="4"/>
      <c r="L1114" s="4"/>
      <c r="M1114" s="12">
        <f t="shared" si="90"/>
        <v>2.0833333333333814E-3</v>
      </c>
      <c r="N1114" s="13">
        <f t="shared" si="88"/>
        <v>1.5972222222222221E-2</v>
      </c>
      <c r="O1114" s="11">
        <f t="shared" si="91"/>
        <v>0</v>
      </c>
      <c r="P1114" s="11">
        <f t="shared" si="89"/>
        <v>5</v>
      </c>
      <c r="Q1114" s="4">
        <v>228990</v>
      </c>
      <c r="R1114" s="4">
        <v>228990</v>
      </c>
      <c r="S1114" s="4">
        <v>228995</v>
      </c>
      <c r="T1114" s="4">
        <v>228995</v>
      </c>
    </row>
    <row r="1115" spans="1:21" x14ac:dyDescent="0.25">
      <c r="A1115" s="16">
        <v>46045</v>
      </c>
      <c r="B1115" s="17" t="s">
        <v>42</v>
      </c>
      <c r="C1115" s="4">
        <v>2</v>
      </c>
      <c r="D1115" s="4">
        <v>10</v>
      </c>
      <c r="E1115" s="5">
        <v>0.46250000000000002</v>
      </c>
      <c r="F1115" s="5">
        <v>0.46250000000000002</v>
      </c>
      <c r="G1115" s="5">
        <v>0.46527777777777779</v>
      </c>
      <c r="H1115" s="5">
        <v>0.4861111111111111</v>
      </c>
      <c r="I1115" s="5">
        <v>0.4861111111111111</v>
      </c>
      <c r="J1115" s="5">
        <v>0.4861111111111111</v>
      </c>
      <c r="K1115" s="4"/>
      <c r="L1115" s="4"/>
      <c r="M1115" s="12">
        <f t="shared" si="90"/>
        <v>2.7777777777777679E-3</v>
      </c>
      <c r="N1115" s="13">
        <f t="shared" si="88"/>
        <v>2.0833333333333315E-2</v>
      </c>
      <c r="O1115" s="11">
        <f t="shared" si="91"/>
        <v>0</v>
      </c>
      <c r="P1115" s="11">
        <f t="shared" si="89"/>
        <v>5</v>
      </c>
      <c r="Q1115" s="4">
        <v>228995</v>
      </c>
      <c r="R1115" s="4">
        <v>228995</v>
      </c>
      <c r="S1115" s="4">
        <v>229000</v>
      </c>
      <c r="T1115" s="4">
        <v>229000</v>
      </c>
    </row>
    <row r="1116" spans="1:21" x14ac:dyDescent="0.25">
      <c r="A1116" s="16">
        <v>46045</v>
      </c>
      <c r="B1116" s="17" t="s">
        <v>42</v>
      </c>
      <c r="C1116" s="4">
        <v>4</v>
      </c>
      <c r="D1116" s="4">
        <v>10</v>
      </c>
      <c r="E1116" s="5">
        <v>0.4861111111111111</v>
      </c>
      <c r="F1116" s="5">
        <v>0.4861111111111111</v>
      </c>
      <c r="G1116" s="5">
        <v>0.48819444444444443</v>
      </c>
      <c r="H1116" s="5">
        <v>0.50416666666666665</v>
      </c>
      <c r="I1116" s="5">
        <v>0.50416666666666665</v>
      </c>
      <c r="J1116" s="5">
        <v>0.50416666666666665</v>
      </c>
      <c r="K1116" s="4"/>
      <c r="L1116" s="4"/>
      <c r="M1116" s="12">
        <f t="shared" si="90"/>
        <v>2.0833333333333259E-3</v>
      </c>
      <c r="N1116" s="13">
        <f t="shared" si="88"/>
        <v>1.5972222222222221E-2</v>
      </c>
      <c r="O1116" s="11">
        <f t="shared" si="91"/>
        <v>0</v>
      </c>
      <c r="P1116" s="11">
        <f t="shared" si="89"/>
        <v>5</v>
      </c>
      <c r="Q1116" s="4">
        <v>229000</v>
      </c>
      <c r="R1116" s="4">
        <v>229000</v>
      </c>
      <c r="S1116" s="4">
        <v>229005</v>
      </c>
      <c r="T1116" s="4">
        <v>229005</v>
      </c>
    </row>
    <row r="1117" spans="1:21" x14ac:dyDescent="0.25">
      <c r="A1117" s="16">
        <v>46045</v>
      </c>
      <c r="B1117" s="17" t="s">
        <v>42</v>
      </c>
      <c r="C1117" s="4">
        <v>2</v>
      </c>
      <c r="D1117" s="4">
        <v>10</v>
      </c>
      <c r="E1117" s="5">
        <v>0.50416666666666665</v>
      </c>
      <c r="F1117" s="5">
        <v>0.50416666666666665</v>
      </c>
      <c r="G1117" s="5">
        <v>0.51388888888888884</v>
      </c>
      <c r="H1117" s="5">
        <v>0.53472222222222221</v>
      </c>
      <c r="I1117" s="5">
        <v>0.53472222222222221</v>
      </c>
      <c r="J1117" s="5">
        <v>0.53472222222222221</v>
      </c>
      <c r="K1117" s="4"/>
      <c r="L1117" s="4"/>
      <c r="M1117" s="12">
        <f t="shared" si="90"/>
        <v>9.7222222222221877E-3</v>
      </c>
      <c r="N1117" s="13">
        <f t="shared" si="88"/>
        <v>2.083333333333337E-2</v>
      </c>
      <c r="O1117" s="11">
        <f t="shared" si="91"/>
        <v>0</v>
      </c>
      <c r="P1117" s="11">
        <f t="shared" si="89"/>
        <v>11</v>
      </c>
      <c r="Q1117" s="4">
        <v>229005</v>
      </c>
      <c r="R1117" s="4">
        <v>229005</v>
      </c>
      <c r="S1117" s="4">
        <v>229016</v>
      </c>
      <c r="T1117" s="4">
        <v>229016</v>
      </c>
    </row>
    <row r="1118" spans="1:21" x14ac:dyDescent="0.25">
      <c r="A1118" s="16">
        <v>46045</v>
      </c>
      <c r="B1118" s="17" t="s">
        <v>42</v>
      </c>
      <c r="C1118" s="4">
        <v>4</v>
      </c>
      <c r="D1118" s="4">
        <v>10</v>
      </c>
      <c r="E1118" s="5">
        <v>0.53472222222222221</v>
      </c>
      <c r="F1118" s="5">
        <v>0.53472222222222221</v>
      </c>
      <c r="G1118" s="5">
        <v>0.53680555555555554</v>
      </c>
      <c r="H1118" s="5">
        <v>0.55277777777777781</v>
      </c>
      <c r="I1118" s="5">
        <v>0.55277777777777781</v>
      </c>
      <c r="J1118" s="5">
        <v>0.55277777777777781</v>
      </c>
      <c r="K1118" s="4"/>
      <c r="L1118" s="4"/>
      <c r="M1118" s="12">
        <f t="shared" si="90"/>
        <v>2.0833333333333259E-3</v>
      </c>
      <c r="N1118" s="13">
        <f t="shared" si="88"/>
        <v>1.5972222222222276E-2</v>
      </c>
      <c r="O1118" s="11">
        <f t="shared" si="91"/>
        <v>0</v>
      </c>
      <c r="P1118" s="11">
        <f t="shared" si="89"/>
        <v>5</v>
      </c>
      <c r="Q1118" s="4">
        <v>229016</v>
      </c>
      <c r="R1118" s="4">
        <v>229016</v>
      </c>
      <c r="S1118" s="4">
        <v>229021</v>
      </c>
      <c r="T1118" s="4">
        <v>229021</v>
      </c>
    </row>
    <row r="1119" spans="1:21" x14ac:dyDescent="0.25">
      <c r="A1119" s="16">
        <v>46045</v>
      </c>
      <c r="B1119" s="17" t="s">
        <v>42</v>
      </c>
      <c r="C1119" s="4">
        <v>2</v>
      </c>
      <c r="D1119" s="4">
        <v>10</v>
      </c>
      <c r="E1119" s="5">
        <v>0.55277777777777781</v>
      </c>
      <c r="F1119" s="5">
        <v>0.55277777777777781</v>
      </c>
      <c r="G1119" s="5">
        <v>0.55555555555555558</v>
      </c>
      <c r="H1119" s="5">
        <v>0.57638888888888884</v>
      </c>
      <c r="I1119" s="5">
        <v>0.57638888888888884</v>
      </c>
      <c r="J1119" s="5">
        <v>0.57638888888888884</v>
      </c>
      <c r="K1119" s="4"/>
      <c r="L1119" s="4"/>
      <c r="M1119" s="12">
        <f t="shared" si="90"/>
        <v>2.7777777777777679E-3</v>
      </c>
      <c r="N1119" s="13">
        <f t="shared" si="88"/>
        <v>2.0833333333333259E-2</v>
      </c>
      <c r="O1119" s="11">
        <f t="shared" si="91"/>
        <v>0</v>
      </c>
      <c r="P1119" s="11">
        <f t="shared" si="89"/>
        <v>5</v>
      </c>
      <c r="Q1119" s="4">
        <v>229021</v>
      </c>
      <c r="R1119" s="4">
        <v>229021</v>
      </c>
      <c r="S1119" s="4">
        <v>229026</v>
      </c>
      <c r="T1119" s="4">
        <v>229026</v>
      </c>
    </row>
    <row r="1120" spans="1:21" x14ac:dyDescent="0.25">
      <c r="A1120" s="16">
        <v>46045</v>
      </c>
      <c r="B1120" s="17" t="s">
        <v>42</v>
      </c>
      <c r="C1120" s="4">
        <v>4</v>
      </c>
      <c r="D1120" s="4">
        <v>10</v>
      </c>
      <c r="E1120" s="5">
        <v>0.57638888888888884</v>
      </c>
      <c r="F1120" s="5">
        <v>0.57638888888888884</v>
      </c>
      <c r="G1120" s="5">
        <v>0.57847222222222228</v>
      </c>
      <c r="H1120" s="5">
        <v>0.59444444444444444</v>
      </c>
      <c r="I1120" s="5">
        <v>0.59444444444444444</v>
      </c>
      <c r="J1120" s="5">
        <v>0.59444444444444444</v>
      </c>
      <c r="K1120" s="4"/>
      <c r="L1120" s="4"/>
      <c r="M1120" s="12">
        <f t="shared" si="90"/>
        <v>2.083333333333437E-3</v>
      </c>
      <c r="N1120" s="13">
        <f t="shared" si="88"/>
        <v>1.5972222222222165E-2</v>
      </c>
      <c r="O1120" s="11">
        <f t="shared" si="91"/>
        <v>0</v>
      </c>
      <c r="P1120" s="11">
        <f t="shared" si="89"/>
        <v>5</v>
      </c>
      <c r="Q1120" s="4">
        <v>229026</v>
      </c>
      <c r="R1120" s="4">
        <v>229026</v>
      </c>
      <c r="S1120" s="4">
        <v>229031</v>
      </c>
      <c r="T1120" s="4">
        <v>229031</v>
      </c>
    </row>
    <row r="1121" spans="1:22" x14ac:dyDescent="0.25">
      <c r="A1121" s="16">
        <v>46045</v>
      </c>
      <c r="B1121" s="17" t="s">
        <v>42</v>
      </c>
      <c r="C1121" s="4">
        <v>2</v>
      </c>
      <c r="D1121" s="4">
        <v>10</v>
      </c>
      <c r="E1121" s="5">
        <v>0.59444444444444444</v>
      </c>
      <c r="F1121" s="5">
        <v>0.59444444444444444</v>
      </c>
      <c r="G1121" s="5">
        <v>0.59722222222222221</v>
      </c>
      <c r="H1121" s="5">
        <v>0.61805555555555558</v>
      </c>
      <c r="I1121" s="5">
        <v>0.61805555555555558</v>
      </c>
      <c r="J1121" s="5">
        <v>0.61805555555555558</v>
      </c>
      <c r="K1121" s="4"/>
      <c r="L1121" s="4"/>
      <c r="M1121" s="12">
        <f t="shared" si="90"/>
        <v>2.7777777777777679E-3</v>
      </c>
      <c r="N1121" s="13">
        <f t="shared" si="88"/>
        <v>2.083333333333337E-2</v>
      </c>
      <c r="O1121" s="11">
        <f t="shared" si="91"/>
        <v>0</v>
      </c>
      <c r="P1121" s="11">
        <f t="shared" si="89"/>
        <v>6</v>
      </c>
      <c r="Q1121" s="4">
        <v>229031</v>
      </c>
      <c r="R1121" s="4">
        <v>229031</v>
      </c>
      <c r="S1121" s="4">
        <v>229037</v>
      </c>
      <c r="T1121" s="4">
        <v>229037</v>
      </c>
    </row>
    <row r="1122" spans="1:22" x14ac:dyDescent="0.25">
      <c r="A1122" s="16">
        <v>46045</v>
      </c>
      <c r="B1122" s="17" t="s">
        <v>42</v>
      </c>
      <c r="C1122" s="4">
        <v>4</v>
      </c>
      <c r="D1122" s="4">
        <v>10</v>
      </c>
      <c r="E1122" s="5">
        <v>0.61805555555555558</v>
      </c>
      <c r="F1122" s="5">
        <v>0.61805555555555558</v>
      </c>
      <c r="G1122" s="5">
        <v>0.62013888888888891</v>
      </c>
      <c r="H1122" s="5">
        <v>0.63611111111111107</v>
      </c>
      <c r="I1122" s="5">
        <v>0.63611111111111107</v>
      </c>
      <c r="J1122" s="5">
        <v>0.63611111111111107</v>
      </c>
      <c r="K1122" s="4"/>
      <c r="L1122" s="4"/>
      <c r="M1122" s="12">
        <f t="shared" si="90"/>
        <v>2.0833333333333259E-3</v>
      </c>
      <c r="N1122" s="13">
        <f t="shared" si="88"/>
        <v>1.5972222222222165E-2</v>
      </c>
      <c r="O1122" s="11">
        <f t="shared" si="91"/>
        <v>0</v>
      </c>
      <c r="P1122" s="11">
        <f t="shared" si="89"/>
        <v>5</v>
      </c>
      <c r="Q1122" s="4">
        <v>229037</v>
      </c>
      <c r="R1122" s="4">
        <v>229037</v>
      </c>
      <c r="S1122" s="4">
        <v>229042</v>
      </c>
      <c r="T1122" s="4">
        <v>229042</v>
      </c>
    </row>
    <row r="1123" spans="1:22" x14ac:dyDescent="0.25">
      <c r="A1123" s="16">
        <v>46045</v>
      </c>
      <c r="B1123" s="17" t="s">
        <v>42</v>
      </c>
      <c r="C1123" s="4">
        <v>2</v>
      </c>
      <c r="D1123" s="4">
        <v>10</v>
      </c>
      <c r="E1123" s="5">
        <v>0.63611111111111107</v>
      </c>
      <c r="F1123" s="5">
        <v>0.63611111111111107</v>
      </c>
      <c r="G1123" s="5">
        <v>0.64583333333333337</v>
      </c>
      <c r="H1123" s="5">
        <v>0.66666666666666663</v>
      </c>
      <c r="I1123" s="5">
        <v>0.66666666666666663</v>
      </c>
      <c r="J1123" s="5">
        <v>0.67361111111111116</v>
      </c>
      <c r="K1123" s="4"/>
      <c r="L1123" s="4"/>
      <c r="M1123" s="12">
        <f t="shared" si="90"/>
        <v>9.7222222222222987E-3</v>
      </c>
      <c r="N1123" s="13">
        <f t="shared" si="88"/>
        <v>2.0833333333333259E-2</v>
      </c>
      <c r="O1123" s="11">
        <f t="shared" si="91"/>
        <v>0</v>
      </c>
      <c r="P1123" s="11">
        <f t="shared" si="89"/>
        <v>6</v>
      </c>
      <c r="Q1123" s="4">
        <v>229042</v>
      </c>
      <c r="R1123" s="4">
        <v>229042</v>
      </c>
      <c r="S1123" s="4">
        <v>229048</v>
      </c>
      <c r="T1123" s="4">
        <v>229048</v>
      </c>
      <c r="U1123" s="1" t="s">
        <v>20</v>
      </c>
      <c r="V1123" s="1" t="s">
        <v>20</v>
      </c>
    </row>
    <row r="1124" spans="1:22" x14ac:dyDescent="0.25">
      <c r="A1124" s="16">
        <v>46045</v>
      </c>
      <c r="B1124" s="17" t="s">
        <v>42</v>
      </c>
      <c r="C1124" s="4">
        <v>2</v>
      </c>
      <c r="D1124" s="4">
        <v>10</v>
      </c>
      <c r="E1124" s="5">
        <v>0.27777777777777779</v>
      </c>
      <c r="F1124" s="5">
        <v>0.28819444444444442</v>
      </c>
      <c r="G1124" s="5">
        <v>0.29166666666666669</v>
      </c>
      <c r="H1124" s="5">
        <v>0.31319444444444444</v>
      </c>
      <c r="I1124" s="5">
        <v>0.31319444444444444</v>
      </c>
      <c r="J1124" s="5">
        <v>0.31319444444444444</v>
      </c>
      <c r="K1124" s="4"/>
      <c r="L1124" s="4"/>
      <c r="M1124" s="12">
        <f t="shared" si="90"/>
        <v>3.4722222222222654E-3</v>
      </c>
      <c r="N1124" s="13">
        <f t="shared" si="88"/>
        <v>2.1527777777777757E-2</v>
      </c>
      <c r="O1124" s="11">
        <f t="shared" si="91"/>
        <v>0</v>
      </c>
      <c r="P1124" s="11">
        <f t="shared" si="89"/>
        <v>5</v>
      </c>
      <c r="Q1124" s="4">
        <v>228952</v>
      </c>
      <c r="R1124" s="4">
        <v>228952</v>
      </c>
      <c r="S1124" s="4">
        <v>228957</v>
      </c>
      <c r="T1124" s="4">
        <v>228957</v>
      </c>
      <c r="U1124" s="1" t="s">
        <v>20</v>
      </c>
    </row>
    <row r="1125" spans="1:22" x14ac:dyDescent="0.25">
      <c r="A1125" s="16">
        <v>46045</v>
      </c>
      <c r="B1125" s="17" t="s">
        <v>42</v>
      </c>
      <c r="C1125" s="4">
        <v>4</v>
      </c>
      <c r="D1125" s="4">
        <v>10</v>
      </c>
      <c r="E1125" s="5">
        <v>0.31319444444444444</v>
      </c>
      <c r="F1125" s="5">
        <v>0.31319444444444444</v>
      </c>
      <c r="G1125" s="5">
        <v>0.31458333333333333</v>
      </c>
      <c r="H1125" s="5">
        <v>0.33124999999999999</v>
      </c>
      <c r="I1125" s="5">
        <v>0.33124999999999999</v>
      </c>
      <c r="J1125" s="5">
        <v>0.33124999999999999</v>
      </c>
      <c r="K1125" s="4"/>
      <c r="L1125" s="4"/>
      <c r="M1125" s="12">
        <f t="shared" si="90"/>
        <v>1.388888888888884E-3</v>
      </c>
      <c r="N1125" s="13">
        <f t="shared" si="88"/>
        <v>1.6666666666666663E-2</v>
      </c>
      <c r="O1125" s="11">
        <f t="shared" si="91"/>
        <v>0</v>
      </c>
      <c r="P1125" s="11">
        <f t="shared" si="89"/>
        <v>5</v>
      </c>
      <c r="Q1125" s="4">
        <v>228957</v>
      </c>
      <c r="R1125" s="4">
        <v>228957</v>
      </c>
      <c r="S1125" s="4">
        <v>228962</v>
      </c>
      <c r="T1125" s="4">
        <v>228962</v>
      </c>
    </row>
    <row r="1126" spans="1:22" x14ac:dyDescent="0.25">
      <c r="A1126" s="16">
        <v>46045</v>
      </c>
      <c r="B1126" s="17" t="s">
        <v>42</v>
      </c>
      <c r="C1126" s="4">
        <v>2</v>
      </c>
      <c r="D1126" s="4">
        <v>10</v>
      </c>
      <c r="E1126" s="5">
        <v>0.33124999999999999</v>
      </c>
      <c r="F1126" s="5">
        <v>0.33124999999999999</v>
      </c>
      <c r="G1126" s="5">
        <v>0.33333333333333331</v>
      </c>
      <c r="H1126" s="5">
        <v>0.35486111111111113</v>
      </c>
      <c r="I1126" s="5">
        <v>0.35486111111111113</v>
      </c>
      <c r="J1126" s="5">
        <v>0.35486111111111113</v>
      </c>
      <c r="K1126" s="4"/>
      <c r="L1126" s="4"/>
      <c r="M1126" s="12">
        <f t="shared" si="90"/>
        <v>2.0833333333333259E-3</v>
      </c>
      <c r="N1126" s="13">
        <f t="shared" si="88"/>
        <v>2.1527777777777812E-2</v>
      </c>
      <c r="O1126" s="11">
        <f t="shared" si="91"/>
        <v>0</v>
      </c>
      <c r="P1126" s="11">
        <f t="shared" si="89"/>
        <v>6</v>
      </c>
      <c r="Q1126" s="4">
        <v>228962</v>
      </c>
      <c r="R1126" s="4">
        <v>228962</v>
      </c>
      <c r="S1126" s="4">
        <v>228968</v>
      </c>
      <c r="T1126" s="4">
        <v>228968</v>
      </c>
    </row>
    <row r="1127" spans="1:22" x14ac:dyDescent="0.25">
      <c r="A1127" s="16">
        <v>46045</v>
      </c>
      <c r="B1127" s="17" t="s">
        <v>42</v>
      </c>
      <c r="C1127" s="4">
        <v>4</v>
      </c>
      <c r="D1127" s="4">
        <v>10</v>
      </c>
      <c r="E1127" s="5">
        <v>0.35486111111111113</v>
      </c>
      <c r="F1127" s="5">
        <v>0.35486111111111113</v>
      </c>
      <c r="G1127" s="5">
        <v>0.35625000000000001</v>
      </c>
      <c r="H1127" s="5">
        <v>0.37291666666666667</v>
      </c>
      <c r="I1127" s="5">
        <v>0.37291666666666667</v>
      </c>
      <c r="J1127" s="5">
        <v>0.37291666666666667</v>
      </c>
      <c r="K1127" s="4"/>
      <c r="L1127" s="4"/>
      <c r="M1127" s="12">
        <f t="shared" si="90"/>
        <v>1.388888888888884E-3</v>
      </c>
      <c r="N1127" s="13">
        <f t="shared" si="88"/>
        <v>1.6666666666666663E-2</v>
      </c>
      <c r="O1127" s="11">
        <f t="shared" si="91"/>
        <v>0</v>
      </c>
      <c r="P1127" s="11">
        <f t="shared" si="89"/>
        <v>5</v>
      </c>
      <c r="Q1127" s="4">
        <v>228968</v>
      </c>
      <c r="R1127" s="4">
        <v>228968</v>
      </c>
      <c r="S1127" s="4">
        <v>228973</v>
      </c>
      <c r="T1127" s="4">
        <v>228973</v>
      </c>
    </row>
    <row r="1128" spans="1:22" x14ac:dyDescent="0.25">
      <c r="A1128" s="16">
        <v>46045</v>
      </c>
      <c r="B1128" s="17" t="s">
        <v>42</v>
      </c>
      <c r="C1128" s="4">
        <v>2</v>
      </c>
      <c r="D1128" s="4">
        <v>10</v>
      </c>
      <c r="E1128" s="5">
        <v>0.37291666666666667</v>
      </c>
      <c r="F1128" s="5">
        <v>0.37291666666666667</v>
      </c>
      <c r="G1128" s="5">
        <v>0.38194444444444442</v>
      </c>
      <c r="H1128" s="5">
        <v>0.40347222222222223</v>
      </c>
      <c r="I1128" s="5">
        <v>0.40347222222222223</v>
      </c>
      <c r="J1128" s="5">
        <v>0.40347222222222223</v>
      </c>
      <c r="K1128" s="4"/>
      <c r="L1128" s="4"/>
      <c r="M1128" s="12">
        <f t="shared" si="90"/>
        <v>9.0277777777777457E-3</v>
      </c>
      <c r="N1128" s="13">
        <f t="shared" si="88"/>
        <v>2.1527777777777812E-2</v>
      </c>
      <c r="O1128" s="11">
        <f t="shared" si="91"/>
        <v>0</v>
      </c>
      <c r="P1128" s="11">
        <f t="shared" si="89"/>
        <v>6</v>
      </c>
      <c r="Q1128" s="4">
        <v>228973</v>
      </c>
      <c r="R1128" s="4">
        <v>228973</v>
      </c>
      <c r="S1128" s="4">
        <v>228979</v>
      </c>
      <c r="T1128" s="4">
        <v>228979</v>
      </c>
    </row>
    <row r="1129" spans="1:22" x14ac:dyDescent="0.25">
      <c r="A1129" s="16">
        <v>46045</v>
      </c>
      <c r="B1129" s="17" t="s">
        <v>42</v>
      </c>
      <c r="C1129" s="4">
        <v>4</v>
      </c>
      <c r="D1129" s="4">
        <v>10</v>
      </c>
      <c r="E1129" s="5">
        <v>0.40347222222222223</v>
      </c>
      <c r="F1129" s="5">
        <v>0.40347222222222223</v>
      </c>
      <c r="G1129" s="5">
        <v>0.40486111111111112</v>
      </c>
      <c r="H1129" s="5">
        <v>0.42152777777777778</v>
      </c>
      <c r="I1129" s="5">
        <v>0.42152777777777778</v>
      </c>
      <c r="J1129" s="5">
        <v>0.42222222222222222</v>
      </c>
      <c r="K1129" s="4"/>
      <c r="L1129" s="4"/>
      <c r="M1129" s="12">
        <f t="shared" si="90"/>
        <v>1.388888888888884E-3</v>
      </c>
      <c r="N1129" s="13">
        <f t="shared" si="88"/>
        <v>1.6666666666666663E-2</v>
      </c>
      <c r="O1129" s="11">
        <f t="shared" si="91"/>
        <v>0</v>
      </c>
      <c r="P1129" s="11">
        <f t="shared" si="89"/>
        <v>5</v>
      </c>
      <c r="Q1129" s="4">
        <v>228979</v>
      </c>
      <c r="R1129" s="4">
        <v>228979</v>
      </c>
      <c r="S1129" s="4">
        <v>228984</v>
      </c>
      <c r="T1129" s="4">
        <v>228984</v>
      </c>
    </row>
    <row r="1130" spans="1:22" x14ac:dyDescent="0.25">
      <c r="A1130" s="16">
        <v>46045</v>
      </c>
      <c r="B1130" s="17" t="s">
        <v>42</v>
      </c>
      <c r="C1130" s="4" t="s">
        <v>26</v>
      </c>
      <c r="D1130" s="4">
        <v>10</v>
      </c>
      <c r="E1130" s="5">
        <v>0.46388888888888891</v>
      </c>
      <c r="F1130" s="5">
        <v>0.46388888888888891</v>
      </c>
      <c r="G1130" s="5">
        <v>0.46527777777777779</v>
      </c>
      <c r="H1130" s="5">
        <v>0.68263888888888891</v>
      </c>
      <c r="I1130" s="5">
        <v>0.68263888888888891</v>
      </c>
      <c r="J1130" s="5">
        <v>0.68402777777777779</v>
      </c>
      <c r="K1130" s="4"/>
      <c r="L1130" s="4"/>
      <c r="M1130" s="12">
        <f t="shared" si="90"/>
        <v>1.388888888888884E-3</v>
      </c>
      <c r="N1130" s="13">
        <f t="shared" si="88"/>
        <v>0.21736111111111112</v>
      </c>
      <c r="O1130" s="11">
        <f t="shared" si="91"/>
        <v>0</v>
      </c>
      <c r="P1130" s="11">
        <f t="shared" si="89"/>
        <v>91</v>
      </c>
      <c r="Q1130" s="4">
        <v>148343</v>
      </c>
      <c r="R1130" s="4">
        <v>148343</v>
      </c>
      <c r="S1130" s="4">
        <v>148434</v>
      </c>
      <c r="T1130" s="4">
        <v>148434</v>
      </c>
    </row>
    <row r="1131" spans="1:22" x14ac:dyDescent="0.25">
      <c r="A1131" s="16">
        <v>46045</v>
      </c>
      <c r="B1131" s="17" t="s">
        <v>42</v>
      </c>
      <c r="C1131" s="4" t="s">
        <v>26</v>
      </c>
      <c r="D1131" s="4">
        <v>15</v>
      </c>
      <c r="E1131" s="5">
        <v>0.27777777777777779</v>
      </c>
      <c r="F1131" s="5">
        <v>0.27777777777777779</v>
      </c>
      <c r="G1131" s="5">
        <v>0.2951388888888889</v>
      </c>
      <c r="H1131" s="5">
        <v>0.46180555555555558</v>
      </c>
      <c r="I1131" s="5">
        <v>0.46180555555555558</v>
      </c>
      <c r="J1131" s="5">
        <v>0.46180555555555558</v>
      </c>
      <c r="K1131" s="4"/>
      <c r="L1131" s="4"/>
      <c r="M1131" s="12">
        <f t="shared" si="90"/>
        <v>1.7361111111111105E-2</v>
      </c>
      <c r="N1131" s="13">
        <f t="shared" si="88"/>
        <v>0.16666666666666669</v>
      </c>
      <c r="O1131" s="11">
        <f t="shared" si="91"/>
        <v>0</v>
      </c>
      <c r="P1131" s="11">
        <f t="shared" si="89"/>
        <v>75</v>
      </c>
      <c r="Q1131" s="4">
        <v>148268</v>
      </c>
      <c r="R1131" s="4">
        <v>148268</v>
      </c>
      <c r="S1131" s="4">
        <v>148343</v>
      </c>
      <c r="T1131" s="4">
        <v>148343</v>
      </c>
    </row>
    <row r="1132" spans="1:22" x14ac:dyDescent="0.25">
      <c r="A1132" s="16">
        <v>46045</v>
      </c>
      <c r="B1132" s="17" t="s">
        <v>42</v>
      </c>
      <c r="C1132" s="4">
        <v>1</v>
      </c>
      <c r="D1132" s="4">
        <v>3</v>
      </c>
      <c r="E1132" s="5">
        <v>0.50555555555555554</v>
      </c>
      <c r="F1132" s="5">
        <v>0.50555555555555554</v>
      </c>
      <c r="G1132" s="5">
        <v>0.51388888888888884</v>
      </c>
      <c r="H1132" s="5">
        <v>0.53472222222222221</v>
      </c>
      <c r="I1132" s="5">
        <v>0.53472222222222221</v>
      </c>
      <c r="J1132" s="5">
        <v>0.53472222222222221</v>
      </c>
      <c r="K1132" s="4"/>
      <c r="L1132" s="4"/>
      <c r="M1132" s="12">
        <f t="shared" si="90"/>
        <v>8.3333333333333037E-3</v>
      </c>
      <c r="N1132" s="13">
        <f t="shared" si="88"/>
        <v>2.083333333333337E-2</v>
      </c>
      <c r="O1132" s="11">
        <f t="shared" si="91"/>
        <v>0</v>
      </c>
      <c r="P1132" s="11">
        <f t="shared" si="89"/>
        <v>7</v>
      </c>
      <c r="Q1132" s="4">
        <v>190838</v>
      </c>
      <c r="R1132" s="4">
        <v>190838</v>
      </c>
      <c r="S1132" s="4">
        <v>190845</v>
      </c>
      <c r="T1132" s="4">
        <v>190845</v>
      </c>
    </row>
    <row r="1133" spans="1:22" x14ac:dyDescent="0.25">
      <c r="A1133" s="16">
        <v>46045</v>
      </c>
      <c r="B1133" s="17" t="s">
        <v>42</v>
      </c>
      <c r="C1133" s="4">
        <v>3</v>
      </c>
      <c r="D1133" s="4">
        <v>3</v>
      </c>
      <c r="E1133" s="5">
        <v>0.53472222222222221</v>
      </c>
      <c r="F1133" s="5">
        <v>0.53472222222222221</v>
      </c>
      <c r="G1133" s="5">
        <v>0.53680555555555554</v>
      </c>
      <c r="H1133" s="5">
        <v>0.55208333333333337</v>
      </c>
      <c r="I1133" s="5">
        <v>0.55208333333333337</v>
      </c>
      <c r="J1133" s="5">
        <v>0.55208333333333337</v>
      </c>
      <c r="K1133" s="4"/>
      <c r="L1133" s="4"/>
      <c r="M1133" s="12">
        <f t="shared" si="90"/>
        <v>2.0833333333333259E-3</v>
      </c>
      <c r="N1133" s="13">
        <f t="shared" si="88"/>
        <v>1.5277777777777835E-2</v>
      </c>
      <c r="O1133" s="11">
        <f t="shared" si="91"/>
        <v>0</v>
      </c>
      <c r="P1133" s="11">
        <f t="shared" si="89"/>
        <v>10</v>
      </c>
      <c r="Q1133" s="4">
        <v>190845</v>
      </c>
      <c r="R1133" s="4">
        <v>190845</v>
      </c>
      <c r="S1133" s="4">
        <v>190855</v>
      </c>
      <c r="T1133" s="4">
        <v>190855</v>
      </c>
    </row>
    <row r="1134" spans="1:22" x14ac:dyDescent="0.25">
      <c r="A1134" s="16">
        <v>46045</v>
      </c>
      <c r="B1134" s="17" t="s">
        <v>42</v>
      </c>
      <c r="C1134" s="4">
        <v>1</v>
      </c>
      <c r="D1134" s="4">
        <v>3</v>
      </c>
      <c r="E1134" s="5">
        <v>0.55208333333333337</v>
      </c>
      <c r="F1134" s="5">
        <v>0.55208333333333337</v>
      </c>
      <c r="G1134" s="5">
        <v>0.55555555555555558</v>
      </c>
      <c r="H1134" s="5">
        <v>0.57638888888888884</v>
      </c>
      <c r="I1134" s="5">
        <v>0.57638888888888884</v>
      </c>
      <c r="J1134" s="5">
        <v>0.57638888888888884</v>
      </c>
      <c r="K1134" s="4"/>
      <c r="L1134" s="4"/>
      <c r="M1134" s="12">
        <f t="shared" si="90"/>
        <v>3.4722222222222099E-3</v>
      </c>
      <c r="N1134" s="13">
        <f t="shared" si="88"/>
        <v>2.0833333333333259E-2</v>
      </c>
      <c r="O1134" s="11">
        <f t="shared" si="91"/>
        <v>0</v>
      </c>
      <c r="P1134" s="11">
        <f t="shared" si="89"/>
        <v>4</v>
      </c>
      <c r="Q1134" s="4">
        <v>190855</v>
      </c>
      <c r="R1134" s="4">
        <v>190855</v>
      </c>
      <c r="S1134" s="4">
        <v>190859</v>
      </c>
      <c r="T1134" s="4">
        <v>190859</v>
      </c>
    </row>
    <row r="1135" spans="1:22" x14ac:dyDescent="0.25">
      <c r="A1135" s="16">
        <v>46045</v>
      </c>
      <c r="B1135" s="17" t="s">
        <v>42</v>
      </c>
      <c r="C1135" s="4">
        <v>3</v>
      </c>
      <c r="D1135" s="4">
        <v>3</v>
      </c>
      <c r="E1135" s="5">
        <v>0.57638888888888884</v>
      </c>
      <c r="F1135" s="5">
        <v>0.57638888888888884</v>
      </c>
      <c r="G1135" s="5">
        <v>0.57847222222222228</v>
      </c>
      <c r="H1135" s="5">
        <v>0.59375</v>
      </c>
      <c r="I1135" s="5">
        <v>0.59375</v>
      </c>
      <c r="J1135" s="5">
        <v>0.59375</v>
      </c>
      <c r="K1135" s="4"/>
      <c r="L1135" s="4"/>
      <c r="M1135" s="12">
        <f t="shared" si="90"/>
        <v>2.083333333333437E-3</v>
      </c>
      <c r="N1135" s="13">
        <f t="shared" si="88"/>
        <v>1.5277777777777724E-2</v>
      </c>
      <c r="O1135" s="11">
        <f t="shared" si="91"/>
        <v>0</v>
      </c>
      <c r="P1135" s="11">
        <f t="shared" si="89"/>
        <v>4</v>
      </c>
      <c r="Q1135" s="4">
        <v>190859</v>
      </c>
      <c r="R1135" s="4">
        <v>190859</v>
      </c>
      <c r="S1135" s="4">
        <v>190863</v>
      </c>
      <c r="T1135" s="4">
        <v>190863</v>
      </c>
    </row>
    <row r="1136" spans="1:22" x14ac:dyDescent="0.25">
      <c r="A1136" s="16">
        <v>46045</v>
      </c>
      <c r="B1136" s="17" t="s">
        <v>42</v>
      </c>
      <c r="C1136" s="4">
        <v>1</v>
      </c>
      <c r="D1136" s="4">
        <v>3</v>
      </c>
      <c r="E1136" s="5">
        <v>0.59375</v>
      </c>
      <c r="F1136" s="5">
        <v>0.59375</v>
      </c>
      <c r="G1136" s="5">
        <v>0.59722222222222221</v>
      </c>
      <c r="H1136" s="5">
        <v>0.61805555555555558</v>
      </c>
      <c r="I1136" s="5">
        <v>0.61805555555555558</v>
      </c>
      <c r="J1136" s="5">
        <v>0.61805555555555558</v>
      </c>
      <c r="K1136" s="4"/>
      <c r="L1136" s="4"/>
      <c r="M1136" s="12">
        <f t="shared" si="90"/>
        <v>3.4722222222222099E-3</v>
      </c>
      <c r="N1136" s="13">
        <f t="shared" si="88"/>
        <v>2.083333333333337E-2</v>
      </c>
      <c r="O1136" s="11">
        <f t="shared" si="91"/>
        <v>0</v>
      </c>
      <c r="P1136" s="11">
        <f t="shared" si="89"/>
        <v>7</v>
      </c>
      <c r="Q1136" s="4">
        <v>190863</v>
      </c>
      <c r="R1136" s="4">
        <v>190863</v>
      </c>
      <c r="S1136" s="4">
        <v>190870</v>
      </c>
      <c r="T1136" s="4">
        <v>190870</v>
      </c>
    </row>
    <row r="1137" spans="1:20" x14ac:dyDescent="0.25">
      <c r="A1137" s="16">
        <v>46045</v>
      </c>
      <c r="B1137" s="17" t="s">
        <v>42</v>
      </c>
      <c r="C1137" s="4">
        <v>3</v>
      </c>
      <c r="D1137" s="4">
        <v>3</v>
      </c>
      <c r="E1137" s="5">
        <v>0.61805555555555558</v>
      </c>
      <c r="F1137" s="5">
        <v>0.61805555555555558</v>
      </c>
      <c r="G1137" s="5">
        <v>0.62013888888888891</v>
      </c>
      <c r="H1137" s="5">
        <v>0.63541666666666663</v>
      </c>
      <c r="I1137" s="5">
        <v>0.63541666666666663</v>
      </c>
      <c r="J1137" s="5">
        <v>0.63541666666666663</v>
      </c>
      <c r="K1137" s="4"/>
      <c r="L1137" s="4"/>
      <c r="M1137" s="12">
        <f t="shared" si="90"/>
        <v>2.0833333333333259E-3</v>
      </c>
      <c r="N1137" s="13">
        <f t="shared" si="88"/>
        <v>1.5277777777777724E-2</v>
      </c>
      <c r="O1137" s="11">
        <f t="shared" si="91"/>
        <v>0</v>
      </c>
      <c r="P1137" s="11">
        <f t="shared" si="89"/>
        <v>4</v>
      </c>
      <c r="Q1137" s="4">
        <v>190870</v>
      </c>
      <c r="R1137" s="4">
        <v>190870</v>
      </c>
      <c r="S1137" s="4">
        <v>190874</v>
      </c>
      <c r="T1137" s="4">
        <v>190874</v>
      </c>
    </row>
    <row r="1138" spans="1:20" x14ac:dyDescent="0.25">
      <c r="A1138" s="16">
        <v>46045</v>
      </c>
      <c r="B1138" s="17" t="s">
        <v>42</v>
      </c>
      <c r="C1138" s="4">
        <v>1</v>
      </c>
      <c r="D1138" s="4">
        <v>3</v>
      </c>
      <c r="E1138" s="5">
        <v>0.63541666666666663</v>
      </c>
      <c r="F1138" s="5">
        <v>0.63541666666666663</v>
      </c>
      <c r="G1138" s="5">
        <v>0.64583333333333337</v>
      </c>
      <c r="H1138" s="5">
        <v>0.66666666666666663</v>
      </c>
      <c r="I1138" s="5">
        <v>0.66666666666666663</v>
      </c>
      <c r="J1138" s="5">
        <v>0.68402777777777779</v>
      </c>
      <c r="K1138" s="4"/>
      <c r="L1138" s="4"/>
      <c r="M1138" s="12">
        <f t="shared" si="90"/>
        <v>1.0416666666666741E-2</v>
      </c>
      <c r="N1138" s="13">
        <f t="shared" si="88"/>
        <v>2.0833333333333259E-2</v>
      </c>
      <c r="O1138" s="11">
        <f t="shared" si="91"/>
        <v>0</v>
      </c>
      <c r="P1138" s="11">
        <f t="shared" si="89"/>
        <v>7</v>
      </c>
      <c r="Q1138" s="4">
        <v>190874</v>
      </c>
      <c r="R1138" s="4">
        <v>190874</v>
      </c>
      <c r="S1138" s="4">
        <v>190881</v>
      </c>
      <c r="T1138" s="4">
        <v>190881</v>
      </c>
    </row>
    <row r="1139" spans="1:20" x14ac:dyDescent="0.25">
      <c r="A1139" s="16">
        <v>46045</v>
      </c>
      <c r="B1139" s="17" t="s">
        <v>42</v>
      </c>
      <c r="C1139" s="4">
        <v>1</v>
      </c>
      <c r="D1139" s="4">
        <v>3</v>
      </c>
      <c r="E1139" s="5">
        <v>0.36458333333333331</v>
      </c>
      <c r="F1139" s="5">
        <v>0.375</v>
      </c>
      <c r="G1139" s="5">
        <v>0.38194444444444442</v>
      </c>
      <c r="H1139" s="5">
        <v>0.40486111111111112</v>
      </c>
      <c r="I1139" s="5">
        <v>0.40486111111111112</v>
      </c>
      <c r="J1139" s="5">
        <v>0.40486111111111112</v>
      </c>
      <c r="K1139" s="4"/>
      <c r="L1139" s="4"/>
      <c r="M1139" s="12">
        <f t="shared" si="90"/>
        <v>6.9444444444444198E-3</v>
      </c>
      <c r="N1139" s="13">
        <f t="shared" si="88"/>
        <v>2.2916666666666696E-2</v>
      </c>
      <c r="O1139" s="11">
        <f t="shared" si="91"/>
        <v>0</v>
      </c>
      <c r="P1139" s="11">
        <f t="shared" si="89"/>
        <v>7</v>
      </c>
      <c r="Q1139" s="4">
        <v>190805</v>
      </c>
      <c r="R1139" s="4">
        <v>190805</v>
      </c>
      <c r="S1139" s="4">
        <v>190812</v>
      </c>
      <c r="T1139" s="4">
        <v>190812</v>
      </c>
    </row>
    <row r="1140" spans="1:20" x14ac:dyDescent="0.25">
      <c r="A1140" s="16">
        <v>46045</v>
      </c>
      <c r="B1140" s="17" t="s">
        <v>42</v>
      </c>
      <c r="C1140" s="4">
        <v>3</v>
      </c>
      <c r="D1140" s="4">
        <v>3</v>
      </c>
      <c r="E1140" s="5">
        <v>0.40486111111111112</v>
      </c>
      <c r="F1140" s="5">
        <v>0.40486111111111112</v>
      </c>
      <c r="G1140" s="5">
        <v>0.40486111111111112</v>
      </c>
      <c r="H1140" s="5">
        <v>0.4201388888888889</v>
      </c>
      <c r="I1140" s="5">
        <v>0.4201388888888889</v>
      </c>
      <c r="J1140" s="5">
        <v>0.4201388888888889</v>
      </c>
      <c r="K1140" s="4"/>
      <c r="L1140" s="4"/>
      <c r="M1140" s="12">
        <f t="shared" si="90"/>
        <v>0</v>
      </c>
      <c r="N1140" s="13">
        <f t="shared" si="88"/>
        <v>1.5277777777777779E-2</v>
      </c>
      <c r="O1140" s="11">
        <f t="shared" si="91"/>
        <v>0</v>
      </c>
      <c r="P1140" s="11">
        <f t="shared" si="89"/>
        <v>4</v>
      </c>
      <c r="Q1140" s="4">
        <v>190812</v>
      </c>
      <c r="R1140" s="4">
        <v>190812</v>
      </c>
      <c r="S1140" s="4">
        <v>190816</v>
      </c>
      <c r="T1140" s="4">
        <v>190816</v>
      </c>
    </row>
    <row r="1141" spans="1:20" x14ac:dyDescent="0.25">
      <c r="A1141" s="16">
        <v>46045</v>
      </c>
      <c r="B1141" s="17" t="s">
        <v>42</v>
      </c>
      <c r="C1141" s="4">
        <v>1</v>
      </c>
      <c r="D1141" s="4">
        <v>3</v>
      </c>
      <c r="E1141" s="5">
        <v>0.4201388888888889</v>
      </c>
      <c r="F1141" s="5">
        <v>0.4236111111111111</v>
      </c>
      <c r="G1141" s="5">
        <v>0.4236111111111111</v>
      </c>
      <c r="H1141" s="5">
        <v>0.44444444444444442</v>
      </c>
      <c r="I1141" s="5">
        <v>0.44444444444444442</v>
      </c>
      <c r="J1141" s="5">
        <v>0.44444444444444442</v>
      </c>
      <c r="K1141" s="4"/>
      <c r="L1141" s="4"/>
      <c r="M1141" s="12">
        <f t="shared" si="90"/>
        <v>0</v>
      </c>
      <c r="N1141" s="13">
        <f t="shared" si="88"/>
        <v>2.0833333333333315E-2</v>
      </c>
      <c r="O1141" s="11">
        <f t="shared" si="91"/>
        <v>0</v>
      </c>
      <c r="P1141" s="11">
        <f t="shared" si="89"/>
        <v>7</v>
      </c>
      <c r="Q1141" s="4">
        <v>190816</v>
      </c>
      <c r="R1141" s="4">
        <v>190816</v>
      </c>
      <c r="S1141" s="4">
        <v>190823</v>
      </c>
      <c r="T1141" s="4">
        <v>190823</v>
      </c>
    </row>
    <row r="1142" spans="1:20" x14ac:dyDescent="0.25">
      <c r="A1142" s="16">
        <v>46045</v>
      </c>
      <c r="B1142" s="17" t="s">
        <v>42</v>
      </c>
      <c r="C1142" s="4">
        <v>3</v>
      </c>
      <c r="D1142" s="4">
        <v>3</v>
      </c>
      <c r="E1142" s="5">
        <v>0.44444444444444442</v>
      </c>
      <c r="F1142" s="5">
        <v>0.44444444444444442</v>
      </c>
      <c r="G1142" s="5">
        <v>0.4465277777777778</v>
      </c>
      <c r="H1142" s="5">
        <v>0.46180555555555558</v>
      </c>
      <c r="I1142" s="5">
        <v>0.46180555555555558</v>
      </c>
      <c r="J1142" s="5">
        <v>0.46180555555555558</v>
      </c>
      <c r="K1142" s="4"/>
      <c r="L1142" s="4"/>
      <c r="M1142" s="12">
        <f t="shared" si="90"/>
        <v>2.0833333333333814E-3</v>
      </c>
      <c r="N1142" s="13">
        <f t="shared" si="88"/>
        <v>1.5277777777777779E-2</v>
      </c>
      <c r="O1142" s="11">
        <f t="shared" si="91"/>
        <v>0</v>
      </c>
      <c r="P1142" s="11">
        <f t="shared" si="89"/>
        <v>4</v>
      </c>
      <c r="Q1142" s="4">
        <v>190823</v>
      </c>
      <c r="R1142" s="4">
        <v>190823</v>
      </c>
      <c r="S1142" s="4">
        <v>190827</v>
      </c>
      <c r="T1142" s="4">
        <v>190827</v>
      </c>
    </row>
    <row r="1143" spans="1:20" x14ac:dyDescent="0.25">
      <c r="A1143" s="16">
        <v>46045</v>
      </c>
      <c r="B1143" s="17" t="s">
        <v>42</v>
      </c>
      <c r="C1143" s="4">
        <v>1</v>
      </c>
      <c r="D1143" s="4">
        <v>3</v>
      </c>
      <c r="E1143" s="5">
        <v>0.46180555555555558</v>
      </c>
      <c r="F1143" s="5">
        <v>0.46527777777777779</v>
      </c>
      <c r="G1143" s="5">
        <v>0.46527777777777779</v>
      </c>
      <c r="H1143" s="5">
        <v>0.48680555555555555</v>
      </c>
      <c r="I1143" s="5">
        <v>0.48680555555555555</v>
      </c>
      <c r="J1143" s="5">
        <v>0.48680555555555555</v>
      </c>
      <c r="K1143" s="4"/>
      <c r="L1143" s="4"/>
      <c r="M1143" s="12">
        <f t="shared" si="90"/>
        <v>0</v>
      </c>
      <c r="N1143" s="13">
        <f t="shared" si="88"/>
        <v>2.1527777777777757E-2</v>
      </c>
      <c r="O1143" s="11">
        <f t="shared" si="91"/>
        <v>0</v>
      </c>
      <c r="P1143" s="11">
        <f t="shared" si="89"/>
        <v>8</v>
      </c>
      <c r="Q1143" s="4">
        <v>190827</v>
      </c>
      <c r="R1143" s="4">
        <v>190827</v>
      </c>
      <c r="S1143" s="4">
        <v>190835</v>
      </c>
      <c r="T1143" s="4">
        <v>190835</v>
      </c>
    </row>
    <row r="1144" spans="1:20" x14ac:dyDescent="0.25">
      <c r="A1144" s="16">
        <v>46045</v>
      </c>
      <c r="B1144" s="17" t="s">
        <v>42</v>
      </c>
      <c r="C1144" s="4">
        <v>3</v>
      </c>
      <c r="D1144" s="4">
        <v>3</v>
      </c>
      <c r="E1144" s="5">
        <v>0.48680555555555555</v>
      </c>
      <c r="F1144" s="5">
        <v>0.48819444444444443</v>
      </c>
      <c r="G1144" s="5">
        <v>0.48819444444444443</v>
      </c>
      <c r="H1144" s="5">
        <v>0.50347222222222221</v>
      </c>
      <c r="I1144" s="5">
        <v>0.50347222222222221</v>
      </c>
      <c r="J1144" s="5">
        <v>0.51041666666666663</v>
      </c>
      <c r="K1144" s="4"/>
      <c r="L1144" s="4"/>
      <c r="M1144" s="12">
        <f t="shared" si="90"/>
        <v>0</v>
      </c>
      <c r="N1144" s="13">
        <f t="shared" si="88"/>
        <v>1.5277777777777779E-2</v>
      </c>
      <c r="O1144" s="11">
        <f t="shared" si="91"/>
        <v>0</v>
      </c>
      <c r="P1144" s="11">
        <f t="shared" si="89"/>
        <v>3</v>
      </c>
      <c r="Q1144" s="4">
        <v>190835</v>
      </c>
      <c r="R1144" s="4">
        <v>190835</v>
      </c>
      <c r="S1144" s="4">
        <v>190838</v>
      </c>
      <c r="T1144" s="4">
        <v>190838</v>
      </c>
    </row>
    <row r="1145" spans="1:20" x14ac:dyDescent="0.25">
      <c r="A1145" s="16">
        <v>46045</v>
      </c>
      <c r="B1145" s="17" t="s">
        <v>42</v>
      </c>
      <c r="C1145" s="4">
        <v>3</v>
      </c>
      <c r="D1145" s="4">
        <v>3</v>
      </c>
      <c r="E1145" s="5">
        <v>0.65625</v>
      </c>
      <c r="F1145" s="5">
        <v>0.66666666666666663</v>
      </c>
      <c r="G1145" s="5">
        <v>0.66874999999999996</v>
      </c>
      <c r="H1145" s="5">
        <v>0.6875</v>
      </c>
      <c r="I1145" s="5">
        <v>0.6875</v>
      </c>
      <c r="J1145" s="5">
        <v>0.6875</v>
      </c>
      <c r="K1145" s="4"/>
      <c r="L1145" s="4"/>
      <c r="M1145" s="12">
        <f t="shared" si="90"/>
        <v>2.0833333333333259E-3</v>
      </c>
      <c r="N1145" s="13">
        <f t="shared" si="88"/>
        <v>1.8750000000000044E-2</v>
      </c>
      <c r="O1145" s="11">
        <f t="shared" si="91"/>
        <v>0</v>
      </c>
      <c r="P1145" s="11">
        <f t="shared" si="89"/>
        <v>4</v>
      </c>
      <c r="Q1145" s="4">
        <v>190881</v>
      </c>
      <c r="R1145" s="4">
        <v>190881</v>
      </c>
      <c r="S1145" s="4">
        <v>190885</v>
      </c>
      <c r="T1145" s="4">
        <v>190885</v>
      </c>
    </row>
    <row r="1146" spans="1:20" x14ac:dyDescent="0.25">
      <c r="A1146" s="16">
        <v>46045</v>
      </c>
      <c r="B1146" s="17" t="s">
        <v>42</v>
      </c>
      <c r="C1146" s="4">
        <v>1</v>
      </c>
      <c r="D1146" s="4">
        <v>3</v>
      </c>
      <c r="E1146" s="5">
        <v>0.6875</v>
      </c>
      <c r="F1146" s="5">
        <v>0.6875</v>
      </c>
      <c r="G1146" s="5">
        <v>0.6875</v>
      </c>
      <c r="H1146" s="5">
        <v>0.70833333333333337</v>
      </c>
      <c r="I1146" s="5">
        <v>0.70833333333333337</v>
      </c>
      <c r="J1146" s="5">
        <v>0.70833333333333337</v>
      </c>
      <c r="K1146" s="4"/>
      <c r="L1146" s="4"/>
      <c r="M1146" s="12">
        <f t="shared" si="90"/>
        <v>0</v>
      </c>
      <c r="N1146" s="13">
        <f t="shared" si="88"/>
        <v>2.083333333333337E-2</v>
      </c>
      <c r="O1146" s="11">
        <f t="shared" si="91"/>
        <v>0</v>
      </c>
      <c r="P1146" s="11">
        <f t="shared" si="89"/>
        <v>8</v>
      </c>
      <c r="Q1146" s="4">
        <v>190885</v>
      </c>
      <c r="R1146" s="4">
        <v>190885</v>
      </c>
      <c r="S1146" s="4">
        <v>190893</v>
      </c>
      <c r="T1146" s="4">
        <v>190893</v>
      </c>
    </row>
    <row r="1147" spans="1:20" x14ac:dyDescent="0.25">
      <c r="A1147" s="16">
        <v>46045</v>
      </c>
      <c r="B1147" s="17" t="s">
        <v>42</v>
      </c>
      <c r="C1147" s="4">
        <v>3</v>
      </c>
      <c r="D1147" s="4">
        <v>3</v>
      </c>
      <c r="E1147" s="5">
        <v>0.70833333333333337</v>
      </c>
      <c r="F1147" s="5">
        <v>0.7104166666666667</v>
      </c>
      <c r="G1147" s="5">
        <v>0.7104166666666667</v>
      </c>
      <c r="H1147" s="5">
        <v>0.72916666666666663</v>
      </c>
      <c r="I1147" s="5">
        <v>0.72916666666666663</v>
      </c>
      <c r="J1147" s="5">
        <v>0.72916666666666663</v>
      </c>
      <c r="K1147" s="4"/>
      <c r="L1147" s="4"/>
      <c r="M1147" s="12">
        <f t="shared" si="90"/>
        <v>0</v>
      </c>
      <c r="N1147" s="13">
        <f t="shared" si="88"/>
        <v>1.8749999999999933E-2</v>
      </c>
      <c r="O1147" s="11">
        <f t="shared" si="91"/>
        <v>0</v>
      </c>
      <c r="P1147" s="11">
        <f t="shared" si="89"/>
        <v>3</v>
      </c>
      <c r="Q1147" s="4">
        <v>190893</v>
      </c>
      <c r="R1147" s="4">
        <v>190893</v>
      </c>
      <c r="S1147" s="4">
        <v>190896</v>
      </c>
      <c r="T1147" s="4">
        <v>190896</v>
      </c>
    </row>
    <row r="1148" spans="1:20" x14ac:dyDescent="0.25">
      <c r="A1148" s="16">
        <v>46045</v>
      </c>
      <c r="B1148" s="17" t="s">
        <v>42</v>
      </c>
      <c r="C1148" s="4">
        <v>1</v>
      </c>
      <c r="D1148" s="4">
        <v>3</v>
      </c>
      <c r="E1148" s="5">
        <v>0.72916666666666663</v>
      </c>
      <c r="F1148" s="5">
        <v>0.72916666666666663</v>
      </c>
      <c r="G1148" s="5">
        <v>0.72916666666666663</v>
      </c>
      <c r="H1148" s="5">
        <v>0.75</v>
      </c>
      <c r="I1148" s="5">
        <v>0.75</v>
      </c>
      <c r="J1148" s="5">
        <v>0.75</v>
      </c>
      <c r="K1148" s="4"/>
      <c r="L1148" s="4"/>
      <c r="M1148" s="12">
        <f t="shared" si="90"/>
        <v>0</v>
      </c>
      <c r="N1148" s="13">
        <f t="shared" si="88"/>
        <v>2.083333333333337E-2</v>
      </c>
      <c r="O1148" s="11">
        <f t="shared" si="91"/>
        <v>0</v>
      </c>
      <c r="P1148" s="11">
        <f t="shared" si="89"/>
        <v>8</v>
      </c>
      <c r="Q1148" s="4">
        <v>190896</v>
      </c>
      <c r="R1148" s="4">
        <v>190896</v>
      </c>
      <c r="S1148" s="4">
        <v>190904</v>
      </c>
      <c r="T1148" s="4">
        <v>190904</v>
      </c>
    </row>
    <row r="1149" spans="1:20" x14ac:dyDescent="0.25">
      <c r="A1149" s="16">
        <v>46045</v>
      </c>
      <c r="B1149" s="17" t="s">
        <v>42</v>
      </c>
      <c r="C1149" s="4">
        <v>3</v>
      </c>
      <c r="D1149" s="4">
        <v>3</v>
      </c>
      <c r="E1149" s="5">
        <v>0.75</v>
      </c>
      <c r="F1149" s="5">
        <v>0.75902777777777775</v>
      </c>
      <c r="G1149" s="5">
        <v>0.75902777777777775</v>
      </c>
      <c r="H1149" s="5">
        <v>0.77777777777777779</v>
      </c>
      <c r="I1149" s="5">
        <v>0.77777777777777779</v>
      </c>
      <c r="J1149" s="5">
        <v>0.77777777777777779</v>
      </c>
      <c r="K1149" s="4"/>
      <c r="L1149" s="4"/>
      <c r="M1149" s="12">
        <f t="shared" si="90"/>
        <v>0</v>
      </c>
      <c r="N1149" s="13">
        <f t="shared" si="88"/>
        <v>1.8750000000000044E-2</v>
      </c>
      <c r="O1149" s="11">
        <f t="shared" si="91"/>
        <v>0</v>
      </c>
      <c r="P1149" s="11">
        <f t="shared" si="89"/>
        <v>3</v>
      </c>
      <c r="Q1149" s="4">
        <v>190904</v>
      </c>
      <c r="R1149" s="4">
        <v>190904</v>
      </c>
      <c r="S1149" s="4">
        <v>190907</v>
      </c>
      <c r="T1149" s="4">
        <v>190907</v>
      </c>
    </row>
    <row r="1150" spans="1:20" x14ac:dyDescent="0.25">
      <c r="A1150" s="16">
        <v>46045</v>
      </c>
      <c r="B1150" s="17" t="s">
        <v>42</v>
      </c>
      <c r="C1150" s="4">
        <v>1</v>
      </c>
      <c r="D1150" s="4">
        <v>3</v>
      </c>
      <c r="E1150" s="5">
        <v>0.77777777777777779</v>
      </c>
      <c r="F1150" s="5">
        <v>0.77777777777777779</v>
      </c>
      <c r="G1150" s="5">
        <v>0.77777777777777779</v>
      </c>
      <c r="H1150" s="5">
        <v>0.80069444444444449</v>
      </c>
      <c r="I1150" s="5">
        <v>0.80069444444444449</v>
      </c>
      <c r="J1150" s="5">
        <v>0.80069444444444449</v>
      </c>
      <c r="K1150" s="4"/>
      <c r="L1150" s="4"/>
      <c r="M1150" s="12">
        <f t="shared" si="90"/>
        <v>0</v>
      </c>
      <c r="N1150" s="13">
        <f t="shared" si="88"/>
        <v>2.2916666666666696E-2</v>
      </c>
      <c r="O1150" s="11">
        <f t="shared" si="91"/>
        <v>0</v>
      </c>
      <c r="P1150" s="11">
        <f t="shared" si="89"/>
        <v>8</v>
      </c>
      <c r="Q1150" s="4">
        <v>190907</v>
      </c>
      <c r="R1150" s="4">
        <v>190907</v>
      </c>
      <c r="S1150" s="4">
        <v>190915</v>
      </c>
      <c r="T1150" s="4">
        <v>190915</v>
      </c>
    </row>
    <row r="1151" spans="1:20" x14ac:dyDescent="0.25">
      <c r="A1151" s="16">
        <v>46045</v>
      </c>
      <c r="B1151" s="17" t="s">
        <v>42</v>
      </c>
      <c r="C1151" s="4">
        <v>3</v>
      </c>
      <c r="D1151" s="4">
        <v>3</v>
      </c>
      <c r="E1151" s="5">
        <v>0.80069444444444449</v>
      </c>
      <c r="F1151" s="5">
        <v>0.80069444444444449</v>
      </c>
      <c r="G1151" s="5">
        <v>0.80069444444444449</v>
      </c>
      <c r="H1151" s="5">
        <v>0.81597222222222221</v>
      </c>
      <c r="I1151" s="5">
        <v>0.81944444444444442</v>
      </c>
      <c r="J1151" s="5">
        <v>0.82638888888888884</v>
      </c>
      <c r="K1151" s="4"/>
      <c r="L1151" s="4"/>
      <c r="M1151" s="12">
        <f t="shared" si="90"/>
        <v>3.4722222222222099E-3</v>
      </c>
      <c r="N1151" s="13">
        <f t="shared" si="88"/>
        <v>1.5277777777777724E-2</v>
      </c>
      <c r="O1151" s="11">
        <f t="shared" si="91"/>
        <v>2</v>
      </c>
      <c r="P1151" s="11">
        <f t="shared" si="89"/>
        <v>3</v>
      </c>
      <c r="Q1151" s="4">
        <v>190915</v>
      </c>
      <c r="R1151" s="4">
        <v>190915</v>
      </c>
      <c r="S1151" s="4">
        <v>190918</v>
      </c>
      <c r="T1151" s="4">
        <v>190920</v>
      </c>
    </row>
    <row r="1152" spans="1:20" x14ac:dyDescent="0.25">
      <c r="A1152" s="16">
        <v>46045</v>
      </c>
      <c r="B1152" s="17" t="s">
        <v>42</v>
      </c>
      <c r="C1152" s="4" t="s">
        <v>35</v>
      </c>
      <c r="D1152" s="4">
        <v>9001</v>
      </c>
      <c r="E1152" s="5">
        <v>0.25</v>
      </c>
      <c r="F1152" s="5">
        <v>0.25</v>
      </c>
      <c r="G1152" s="5">
        <v>0.26041666666666669</v>
      </c>
      <c r="H1152" s="5">
        <v>0.3125</v>
      </c>
      <c r="I1152" s="5">
        <v>0.3125</v>
      </c>
      <c r="J1152" s="5">
        <v>0.3125</v>
      </c>
      <c r="K1152" s="4"/>
      <c r="L1152" s="4"/>
      <c r="M1152" s="12">
        <f t="shared" si="90"/>
        <v>1.0416666666666685E-2</v>
      </c>
      <c r="N1152" s="13">
        <f t="shared" si="88"/>
        <v>5.2083333333333315E-2</v>
      </c>
      <c r="O1152" s="11">
        <f t="shared" si="91"/>
        <v>0</v>
      </c>
      <c r="P1152" s="11">
        <f t="shared" si="89"/>
        <v>10</v>
      </c>
      <c r="Q1152" s="4">
        <v>65460</v>
      </c>
      <c r="R1152" s="4">
        <v>65460</v>
      </c>
      <c r="S1152" s="4">
        <v>65470</v>
      </c>
      <c r="T1152" s="4">
        <v>65470</v>
      </c>
    </row>
    <row r="1153" spans="1:20" x14ac:dyDescent="0.25">
      <c r="A1153" s="16">
        <v>46045</v>
      </c>
      <c r="B1153" s="17" t="s">
        <v>42</v>
      </c>
      <c r="C1153" s="4">
        <v>4</v>
      </c>
      <c r="D1153" s="4">
        <v>10</v>
      </c>
      <c r="E1153" s="5">
        <v>0.65625</v>
      </c>
      <c r="F1153" s="5">
        <v>0.66666666666666663</v>
      </c>
      <c r="G1153" s="5">
        <v>0.66874999999999996</v>
      </c>
      <c r="H1153" s="5">
        <v>0.68472222222222223</v>
      </c>
      <c r="I1153" s="5">
        <v>0.68472222222222223</v>
      </c>
      <c r="J1153" s="5">
        <v>0.68472222222222223</v>
      </c>
      <c r="K1153" s="4"/>
      <c r="L1153" s="4"/>
      <c r="M1153" s="12">
        <f t="shared" si="90"/>
        <v>2.0833333333333259E-3</v>
      </c>
      <c r="N1153" s="13">
        <f t="shared" si="88"/>
        <v>1.5972222222222276E-2</v>
      </c>
      <c r="O1153" s="11">
        <f t="shared" si="91"/>
        <v>0</v>
      </c>
      <c r="P1153" s="11">
        <f t="shared" si="89"/>
        <v>5</v>
      </c>
      <c r="Q1153" s="4">
        <v>229048</v>
      </c>
      <c r="R1153" s="4">
        <v>229048</v>
      </c>
      <c r="S1153" s="4">
        <v>229053</v>
      </c>
      <c r="T1153" s="4">
        <v>229053</v>
      </c>
    </row>
    <row r="1154" spans="1:20" x14ac:dyDescent="0.25">
      <c r="A1154" s="16">
        <v>46045</v>
      </c>
      <c r="B1154" s="17" t="s">
        <v>42</v>
      </c>
      <c r="C1154" s="4">
        <v>2</v>
      </c>
      <c r="D1154" s="4">
        <v>10</v>
      </c>
      <c r="E1154" s="5">
        <v>0.68472222222222223</v>
      </c>
      <c r="F1154" s="5">
        <v>0.68472222222222223</v>
      </c>
      <c r="G1154" s="5">
        <v>0.6875</v>
      </c>
      <c r="H1154" s="5">
        <v>0.70833333333333337</v>
      </c>
      <c r="I1154" s="5">
        <v>0.70833333333333337</v>
      </c>
      <c r="J1154" s="5">
        <v>0.70833333333333337</v>
      </c>
      <c r="K1154" s="4"/>
      <c r="L1154" s="4"/>
      <c r="M1154" s="12">
        <f t="shared" si="90"/>
        <v>2.7777777777777679E-3</v>
      </c>
      <c r="N1154" s="13">
        <f t="shared" si="88"/>
        <v>2.083333333333337E-2</v>
      </c>
      <c r="O1154" s="11">
        <f t="shared" si="91"/>
        <v>0</v>
      </c>
      <c r="P1154" s="11">
        <f t="shared" si="89"/>
        <v>6</v>
      </c>
      <c r="Q1154" s="4">
        <v>229053</v>
      </c>
      <c r="R1154" s="4">
        <v>229053</v>
      </c>
      <c r="S1154" s="4">
        <v>229059</v>
      </c>
      <c r="T1154" s="4">
        <v>229059</v>
      </c>
    </row>
    <row r="1155" spans="1:20" x14ac:dyDescent="0.25">
      <c r="A1155" s="16">
        <v>46045</v>
      </c>
      <c r="B1155" s="17" t="s">
        <v>42</v>
      </c>
      <c r="C1155" s="4">
        <v>4</v>
      </c>
      <c r="D1155" s="4">
        <v>10</v>
      </c>
      <c r="E1155" s="5">
        <v>0.70833333333333337</v>
      </c>
      <c r="F1155" s="5">
        <v>0.70833333333333337</v>
      </c>
      <c r="G1155" s="5">
        <v>0.7104166666666667</v>
      </c>
      <c r="H1155" s="5">
        <v>0.72638888888888886</v>
      </c>
      <c r="I1155" s="5">
        <v>0.72638888888888886</v>
      </c>
      <c r="J1155" s="5">
        <v>0.72638888888888886</v>
      </c>
      <c r="K1155" s="4"/>
      <c r="L1155" s="4"/>
      <c r="M1155" s="12">
        <f t="shared" si="90"/>
        <v>2.0833333333333259E-3</v>
      </c>
      <c r="N1155" s="13">
        <f t="shared" si="88"/>
        <v>1.5972222222222165E-2</v>
      </c>
      <c r="O1155" s="11">
        <f t="shared" si="91"/>
        <v>0</v>
      </c>
      <c r="P1155" s="11">
        <f t="shared" si="89"/>
        <v>5</v>
      </c>
      <c r="Q1155" s="4">
        <v>229059</v>
      </c>
      <c r="R1155" s="4">
        <v>229059</v>
      </c>
      <c r="S1155" s="4">
        <v>229064</v>
      </c>
      <c r="T1155" s="4">
        <v>229064</v>
      </c>
    </row>
    <row r="1156" spans="1:20" x14ac:dyDescent="0.25">
      <c r="A1156" s="16">
        <v>46045</v>
      </c>
      <c r="B1156" s="17" t="s">
        <v>42</v>
      </c>
      <c r="C1156" s="4">
        <v>2</v>
      </c>
      <c r="D1156" s="4">
        <v>10</v>
      </c>
      <c r="E1156" s="5">
        <v>0.72638888888888886</v>
      </c>
      <c r="F1156" s="5">
        <v>0.72638888888888886</v>
      </c>
      <c r="G1156" s="5">
        <v>0.72916666666666663</v>
      </c>
      <c r="H1156" s="5">
        <v>0.75</v>
      </c>
      <c r="I1156" s="5">
        <v>0.75</v>
      </c>
      <c r="J1156" s="5">
        <v>0.75</v>
      </c>
      <c r="K1156" s="4"/>
      <c r="L1156" s="4"/>
      <c r="M1156" s="12">
        <f t="shared" si="90"/>
        <v>2.7777777777777679E-3</v>
      </c>
      <c r="N1156" s="13">
        <f t="shared" si="88"/>
        <v>2.083333333333337E-2</v>
      </c>
      <c r="O1156" s="11">
        <f t="shared" si="91"/>
        <v>0</v>
      </c>
      <c r="P1156" s="11">
        <f t="shared" si="89"/>
        <v>6</v>
      </c>
      <c r="Q1156" s="4">
        <v>229064</v>
      </c>
      <c r="R1156" s="4">
        <v>229064</v>
      </c>
      <c r="S1156" s="4">
        <v>229070</v>
      </c>
      <c r="T1156" s="4">
        <v>229070</v>
      </c>
    </row>
    <row r="1157" spans="1:20" x14ac:dyDescent="0.25">
      <c r="A1157" s="16">
        <v>46045</v>
      </c>
      <c r="B1157" s="17" t="s">
        <v>42</v>
      </c>
      <c r="C1157" s="4">
        <v>4</v>
      </c>
      <c r="D1157" s="4">
        <v>10</v>
      </c>
      <c r="E1157" s="5">
        <v>0.75</v>
      </c>
      <c r="F1157" s="5">
        <v>0.75</v>
      </c>
      <c r="G1157" s="5">
        <v>0.75902777777777775</v>
      </c>
      <c r="H1157" s="5">
        <v>0.77500000000000002</v>
      </c>
      <c r="I1157" s="5">
        <v>0.77500000000000002</v>
      </c>
      <c r="J1157" s="5">
        <v>0.77500000000000002</v>
      </c>
      <c r="K1157" s="4"/>
      <c r="L1157" s="4"/>
      <c r="M1157" s="12">
        <f t="shared" si="90"/>
        <v>9.0277777777777457E-3</v>
      </c>
      <c r="N1157" s="13">
        <f t="shared" si="88"/>
        <v>1.5972222222222276E-2</v>
      </c>
      <c r="O1157" s="11">
        <f t="shared" si="91"/>
        <v>0</v>
      </c>
      <c r="P1157" s="11">
        <f t="shared" si="89"/>
        <v>5</v>
      </c>
      <c r="Q1157" s="4">
        <v>229070</v>
      </c>
      <c r="R1157" s="4">
        <v>229070</v>
      </c>
      <c r="S1157" s="4">
        <v>229075</v>
      </c>
      <c r="T1157" s="4">
        <v>229075</v>
      </c>
    </row>
    <row r="1158" spans="1:20" x14ac:dyDescent="0.25">
      <c r="A1158" s="16">
        <v>46045</v>
      </c>
      <c r="B1158" s="17" t="s">
        <v>42</v>
      </c>
      <c r="C1158" s="4">
        <v>2</v>
      </c>
      <c r="D1158" s="4">
        <v>10</v>
      </c>
      <c r="E1158" s="5">
        <v>0.77500000000000002</v>
      </c>
      <c r="F1158" s="5">
        <v>0.77500000000000002</v>
      </c>
      <c r="G1158" s="5">
        <v>0.77777777777777779</v>
      </c>
      <c r="H1158" s="5">
        <v>0.79861111111111116</v>
      </c>
      <c r="I1158" s="5">
        <v>0.79861111111111116</v>
      </c>
      <c r="J1158" s="5">
        <v>0.79861111111111116</v>
      </c>
      <c r="K1158" s="4"/>
      <c r="L1158" s="4"/>
      <c r="M1158" s="12">
        <f t="shared" si="90"/>
        <v>2.7777777777777679E-3</v>
      </c>
      <c r="N1158" s="13">
        <f t="shared" si="88"/>
        <v>2.083333333333337E-2</v>
      </c>
      <c r="O1158" s="11">
        <f t="shared" si="91"/>
        <v>0</v>
      </c>
      <c r="P1158" s="11">
        <f t="shared" si="89"/>
        <v>6</v>
      </c>
      <c r="Q1158" s="4">
        <v>229075</v>
      </c>
      <c r="R1158" s="4">
        <v>229075</v>
      </c>
      <c r="S1158" s="4">
        <v>229081</v>
      </c>
      <c r="T1158" s="4">
        <v>229081</v>
      </c>
    </row>
    <row r="1159" spans="1:20" x14ac:dyDescent="0.25">
      <c r="A1159" s="16">
        <v>46045</v>
      </c>
      <c r="B1159" s="17" t="s">
        <v>42</v>
      </c>
      <c r="C1159" s="4">
        <v>4</v>
      </c>
      <c r="D1159" s="4">
        <v>10</v>
      </c>
      <c r="E1159" s="5">
        <v>0.79861111111111116</v>
      </c>
      <c r="F1159" s="5">
        <v>0.79861111111111116</v>
      </c>
      <c r="G1159" s="5">
        <v>0.80069444444444449</v>
      </c>
      <c r="H1159" s="5">
        <v>0.81666666666666665</v>
      </c>
      <c r="I1159" s="5">
        <v>0.81666666666666665</v>
      </c>
      <c r="J1159" s="5">
        <v>0.82847222222222228</v>
      </c>
      <c r="K1159" s="4"/>
      <c r="L1159" s="4"/>
      <c r="M1159" s="12">
        <f t="shared" si="90"/>
        <v>2.0833333333333259E-3</v>
      </c>
      <c r="N1159" s="13">
        <f t="shared" si="88"/>
        <v>1.5972222222222165E-2</v>
      </c>
      <c r="O1159" s="11">
        <f t="shared" si="91"/>
        <v>0</v>
      </c>
      <c r="P1159" s="11">
        <f t="shared" si="89"/>
        <v>5</v>
      </c>
      <c r="Q1159" s="4">
        <v>229081</v>
      </c>
      <c r="R1159" s="4">
        <v>229081</v>
      </c>
      <c r="S1159" s="4">
        <v>229086</v>
      </c>
      <c r="T1159" s="4">
        <v>229086</v>
      </c>
    </row>
    <row r="1160" spans="1:20" x14ac:dyDescent="0.25">
      <c r="A1160" s="16">
        <v>46045</v>
      </c>
      <c r="B1160" s="17" t="s">
        <v>42</v>
      </c>
      <c r="C1160" s="4" t="s">
        <v>35</v>
      </c>
      <c r="D1160" s="4">
        <v>9001</v>
      </c>
      <c r="E1160" s="5">
        <v>0.61458333333333337</v>
      </c>
      <c r="F1160" s="5">
        <v>0.625</v>
      </c>
      <c r="G1160" s="5">
        <v>0.62847222222222221</v>
      </c>
      <c r="H1160" s="5">
        <v>0.67500000000000004</v>
      </c>
      <c r="I1160" s="5">
        <v>0.67500000000000004</v>
      </c>
      <c r="J1160" s="5">
        <v>0.67847222222222225</v>
      </c>
      <c r="K1160" s="4"/>
      <c r="L1160" s="4"/>
      <c r="M1160" s="12">
        <f t="shared" si="90"/>
        <v>3.4722222222222099E-3</v>
      </c>
      <c r="N1160" s="13">
        <f t="shared" si="88"/>
        <v>4.6527777777777835E-2</v>
      </c>
      <c r="O1160" s="11">
        <f t="shared" si="91"/>
        <v>0</v>
      </c>
      <c r="P1160" s="11">
        <f t="shared" si="89"/>
        <v>13</v>
      </c>
      <c r="Q1160" s="4">
        <v>65600</v>
      </c>
      <c r="R1160" s="4">
        <v>65600</v>
      </c>
      <c r="S1160" s="4">
        <v>65613</v>
      </c>
      <c r="T1160" s="4">
        <v>65613</v>
      </c>
    </row>
    <row r="1161" spans="1:20" x14ac:dyDescent="0.25">
      <c r="A1161" s="16">
        <v>46045</v>
      </c>
      <c r="B1161" s="17" t="s">
        <v>42</v>
      </c>
      <c r="C1161" s="4" t="s">
        <v>26</v>
      </c>
      <c r="D1161" s="4">
        <v>15</v>
      </c>
      <c r="E1161" s="5">
        <v>0.68055555555555558</v>
      </c>
      <c r="F1161" s="5">
        <v>0.68055555555555558</v>
      </c>
      <c r="G1161" s="5">
        <v>0.68055555555555558</v>
      </c>
      <c r="H1161" s="5">
        <v>0.80208333333333337</v>
      </c>
      <c r="I1161" s="5">
        <v>0.80208333333333337</v>
      </c>
      <c r="J1161" s="5">
        <v>0.82291666666666663</v>
      </c>
      <c r="K1161" s="4"/>
      <c r="L1161" s="4"/>
      <c r="M1161" s="12">
        <f t="shared" si="90"/>
        <v>0</v>
      </c>
      <c r="N1161" s="13">
        <f t="shared" si="88"/>
        <v>0.12152777777777779</v>
      </c>
      <c r="O1161" s="11">
        <f t="shared" si="91"/>
        <v>0</v>
      </c>
      <c r="P1161" s="11">
        <f t="shared" si="89"/>
        <v>56</v>
      </c>
      <c r="Q1161" s="4">
        <v>148434</v>
      </c>
      <c r="R1161" s="4">
        <v>148434</v>
      </c>
      <c r="S1161" s="4">
        <v>148490</v>
      </c>
      <c r="T1161" s="4">
        <v>148490</v>
      </c>
    </row>
    <row r="1162" spans="1:20" x14ac:dyDescent="0.25">
      <c r="A1162" s="16">
        <v>46045</v>
      </c>
      <c r="B1162" s="17" t="s">
        <v>42</v>
      </c>
      <c r="C1162" s="4">
        <v>2</v>
      </c>
      <c r="D1162" s="4">
        <v>9002</v>
      </c>
      <c r="E1162" s="5">
        <v>0.51388888888888884</v>
      </c>
      <c r="F1162" s="5">
        <v>0.51388888888888884</v>
      </c>
      <c r="G1162" s="5">
        <v>0.51388888888888884</v>
      </c>
      <c r="H1162" s="5">
        <v>0.53472222222222221</v>
      </c>
      <c r="I1162" s="5">
        <v>0.53472222222222221</v>
      </c>
      <c r="J1162" s="5">
        <v>0.53472222222222221</v>
      </c>
      <c r="K1162" s="4"/>
      <c r="L1162" s="4"/>
      <c r="M1162" s="12">
        <f t="shared" si="90"/>
        <v>0</v>
      </c>
      <c r="N1162" s="13">
        <f t="shared" si="88"/>
        <v>2.083333333333337E-2</v>
      </c>
      <c r="O1162" s="11">
        <f t="shared" si="91"/>
        <v>0</v>
      </c>
      <c r="P1162" s="11">
        <f t="shared" si="89"/>
        <v>6</v>
      </c>
      <c r="Q1162" s="4">
        <v>51781</v>
      </c>
      <c r="R1162" s="4">
        <v>51781</v>
      </c>
      <c r="S1162" s="4">
        <v>51787</v>
      </c>
      <c r="T1162" s="4">
        <v>51787</v>
      </c>
    </row>
    <row r="1163" spans="1:20" x14ac:dyDescent="0.25">
      <c r="A1163" s="16">
        <v>46045</v>
      </c>
      <c r="B1163" s="17" t="s">
        <v>42</v>
      </c>
      <c r="C1163" s="4">
        <v>3</v>
      </c>
      <c r="D1163" s="4">
        <v>9002</v>
      </c>
      <c r="E1163" s="5">
        <v>0.53472222222222221</v>
      </c>
      <c r="F1163" s="5">
        <v>0.53680555555555554</v>
      </c>
      <c r="G1163" s="5">
        <v>0.53680555555555554</v>
      </c>
      <c r="H1163" s="5">
        <v>0.55208333333333337</v>
      </c>
      <c r="I1163" s="5">
        <v>0.55208333333333337</v>
      </c>
      <c r="J1163" s="5">
        <v>0.55208333333333337</v>
      </c>
      <c r="K1163" s="4"/>
      <c r="L1163" s="4"/>
      <c r="M1163" s="12">
        <f t="shared" si="90"/>
        <v>0</v>
      </c>
      <c r="N1163" s="13">
        <f t="shared" si="88"/>
        <v>1.5277777777777835E-2</v>
      </c>
      <c r="O1163" s="11">
        <f t="shared" si="91"/>
        <v>0</v>
      </c>
      <c r="P1163" s="11">
        <f t="shared" si="89"/>
        <v>4</v>
      </c>
      <c r="Q1163" s="4">
        <v>51787</v>
      </c>
      <c r="R1163" s="4">
        <v>51787</v>
      </c>
      <c r="S1163" s="4">
        <v>51791</v>
      </c>
      <c r="T1163" s="4">
        <v>51791</v>
      </c>
    </row>
    <row r="1164" spans="1:20" x14ac:dyDescent="0.25">
      <c r="A1164" s="16"/>
      <c r="B1164" s="17"/>
      <c r="C1164" s="4"/>
      <c r="D1164" s="4"/>
      <c r="E1164" s="5"/>
      <c r="F1164" s="5"/>
      <c r="G1164" s="5"/>
      <c r="H1164" s="5"/>
      <c r="I1164" s="5"/>
      <c r="J1164" s="5"/>
      <c r="K1164" s="4"/>
      <c r="L1164" s="4"/>
      <c r="M1164" s="12">
        <f t="shared" si="90"/>
        <v>0</v>
      </c>
      <c r="N1164" s="13">
        <f t="shared" si="88"/>
        <v>0</v>
      </c>
      <c r="O1164" s="11">
        <f t="shared" si="91"/>
        <v>0</v>
      </c>
      <c r="P1164" s="11">
        <f t="shared" si="89"/>
        <v>0</v>
      </c>
      <c r="Q1164" s="4"/>
      <c r="R1164" s="4"/>
      <c r="S1164" s="4"/>
      <c r="T1164" s="4"/>
    </row>
    <row r="1165" spans="1:20" x14ac:dyDescent="0.25">
      <c r="A1165" s="16"/>
      <c r="B1165" s="17"/>
      <c r="C1165" s="4"/>
      <c r="D1165" s="4"/>
      <c r="E1165" s="5"/>
      <c r="F1165" s="5"/>
      <c r="G1165" s="5"/>
      <c r="H1165" s="5"/>
      <c r="I1165" s="5"/>
      <c r="J1165" s="5"/>
      <c r="K1165" s="4"/>
      <c r="L1165" s="4"/>
      <c r="M1165" s="12">
        <f t="shared" si="90"/>
        <v>0</v>
      </c>
      <c r="N1165" s="13">
        <f t="shared" si="88"/>
        <v>0</v>
      </c>
      <c r="O1165" s="11">
        <f t="shared" si="91"/>
        <v>0</v>
      </c>
      <c r="P1165" s="11">
        <f t="shared" si="89"/>
        <v>0</v>
      </c>
      <c r="Q1165" s="4"/>
      <c r="R1165" s="4"/>
      <c r="S1165" s="4"/>
      <c r="T1165" s="4"/>
    </row>
    <row r="1166" spans="1:20" x14ac:dyDescent="0.25">
      <c r="A1166" s="3"/>
      <c r="B1166" s="4"/>
      <c r="C1166" s="4"/>
      <c r="D1166" s="4"/>
      <c r="E1166" s="5"/>
      <c r="F1166" s="5"/>
      <c r="G1166" s="5"/>
      <c r="H1166" s="5"/>
      <c r="I1166" s="5"/>
      <c r="J1166" s="5"/>
      <c r="K1166" s="4"/>
      <c r="L1166" s="4"/>
      <c r="M1166" s="12">
        <f t="shared" si="90"/>
        <v>0</v>
      </c>
      <c r="N1166" s="13">
        <f t="shared" si="88"/>
        <v>0</v>
      </c>
      <c r="O1166" s="11">
        <f t="shared" si="91"/>
        <v>0</v>
      </c>
      <c r="P1166" s="11">
        <f t="shared" si="89"/>
        <v>0</v>
      </c>
      <c r="Q1166" s="4"/>
      <c r="R1166" s="4"/>
      <c r="S1166" s="4"/>
      <c r="T1166" s="4"/>
    </row>
    <row r="1167" spans="1:20" x14ac:dyDescent="0.25">
      <c r="A1167" s="27"/>
      <c r="B1167" s="28"/>
      <c r="C1167" s="28"/>
      <c r="D1167" s="29"/>
      <c r="E1167" s="28"/>
      <c r="F1167" s="28"/>
      <c r="G1167" s="28"/>
      <c r="H1167" s="28"/>
      <c r="I1167" s="28"/>
      <c r="J1167" s="28"/>
      <c r="K1167" s="28"/>
      <c r="L1167" s="7" t="s">
        <v>41</v>
      </c>
      <c r="M1167" s="14">
        <f>SUM(M1109:M1166)</f>
        <v>0.18055555555555575</v>
      </c>
      <c r="N1167" s="14">
        <f>SUM(N1109:N1166)</f>
        <v>1.5347222222222223</v>
      </c>
      <c r="O1167" s="35">
        <f>SUM(O1109:O1166)</f>
        <v>2</v>
      </c>
      <c r="P1167" s="35">
        <f>SUM(P1109:P1166)</f>
        <v>525</v>
      </c>
      <c r="Q1167" s="28"/>
      <c r="R1167" s="28"/>
      <c r="S1167" s="28"/>
      <c r="T1167" s="28"/>
    </row>
    <row r="1168" spans="1:20" x14ac:dyDescent="0.25">
      <c r="A1168" s="16">
        <v>46046</v>
      </c>
      <c r="B1168" s="17" t="s">
        <v>43</v>
      </c>
      <c r="C1168" s="17">
        <v>1</v>
      </c>
      <c r="D1168" s="17">
        <v>12</v>
      </c>
      <c r="E1168" s="18">
        <v>0.27777777777777779</v>
      </c>
      <c r="F1168" s="18">
        <v>0.28819444444444442</v>
      </c>
      <c r="G1168" s="18">
        <v>0.29166666666666669</v>
      </c>
      <c r="H1168" s="18">
        <v>0.31458333333333333</v>
      </c>
      <c r="I1168" s="18">
        <v>0.31458333333333333</v>
      </c>
      <c r="J1168" s="18">
        <v>0.31458333333333333</v>
      </c>
      <c r="K1168" s="17"/>
      <c r="L1168" s="17"/>
      <c r="M1168" s="19">
        <f>G1168-F1168+I1168-H1168</f>
        <v>3.4722222222222654E-3</v>
      </c>
      <c r="N1168" s="20">
        <f t="shared" ref="N1168:N1216" si="92">H1168-G1168-(L1168-K1168)</f>
        <v>2.2916666666666641E-2</v>
      </c>
      <c r="O1168" s="34">
        <f>R1168-Q1168+T1168-S1168</f>
        <v>1</v>
      </c>
      <c r="P1168" s="34">
        <f t="shared" ref="P1168:P1216" si="93">S1168-R1168</f>
        <v>8</v>
      </c>
      <c r="Q1168" s="17">
        <v>279662</v>
      </c>
      <c r="R1168" s="17">
        <v>279663</v>
      </c>
      <c r="S1168" s="17">
        <v>279671</v>
      </c>
      <c r="T1168" s="17">
        <v>279671</v>
      </c>
    </row>
    <row r="1169" spans="1:20" x14ac:dyDescent="0.25">
      <c r="A1169" s="16">
        <v>46046</v>
      </c>
      <c r="B1169" s="17" t="s">
        <v>43</v>
      </c>
      <c r="C1169" s="4">
        <v>3</v>
      </c>
      <c r="D1169" s="17">
        <v>12</v>
      </c>
      <c r="E1169" s="5">
        <v>0.31458333333333333</v>
      </c>
      <c r="F1169" s="5">
        <v>0.31458333333333333</v>
      </c>
      <c r="G1169" s="5">
        <v>0.31458333333333333</v>
      </c>
      <c r="H1169" s="5">
        <v>0.3298611111111111</v>
      </c>
      <c r="I1169" s="5">
        <v>0.3298611111111111</v>
      </c>
      <c r="J1169" s="5">
        <v>0.3298611111111111</v>
      </c>
      <c r="K1169" s="4"/>
      <c r="L1169" s="4"/>
      <c r="M1169" s="12">
        <f t="shared" ref="M1169:M1216" si="94">G1169-F1169+I1169-H1169</f>
        <v>0</v>
      </c>
      <c r="N1169" s="13">
        <f t="shared" si="92"/>
        <v>1.5277777777777779E-2</v>
      </c>
      <c r="O1169" s="11">
        <f t="shared" ref="O1169:O1216" si="95">R1169-Q1169+T1169-S1169</f>
        <v>0</v>
      </c>
      <c r="P1169" s="11">
        <f t="shared" si="93"/>
        <v>3</v>
      </c>
      <c r="Q1169" s="4">
        <v>279671</v>
      </c>
      <c r="R1169" s="4">
        <v>279671</v>
      </c>
      <c r="S1169" s="4">
        <v>279674</v>
      </c>
      <c r="T1169" s="4">
        <v>279674</v>
      </c>
    </row>
    <row r="1170" spans="1:20" x14ac:dyDescent="0.25">
      <c r="A1170" s="16">
        <v>46046</v>
      </c>
      <c r="B1170" s="17" t="s">
        <v>43</v>
      </c>
      <c r="C1170" s="4">
        <v>1</v>
      </c>
      <c r="D1170" s="17">
        <v>12</v>
      </c>
      <c r="E1170" s="5">
        <v>0.3298611111111111</v>
      </c>
      <c r="F1170" s="5">
        <v>0.33333333333333331</v>
      </c>
      <c r="G1170" s="5">
        <v>0.33333333333333331</v>
      </c>
      <c r="H1170" s="5">
        <v>0.35416666666666669</v>
      </c>
      <c r="I1170" s="5">
        <v>0.35416666666666669</v>
      </c>
      <c r="J1170" s="5">
        <v>0.35416666666666669</v>
      </c>
      <c r="K1170" s="4"/>
      <c r="L1170" s="4"/>
      <c r="M1170" s="12">
        <f t="shared" si="94"/>
        <v>0</v>
      </c>
      <c r="N1170" s="13">
        <f t="shared" si="92"/>
        <v>2.083333333333337E-2</v>
      </c>
      <c r="O1170" s="11">
        <f t="shared" si="95"/>
        <v>0</v>
      </c>
      <c r="P1170" s="11">
        <f t="shared" si="93"/>
        <v>8</v>
      </c>
      <c r="Q1170" s="4">
        <v>279674</v>
      </c>
      <c r="R1170" s="4">
        <v>279674</v>
      </c>
      <c r="S1170" s="4">
        <v>279682</v>
      </c>
      <c r="T1170" s="4">
        <v>279682</v>
      </c>
    </row>
    <row r="1171" spans="1:20" x14ac:dyDescent="0.25">
      <c r="A1171" s="16">
        <v>46046</v>
      </c>
      <c r="B1171" s="17" t="s">
        <v>43</v>
      </c>
      <c r="C1171" s="6">
        <v>3</v>
      </c>
      <c r="D1171" s="17">
        <v>12</v>
      </c>
      <c r="E1171" s="5">
        <v>0.35416666666666669</v>
      </c>
      <c r="F1171" s="5">
        <v>0.35416666666666669</v>
      </c>
      <c r="G1171" s="5">
        <v>0.35625000000000001</v>
      </c>
      <c r="H1171" s="5">
        <v>0.37152777777777779</v>
      </c>
      <c r="I1171" s="5">
        <v>0.37152777777777779</v>
      </c>
      <c r="J1171" s="5">
        <v>0.37152777777777779</v>
      </c>
      <c r="K1171" s="4"/>
      <c r="L1171" s="4"/>
      <c r="M1171" s="12">
        <f t="shared" si="94"/>
        <v>2.0833333333333259E-3</v>
      </c>
      <c r="N1171" s="13">
        <f t="shared" si="92"/>
        <v>1.5277777777777779E-2</v>
      </c>
      <c r="O1171" s="11">
        <f t="shared" si="95"/>
        <v>0</v>
      </c>
      <c r="P1171" s="11">
        <f t="shared" si="93"/>
        <v>3</v>
      </c>
      <c r="Q1171" s="4">
        <v>279682</v>
      </c>
      <c r="R1171" s="4">
        <v>279682</v>
      </c>
      <c r="S1171" s="4">
        <v>279685</v>
      </c>
      <c r="T1171" s="4">
        <v>279685</v>
      </c>
    </row>
    <row r="1172" spans="1:20" x14ac:dyDescent="0.25">
      <c r="A1172" s="16">
        <v>46046</v>
      </c>
      <c r="B1172" s="17" t="s">
        <v>43</v>
      </c>
      <c r="C1172" s="6">
        <v>1</v>
      </c>
      <c r="D1172" s="17">
        <v>12</v>
      </c>
      <c r="E1172" s="5">
        <v>0.37152777777777779</v>
      </c>
      <c r="F1172" s="5">
        <v>0.38194444444444442</v>
      </c>
      <c r="G1172" s="5">
        <v>0.38194444444444442</v>
      </c>
      <c r="H1172" s="5">
        <v>0.40277777777777779</v>
      </c>
      <c r="I1172" s="5">
        <v>0.40277777777777779</v>
      </c>
      <c r="J1172" s="5">
        <v>0.40277777777777779</v>
      </c>
      <c r="K1172" s="4"/>
      <c r="L1172" s="4"/>
      <c r="M1172" s="12">
        <f t="shared" si="94"/>
        <v>0</v>
      </c>
      <c r="N1172" s="13">
        <f t="shared" si="92"/>
        <v>2.083333333333337E-2</v>
      </c>
      <c r="O1172" s="11">
        <f t="shared" si="95"/>
        <v>0</v>
      </c>
      <c r="P1172" s="11">
        <f t="shared" si="93"/>
        <v>8</v>
      </c>
      <c r="Q1172" s="4">
        <v>279685</v>
      </c>
      <c r="R1172" s="4">
        <v>279685</v>
      </c>
      <c r="S1172" s="4">
        <v>279693</v>
      </c>
      <c r="T1172" s="4">
        <v>279693</v>
      </c>
    </row>
    <row r="1173" spans="1:20" x14ac:dyDescent="0.25">
      <c r="A1173" s="16">
        <v>46046</v>
      </c>
      <c r="B1173" s="17" t="s">
        <v>43</v>
      </c>
      <c r="C1173" s="4">
        <v>1</v>
      </c>
      <c r="D1173" s="4">
        <v>15</v>
      </c>
      <c r="E1173" s="5">
        <v>0.40277777777777779</v>
      </c>
      <c r="F1173" s="5">
        <v>0.4236111111111111</v>
      </c>
      <c r="G1173" s="5">
        <v>0.42708333333333331</v>
      </c>
      <c r="H1173" s="5">
        <v>0.44513888888888886</v>
      </c>
      <c r="I1173" s="5">
        <v>0.44513888888888886</v>
      </c>
      <c r="J1173" s="5">
        <v>0.44513888888888886</v>
      </c>
      <c r="K1173" s="4"/>
      <c r="L1173" s="4"/>
      <c r="M1173" s="12">
        <f t="shared" si="94"/>
        <v>3.4722222222222099E-3</v>
      </c>
      <c r="N1173" s="13">
        <f t="shared" si="92"/>
        <v>1.8055555555555547E-2</v>
      </c>
      <c r="O1173" s="11">
        <f t="shared" si="95"/>
        <v>0</v>
      </c>
      <c r="P1173" s="11">
        <f t="shared" si="93"/>
        <v>9</v>
      </c>
      <c r="Q1173" s="4">
        <v>148491</v>
      </c>
      <c r="R1173" s="4">
        <v>148491</v>
      </c>
      <c r="S1173" s="4">
        <v>148500</v>
      </c>
      <c r="T1173" s="4">
        <v>148500</v>
      </c>
    </row>
    <row r="1174" spans="1:20" x14ac:dyDescent="0.25">
      <c r="A1174" s="16">
        <v>46046</v>
      </c>
      <c r="B1174" s="17" t="s">
        <v>43</v>
      </c>
      <c r="C1174" s="4">
        <v>3</v>
      </c>
      <c r="D1174" s="4">
        <v>15</v>
      </c>
      <c r="E1174" s="5">
        <v>0.44513888888888886</v>
      </c>
      <c r="F1174" s="5">
        <v>0.44513888888888886</v>
      </c>
      <c r="G1174" s="5">
        <v>0.4465277777777778</v>
      </c>
      <c r="H1174" s="5">
        <v>0.46180555555555558</v>
      </c>
      <c r="I1174" s="5">
        <v>0.46180555555555558</v>
      </c>
      <c r="J1174" s="5">
        <v>0.46180555555555558</v>
      </c>
      <c r="K1174" s="4"/>
      <c r="L1174" s="4"/>
      <c r="M1174" s="12">
        <f t="shared" si="94"/>
        <v>1.3888888888889395E-3</v>
      </c>
      <c r="N1174" s="13">
        <f t="shared" si="92"/>
        <v>1.5277777777777779E-2</v>
      </c>
      <c r="O1174" s="11">
        <f t="shared" si="95"/>
        <v>0</v>
      </c>
      <c r="P1174" s="11">
        <f t="shared" si="93"/>
        <v>4</v>
      </c>
      <c r="Q1174" s="4">
        <v>148500</v>
      </c>
      <c r="R1174" s="4">
        <v>148500</v>
      </c>
      <c r="S1174" s="4">
        <v>148504</v>
      </c>
      <c r="T1174" s="4">
        <v>148504</v>
      </c>
    </row>
    <row r="1175" spans="1:20" x14ac:dyDescent="0.25">
      <c r="A1175" s="16">
        <v>46046</v>
      </c>
      <c r="B1175" s="17" t="s">
        <v>43</v>
      </c>
      <c r="C1175" s="4">
        <v>2</v>
      </c>
      <c r="D1175" s="4">
        <v>3</v>
      </c>
      <c r="E1175" s="5">
        <v>0.50347222222222221</v>
      </c>
      <c r="F1175" s="5">
        <v>0.51388888888888884</v>
      </c>
      <c r="G1175" s="5">
        <v>0.51388888888888884</v>
      </c>
      <c r="H1175" s="5">
        <v>0.53472222222222221</v>
      </c>
      <c r="I1175" s="5">
        <v>0.53472222222222221</v>
      </c>
      <c r="J1175" s="5">
        <v>0.53472222222222221</v>
      </c>
      <c r="K1175" s="4"/>
      <c r="L1175" s="4"/>
      <c r="M1175" s="12">
        <f t="shared" si="94"/>
        <v>0</v>
      </c>
      <c r="N1175" s="13">
        <f t="shared" si="92"/>
        <v>2.083333333333337E-2</v>
      </c>
      <c r="O1175" s="11">
        <f t="shared" si="95"/>
        <v>0</v>
      </c>
      <c r="P1175" s="11">
        <f t="shared" si="93"/>
        <v>6</v>
      </c>
      <c r="Q1175" s="4">
        <v>190980</v>
      </c>
      <c r="R1175" s="4">
        <v>190980</v>
      </c>
      <c r="S1175" s="4">
        <v>190986</v>
      </c>
      <c r="T1175" s="4">
        <v>190986</v>
      </c>
    </row>
    <row r="1176" spans="1:20" x14ac:dyDescent="0.25">
      <c r="A1176" s="16">
        <v>46046</v>
      </c>
      <c r="B1176" s="17" t="s">
        <v>43</v>
      </c>
      <c r="C1176" s="4">
        <v>4</v>
      </c>
      <c r="D1176" s="4">
        <v>3</v>
      </c>
      <c r="E1176" s="5">
        <v>0.53472222222222221</v>
      </c>
      <c r="F1176" s="5">
        <v>0.53472222222222221</v>
      </c>
      <c r="G1176" s="5">
        <v>0.53680555555555554</v>
      </c>
      <c r="H1176" s="5">
        <v>0.55347222222222225</v>
      </c>
      <c r="I1176" s="5">
        <v>0.55347222222222225</v>
      </c>
      <c r="J1176" s="5">
        <v>0.55347222222222225</v>
      </c>
      <c r="K1176" s="4"/>
      <c r="L1176" s="4"/>
      <c r="M1176" s="12">
        <f t="shared" si="94"/>
        <v>2.0833333333333259E-3</v>
      </c>
      <c r="N1176" s="13">
        <f t="shared" si="92"/>
        <v>1.6666666666666718E-2</v>
      </c>
      <c r="O1176" s="11">
        <f t="shared" si="95"/>
        <v>0</v>
      </c>
      <c r="P1176" s="11">
        <f t="shared" si="93"/>
        <v>5</v>
      </c>
      <c r="Q1176" s="4">
        <v>190986</v>
      </c>
      <c r="R1176" s="4">
        <v>190986</v>
      </c>
      <c r="S1176" s="4">
        <v>190991</v>
      </c>
      <c r="T1176" s="4">
        <v>190991</v>
      </c>
    </row>
    <row r="1177" spans="1:20" x14ac:dyDescent="0.25">
      <c r="A1177" s="16">
        <v>46046</v>
      </c>
      <c r="B1177" s="17" t="s">
        <v>43</v>
      </c>
      <c r="C1177" s="4">
        <v>2</v>
      </c>
      <c r="D1177" s="4">
        <v>3</v>
      </c>
      <c r="E1177" s="5">
        <v>0.55347222222222225</v>
      </c>
      <c r="F1177" s="5">
        <v>0.55555555555555558</v>
      </c>
      <c r="G1177" s="5">
        <v>0.55555555555555558</v>
      </c>
      <c r="H1177" s="5">
        <v>0.57847222222222228</v>
      </c>
      <c r="I1177" s="5">
        <v>0.57847222222222228</v>
      </c>
      <c r="J1177" s="5">
        <v>0.57847222222222228</v>
      </c>
      <c r="K1177" s="4"/>
      <c r="L1177" s="4"/>
      <c r="M1177" s="12">
        <f t="shared" si="94"/>
        <v>0</v>
      </c>
      <c r="N1177" s="13">
        <f t="shared" si="92"/>
        <v>2.2916666666666696E-2</v>
      </c>
      <c r="O1177" s="11">
        <f t="shared" si="95"/>
        <v>0</v>
      </c>
      <c r="P1177" s="11">
        <f t="shared" si="93"/>
        <v>6</v>
      </c>
      <c r="Q1177" s="4">
        <v>190991</v>
      </c>
      <c r="R1177" s="4">
        <v>190991</v>
      </c>
      <c r="S1177" s="4">
        <v>190997</v>
      </c>
      <c r="T1177" s="4">
        <v>190997</v>
      </c>
    </row>
    <row r="1178" spans="1:20" x14ac:dyDescent="0.25">
      <c r="A1178" s="16">
        <v>46046</v>
      </c>
      <c r="B1178" s="17" t="s">
        <v>43</v>
      </c>
      <c r="C1178" s="4">
        <v>4</v>
      </c>
      <c r="D1178" s="4">
        <v>3</v>
      </c>
      <c r="E1178" s="5">
        <v>0.57847222222222228</v>
      </c>
      <c r="F1178" s="5">
        <v>0.57847222222222228</v>
      </c>
      <c r="G1178" s="5">
        <v>0.57847222222222228</v>
      </c>
      <c r="H1178" s="5">
        <v>0.59722222222222221</v>
      </c>
      <c r="I1178" s="5">
        <v>0.59722222222222221</v>
      </c>
      <c r="J1178" s="5">
        <v>0.59722222222222221</v>
      </c>
      <c r="K1178" s="4"/>
      <c r="L1178" s="4"/>
      <c r="M1178" s="12">
        <f t="shared" si="94"/>
        <v>0</v>
      </c>
      <c r="N1178" s="13">
        <f t="shared" si="92"/>
        <v>1.8749999999999933E-2</v>
      </c>
      <c r="O1178" s="11">
        <f t="shared" si="95"/>
        <v>0</v>
      </c>
      <c r="P1178" s="11">
        <f t="shared" si="93"/>
        <v>5</v>
      </c>
      <c r="Q1178" s="4">
        <v>190997</v>
      </c>
      <c r="R1178" s="4">
        <v>190997</v>
      </c>
      <c r="S1178" s="4">
        <v>191002</v>
      </c>
      <c r="T1178" s="4">
        <v>191002</v>
      </c>
    </row>
    <row r="1179" spans="1:20" x14ac:dyDescent="0.25">
      <c r="A1179" s="16">
        <v>46046</v>
      </c>
      <c r="B1179" s="17" t="s">
        <v>43</v>
      </c>
      <c r="C1179" s="4">
        <v>2</v>
      </c>
      <c r="D1179" s="4">
        <v>3</v>
      </c>
      <c r="E1179" s="5">
        <v>0.59722222222222221</v>
      </c>
      <c r="F1179" s="5">
        <v>0.59722222222222221</v>
      </c>
      <c r="G1179" s="5">
        <v>0.59930555555555554</v>
      </c>
      <c r="H1179" s="5">
        <v>0.62013888888888891</v>
      </c>
      <c r="I1179" s="5">
        <v>0.62013888888888891</v>
      </c>
      <c r="J1179" s="5">
        <v>0.62013888888888891</v>
      </c>
      <c r="K1179" s="4"/>
      <c r="L1179" s="4"/>
      <c r="M1179" s="12">
        <f t="shared" si="94"/>
        <v>2.0833333333333259E-3</v>
      </c>
      <c r="N1179" s="13">
        <f t="shared" si="92"/>
        <v>2.083333333333337E-2</v>
      </c>
      <c r="O1179" s="11">
        <f t="shared" si="95"/>
        <v>0</v>
      </c>
      <c r="P1179" s="11">
        <f t="shared" si="93"/>
        <v>7</v>
      </c>
      <c r="Q1179" s="4">
        <v>191002</v>
      </c>
      <c r="R1179" s="4">
        <v>191002</v>
      </c>
      <c r="S1179" s="4">
        <v>191009</v>
      </c>
      <c r="T1179" s="4">
        <v>191009</v>
      </c>
    </row>
    <row r="1180" spans="1:20" x14ac:dyDescent="0.25">
      <c r="A1180" s="16">
        <v>46046</v>
      </c>
      <c r="B1180" s="17" t="s">
        <v>43</v>
      </c>
      <c r="C1180" s="4">
        <v>4</v>
      </c>
      <c r="D1180" s="4">
        <v>3</v>
      </c>
      <c r="E1180" s="5">
        <v>0.62013888888888891</v>
      </c>
      <c r="F1180" s="5">
        <v>0.62013888888888891</v>
      </c>
      <c r="G1180" s="5">
        <v>0.62222222222222223</v>
      </c>
      <c r="H1180" s="5">
        <v>0.63888888888888884</v>
      </c>
      <c r="I1180" s="5">
        <v>0.63888888888888884</v>
      </c>
      <c r="J1180" s="5">
        <v>0.63888888888888884</v>
      </c>
      <c r="K1180" s="4"/>
      <c r="L1180" s="4"/>
      <c r="M1180" s="12">
        <f t="shared" si="94"/>
        <v>2.0833333333333259E-3</v>
      </c>
      <c r="N1180" s="13">
        <f t="shared" si="92"/>
        <v>1.6666666666666607E-2</v>
      </c>
      <c r="O1180" s="11">
        <f t="shared" si="95"/>
        <v>0</v>
      </c>
      <c r="P1180" s="11">
        <f t="shared" si="93"/>
        <v>5</v>
      </c>
      <c r="Q1180" s="4">
        <v>191009</v>
      </c>
      <c r="R1180" s="4">
        <v>191009</v>
      </c>
      <c r="S1180" s="4">
        <v>191014</v>
      </c>
      <c r="T1180" s="4">
        <v>191014</v>
      </c>
    </row>
    <row r="1181" spans="1:20" x14ac:dyDescent="0.25">
      <c r="A1181" s="16">
        <v>46046</v>
      </c>
      <c r="B1181" s="17" t="s">
        <v>43</v>
      </c>
      <c r="C1181" s="4">
        <v>2</v>
      </c>
      <c r="D1181" s="4">
        <v>3</v>
      </c>
      <c r="E1181" s="5">
        <v>0.63888888888888884</v>
      </c>
      <c r="F1181" s="5">
        <v>0.63888888888888884</v>
      </c>
      <c r="G1181" s="5">
        <v>0.64583333333333337</v>
      </c>
      <c r="H1181" s="5">
        <v>0.66666666666666663</v>
      </c>
      <c r="I1181" s="5">
        <v>0.66666666666666663</v>
      </c>
      <c r="J1181" s="5">
        <v>0.67361111111111116</v>
      </c>
      <c r="K1181" s="4"/>
      <c r="L1181" s="4"/>
      <c r="M1181" s="12">
        <f t="shared" si="94"/>
        <v>6.9444444444445308E-3</v>
      </c>
      <c r="N1181" s="13">
        <f t="shared" si="92"/>
        <v>2.0833333333333259E-2</v>
      </c>
      <c r="O1181" s="11">
        <f t="shared" si="95"/>
        <v>0</v>
      </c>
      <c r="P1181" s="11">
        <f t="shared" si="93"/>
        <v>6</v>
      </c>
      <c r="Q1181" s="4">
        <v>191014</v>
      </c>
      <c r="R1181" s="4">
        <v>191014</v>
      </c>
      <c r="S1181" s="4">
        <v>191020</v>
      </c>
      <c r="T1181" s="4">
        <v>191020</v>
      </c>
    </row>
    <row r="1182" spans="1:20" x14ac:dyDescent="0.25">
      <c r="A1182" s="16">
        <v>46046</v>
      </c>
      <c r="B1182" s="17" t="s">
        <v>43</v>
      </c>
      <c r="C1182" s="4">
        <v>2</v>
      </c>
      <c r="D1182" s="4">
        <v>3</v>
      </c>
      <c r="E1182" s="5">
        <v>0.27777777777777779</v>
      </c>
      <c r="F1182" s="5">
        <v>0.28819444444444442</v>
      </c>
      <c r="G1182" s="5">
        <v>0.29166666666666669</v>
      </c>
      <c r="H1182" s="5">
        <v>0.3125</v>
      </c>
      <c r="I1182" s="5">
        <v>0.3125</v>
      </c>
      <c r="J1182" s="5">
        <v>0.3125</v>
      </c>
      <c r="K1182" s="4"/>
      <c r="L1182" s="4"/>
      <c r="M1182" s="12">
        <f t="shared" si="94"/>
        <v>3.4722222222222654E-3</v>
      </c>
      <c r="N1182" s="13">
        <f t="shared" si="92"/>
        <v>2.0833333333333315E-2</v>
      </c>
      <c r="O1182" s="11">
        <f t="shared" si="95"/>
        <v>0</v>
      </c>
      <c r="P1182" s="11">
        <f t="shared" si="93"/>
        <v>6</v>
      </c>
      <c r="Q1182" s="4">
        <v>190921</v>
      </c>
      <c r="R1182" s="4">
        <v>190921</v>
      </c>
      <c r="S1182" s="4">
        <v>190927</v>
      </c>
      <c r="T1182" s="4">
        <v>190927</v>
      </c>
    </row>
    <row r="1183" spans="1:20" x14ac:dyDescent="0.25">
      <c r="A1183" s="16">
        <v>46046</v>
      </c>
      <c r="B1183" s="17" t="s">
        <v>43</v>
      </c>
      <c r="C1183" s="4">
        <v>4</v>
      </c>
      <c r="D1183" s="4">
        <v>3</v>
      </c>
      <c r="E1183" s="5">
        <v>0.3125</v>
      </c>
      <c r="F1183" s="5">
        <v>0.3125</v>
      </c>
      <c r="G1183" s="5">
        <v>0.31458333333333333</v>
      </c>
      <c r="H1183" s="5">
        <v>0.33055555555555555</v>
      </c>
      <c r="I1183" s="5">
        <v>0.33055555555555555</v>
      </c>
      <c r="J1183" s="5">
        <v>0.33055555555555555</v>
      </c>
      <c r="K1183" s="4"/>
      <c r="L1183" s="4"/>
      <c r="M1183" s="12">
        <f t="shared" si="94"/>
        <v>2.0833333333333259E-3</v>
      </c>
      <c r="N1183" s="13">
        <f t="shared" si="92"/>
        <v>1.5972222222222221E-2</v>
      </c>
      <c r="O1183" s="11">
        <f t="shared" si="95"/>
        <v>0</v>
      </c>
      <c r="P1183" s="11">
        <f t="shared" si="93"/>
        <v>4</v>
      </c>
      <c r="Q1183" s="4">
        <v>190927</v>
      </c>
      <c r="R1183" s="4">
        <v>190927</v>
      </c>
      <c r="S1183" s="4">
        <v>190931</v>
      </c>
      <c r="T1183" s="4">
        <v>190931</v>
      </c>
    </row>
    <row r="1184" spans="1:20" x14ac:dyDescent="0.25">
      <c r="A1184" s="16">
        <v>46046</v>
      </c>
      <c r="B1184" s="17" t="s">
        <v>43</v>
      </c>
      <c r="C1184" s="4">
        <v>2</v>
      </c>
      <c r="D1184" s="4">
        <v>3</v>
      </c>
      <c r="E1184" s="5">
        <v>0.33055555555555555</v>
      </c>
      <c r="F1184" s="5">
        <v>0.33055555555555555</v>
      </c>
      <c r="G1184" s="5">
        <v>0.33333333333333331</v>
      </c>
      <c r="H1184" s="5">
        <v>0.35416666666666669</v>
      </c>
      <c r="I1184" s="5">
        <v>0.35416666666666669</v>
      </c>
      <c r="J1184" s="5">
        <v>0.35416666666666669</v>
      </c>
      <c r="K1184" s="4"/>
      <c r="L1184" s="4"/>
      <c r="M1184" s="12">
        <f t="shared" si="94"/>
        <v>2.7777777777777679E-3</v>
      </c>
      <c r="N1184" s="13">
        <f t="shared" si="92"/>
        <v>2.083333333333337E-2</v>
      </c>
      <c r="O1184" s="11">
        <f t="shared" si="95"/>
        <v>0</v>
      </c>
      <c r="P1184" s="11">
        <f t="shared" si="93"/>
        <v>6</v>
      </c>
      <c r="Q1184" s="4">
        <v>190931</v>
      </c>
      <c r="R1184" s="4">
        <v>190931</v>
      </c>
      <c r="S1184" s="4">
        <v>190937</v>
      </c>
      <c r="T1184" s="4">
        <v>190937</v>
      </c>
    </row>
    <row r="1185" spans="1:20" x14ac:dyDescent="0.25">
      <c r="A1185" s="16">
        <v>46046</v>
      </c>
      <c r="B1185" s="17" t="s">
        <v>43</v>
      </c>
      <c r="C1185" s="4">
        <v>4</v>
      </c>
      <c r="D1185" s="4">
        <v>3</v>
      </c>
      <c r="E1185" s="5">
        <v>0.35416666666666669</v>
      </c>
      <c r="F1185" s="5">
        <v>0.35416666666666669</v>
      </c>
      <c r="G1185" s="5">
        <v>0.35625000000000001</v>
      </c>
      <c r="H1185" s="5">
        <v>0.37222222222222223</v>
      </c>
      <c r="I1185" s="5">
        <v>0.37222222222222223</v>
      </c>
      <c r="J1185" s="5">
        <v>0.37222222222222223</v>
      </c>
      <c r="K1185" s="4"/>
      <c r="L1185" s="4"/>
      <c r="M1185" s="12">
        <f t="shared" si="94"/>
        <v>2.0833333333333259E-3</v>
      </c>
      <c r="N1185" s="13">
        <f t="shared" si="92"/>
        <v>1.5972222222222221E-2</v>
      </c>
      <c r="O1185" s="11">
        <f t="shared" si="95"/>
        <v>0</v>
      </c>
      <c r="P1185" s="11">
        <f t="shared" si="93"/>
        <v>5</v>
      </c>
      <c r="Q1185" s="4">
        <v>190937</v>
      </c>
      <c r="R1185" s="4">
        <v>190937</v>
      </c>
      <c r="S1185" s="4">
        <v>190942</v>
      </c>
      <c r="T1185" s="4">
        <v>190942</v>
      </c>
    </row>
    <row r="1186" spans="1:20" x14ac:dyDescent="0.25">
      <c r="A1186" s="16">
        <v>46046</v>
      </c>
      <c r="B1186" s="17" t="s">
        <v>43</v>
      </c>
      <c r="C1186" s="4">
        <v>2</v>
      </c>
      <c r="D1186" s="4">
        <v>3</v>
      </c>
      <c r="E1186" s="5">
        <v>0.37222222222222223</v>
      </c>
      <c r="F1186" s="5">
        <v>0.37222222222222223</v>
      </c>
      <c r="G1186" s="5">
        <v>0.38194444444444442</v>
      </c>
      <c r="H1186" s="5">
        <v>0.40277777777777779</v>
      </c>
      <c r="I1186" s="5">
        <v>0.40277777777777779</v>
      </c>
      <c r="J1186" s="5">
        <v>0.40277777777777779</v>
      </c>
      <c r="K1186" s="4"/>
      <c r="L1186" s="4"/>
      <c r="M1186" s="12">
        <f t="shared" si="94"/>
        <v>9.7222222222221877E-3</v>
      </c>
      <c r="N1186" s="13">
        <f t="shared" si="92"/>
        <v>2.083333333333337E-2</v>
      </c>
      <c r="O1186" s="11">
        <f t="shared" si="95"/>
        <v>0</v>
      </c>
      <c r="P1186" s="11">
        <f t="shared" si="93"/>
        <v>6</v>
      </c>
      <c r="Q1186" s="4">
        <v>190942</v>
      </c>
      <c r="R1186" s="4">
        <v>190942</v>
      </c>
      <c r="S1186" s="4">
        <v>190948</v>
      </c>
      <c r="T1186" s="4">
        <v>190948</v>
      </c>
    </row>
    <row r="1187" spans="1:20" x14ac:dyDescent="0.25">
      <c r="A1187" s="16">
        <v>46046</v>
      </c>
      <c r="B1187" s="17" t="s">
        <v>43</v>
      </c>
      <c r="C1187" s="4">
        <v>4</v>
      </c>
      <c r="D1187" s="4">
        <v>3</v>
      </c>
      <c r="E1187" s="5">
        <v>0.40277777777777779</v>
      </c>
      <c r="F1187" s="5">
        <v>0.40277777777777779</v>
      </c>
      <c r="G1187" s="5">
        <v>0.40486111111111112</v>
      </c>
      <c r="H1187" s="5">
        <v>0.42083333333333334</v>
      </c>
      <c r="I1187" s="5">
        <v>0.42083333333333334</v>
      </c>
      <c r="J1187" s="5">
        <v>0.42083333333333334</v>
      </c>
      <c r="K1187" s="4"/>
      <c r="L1187" s="4"/>
      <c r="M1187" s="12">
        <f t="shared" si="94"/>
        <v>2.0833333333333259E-3</v>
      </c>
      <c r="N1187" s="13">
        <f t="shared" si="92"/>
        <v>1.5972222222222221E-2</v>
      </c>
      <c r="O1187" s="11">
        <f t="shared" si="95"/>
        <v>0</v>
      </c>
      <c r="P1187" s="11">
        <f t="shared" si="93"/>
        <v>5</v>
      </c>
      <c r="Q1187" s="4">
        <v>190948</v>
      </c>
      <c r="R1187" s="4">
        <v>190948</v>
      </c>
      <c r="S1187" s="4">
        <v>190953</v>
      </c>
      <c r="T1187" s="4">
        <v>190953</v>
      </c>
    </row>
    <row r="1188" spans="1:20" x14ac:dyDescent="0.25">
      <c r="A1188" s="16">
        <v>46046</v>
      </c>
      <c r="B1188" s="17" t="s">
        <v>43</v>
      </c>
      <c r="C1188" s="4">
        <v>2</v>
      </c>
      <c r="D1188" s="4">
        <v>3</v>
      </c>
      <c r="E1188" s="5">
        <v>0.42083333333333334</v>
      </c>
      <c r="F1188" s="5">
        <v>0.42083333333333334</v>
      </c>
      <c r="G1188" s="5">
        <v>0.4236111111111111</v>
      </c>
      <c r="H1188" s="5">
        <v>0.44444444444444442</v>
      </c>
      <c r="I1188" s="5">
        <v>0.44444444444444442</v>
      </c>
      <c r="J1188" s="5">
        <v>0.44444444444444442</v>
      </c>
      <c r="K1188" s="4"/>
      <c r="L1188" s="4"/>
      <c r="M1188" s="12">
        <f t="shared" si="94"/>
        <v>2.7777777777777679E-3</v>
      </c>
      <c r="N1188" s="13">
        <f t="shared" si="92"/>
        <v>2.0833333333333315E-2</v>
      </c>
      <c r="O1188" s="11">
        <f t="shared" si="95"/>
        <v>0</v>
      </c>
      <c r="P1188" s="11">
        <f t="shared" si="93"/>
        <v>6</v>
      </c>
      <c r="Q1188" s="4">
        <v>190953</v>
      </c>
      <c r="R1188" s="4">
        <v>190953</v>
      </c>
      <c r="S1188" s="4">
        <v>190959</v>
      </c>
      <c r="T1188" s="4">
        <v>190959</v>
      </c>
    </row>
    <row r="1189" spans="1:20" x14ac:dyDescent="0.25">
      <c r="A1189" s="16">
        <v>46046</v>
      </c>
      <c r="B1189" s="17" t="s">
        <v>43</v>
      </c>
      <c r="C1189" s="4">
        <v>4</v>
      </c>
      <c r="D1189" s="4">
        <v>3</v>
      </c>
      <c r="E1189" s="5">
        <v>0.44444444444444442</v>
      </c>
      <c r="F1189" s="5">
        <v>0.44444444444444442</v>
      </c>
      <c r="G1189" s="5">
        <v>0.4465277777777778</v>
      </c>
      <c r="H1189" s="5">
        <v>0.46250000000000002</v>
      </c>
      <c r="I1189" s="5">
        <v>0.46250000000000002</v>
      </c>
      <c r="J1189" s="5">
        <v>0.46250000000000002</v>
      </c>
      <c r="K1189" s="4"/>
      <c r="L1189" s="4"/>
      <c r="M1189" s="12">
        <f t="shared" si="94"/>
        <v>2.0833333333333814E-3</v>
      </c>
      <c r="N1189" s="13">
        <f t="shared" si="92"/>
        <v>1.5972222222222221E-2</v>
      </c>
      <c r="O1189" s="11">
        <f t="shared" si="95"/>
        <v>0</v>
      </c>
      <c r="P1189" s="11">
        <f t="shared" si="93"/>
        <v>5</v>
      </c>
      <c r="Q1189" s="4">
        <v>190959</v>
      </c>
      <c r="R1189" s="4">
        <v>190959</v>
      </c>
      <c r="S1189" s="4">
        <v>190964</v>
      </c>
      <c r="T1189" s="4">
        <v>190964</v>
      </c>
    </row>
    <row r="1190" spans="1:20" x14ac:dyDescent="0.25">
      <c r="A1190" s="16">
        <v>46046</v>
      </c>
      <c r="B1190" s="17" t="s">
        <v>43</v>
      </c>
      <c r="C1190" s="4">
        <v>2</v>
      </c>
      <c r="D1190" s="4">
        <v>3</v>
      </c>
      <c r="E1190" s="5">
        <v>0.46250000000000002</v>
      </c>
      <c r="F1190" s="5">
        <v>0.46250000000000002</v>
      </c>
      <c r="G1190" s="5">
        <v>0.46527777777777779</v>
      </c>
      <c r="H1190" s="5">
        <v>0.4861111111111111</v>
      </c>
      <c r="I1190" s="5">
        <v>0.4861111111111111</v>
      </c>
      <c r="J1190" s="5">
        <v>0.4861111111111111</v>
      </c>
      <c r="K1190" s="4"/>
      <c r="L1190" s="4"/>
      <c r="M1190" s="12">
        <f t="shared" si="94"/>
        <v>2.7777777777777679E-3</v>
      </c>
      <c r="N1190" s="13">
        <f t="shared" si="92"/>
        <v>2.0833333333333315E-2</v>
      </c>
      <c r="O1190" s="11">
        <f t="shared" si="95"/>
        <v>0</v>
      </c>
      <c r="P1190" s="11">
        <f t="shared" si="93"/>
        <v>6</v>
      </c>
      <c r="Q1190" s="4">
        <v>190964</v>
      </c>
      <c r="R1190" s="4">
        <v>190964</v>
      </c>
      <c r="S1190" s="4">
        <v>190970</v>
      </c>
      <c r="T1190" s="4">
        <v>190970</v>
      </c>
    </row>
    <row r="1191" spans="1:20" x14ac:dyDescent="0.25">
      <c r="A1191" s="16">
        <v>46046</v>
      </c>
      <c r="B1191" s="17" t="s">
        <v>43</v>
      </c>
      <c r="C1191" s="4">
        <v>4</v>
      </c>
      <c r="D1191" s="4">
        <v>3</v>
      </c>
      <c r="E1191" s="5">
        <v>0.4861111111111111</v>
      </c>
      <c r="F1191" s="5">
        <v>0.4861111111111111</v>
      </c>
      <c r="G1191" s="5">
        <v>0.48819444444444443</v>
      </c>
      <c r="H1191" s="5">
        <v>0.50416666666666665</v>
      </c>
      <c r="I1191" s="5">
        <v>0.50416666666666665</v>
      </c>
      <c r="J1191" s="5">
        <v>0.50416666666666665</v>
      </c>
      <c r="K1191" s="4"/>
      <c r="L1191" s="4"/>
      <c r="M1191" s="12">
        <f t="shared" si="94"/>
        <v>2.0833333333333259E-3</v>
      </c>
      <c r="N1191" s="13">
        <f t="shared" si="92"/>
        <v>1.5972222222222221E-2</v>
      </c>
      <c r="O1191" s="11">
        <f t="shared" si="95"/>
        <v>0</v>
      </c>
      <c r="P1191" s="11">
        <f t="shared" si="93"/>
        <v>5</v>
      </c>
      <c r="Q1191" s="4">
        <v>190970</v>
      </c>
      <c r="R1191" s="4">
        <v>190970</v>
      </c>
      <c r="S1191" s="4">
        <v>190975</v>
      </c>
      <c r="T1191" s="4">
        <v>190975</v>
      </c>
    </row>
    <row r="1192" spans="1:20" x14ac:dyDescent="0.25">
      <c r="A1192" s="16">
        <v>46046</v>
      </c>
      <c r="B1192" s="17" t="s">
        <v>43</v>
      </c>
      <c r="C1192" s="4">
        <v>1</v>
      </c>
      <c r="D1192" s="4">
        <v>15</v>
      </c>
      <c r="E1192" s="5">
        <v>0.54583333333333328</v>
      </c>
      <c r="F1192" s="5">
        <v>0.54583333333333328</v>
      </c>
      <c r="G1192" s="5">
        <v>0.55555555555555558</v>
      </c>
      <c r="H1192" s="5">
        <v>0.57638888888888884</v>
      </c>
      <c r="I1192" s="5">
        <v>0.57638888888888884</v>
      </c>
      <c r="J1192" s="5">
        <v>0.57638888888888884</v>
      </c>
      <c r="K1192" s="4"/>
      <c r="L1192" s="4"/>
      <c r="M1192" s="12">
        <f t="shared" si="94"/>
        <v>9.7222222222222987E-3</v>
      </c>
      <c r="N1192" s="13">
        <f t="shared" si="92"/>
        <v>2.0833333333333259E-2</v>
      </c>
      <c r="O1192" s="11">
        <f t="shared" si="95"/>
        <v>0</v>
      </c>
      <c r="P1192" s="11">
        <f t="shared" si="93"/>
        <v>7</v>
      </c>
      <c r="Q1192" s="4">
        <v>148526</v>
      </c>
      <c r="R1192" s="4">
        <v>148526</v>
      </c>
      <c r="S1192" s="4">
        <v>148533</v>
      </c>
      <c r="T1192" s="4">
        <v>148533</v>
      </c>
    </row>
    <row r="1193" spans="1:20" x14ac:dyDescent="0.25">
      <c r="A1193" s="16">
        <v>46046</v>
      </c>
      <c r="B1193" s="17" t="s">
        <v>43</v>
      </c>
      <c r="C1193" s="4">
        <v>3</v>
      </c>
      <c r="D1193" s="4">
        <v>15</v>
      </c>
      <c r="E1193" s="5">
        <v>0.57638888888888884</v>
      </c>
      <c r="F1193" s="5">
        <v>0.57638888888888884</v>
      </c>
      <c r="G1193" s="5">
        <v>0.57847222222222228</v>
      </c>
      <c r="H1193" s="5">
        <v>0.59375</v>
      </c>
      <c r="I1193" s="5">
        <v>0.59375</v>
      </c>
      <c r="J1193" s="5">
        <v>0.59375</v>
      </c>
      <c r="K1193" s="4"/>
      <c r="L1193" s="4"/>
      <c r="M1193" s="12">
        <f t="shared" si="94"/>
        <v>2.083333333333437E-3</v>
      </c>
      <c r="N1193" s="13">
        <f t="shared" si="92"/>
        <v>1.5277777777777724E-2</v>
      </c>
      <c r="O1193" s="11">
        <f t="shared" si="95"/>
        <v>0</v>
      </c>
      <c r="P1193" s="11">
        <f t="shared" si="93"/>
        <v>4</v>
      </c>
      <c r="Q1193" s="4">
        <v>148533</v>
      </c>
      <c r="R1193" s="4">
        <v>148533</v>
      </c>
      <c r="S1193" s="4">
        <v>148537</v>
      </c>
      <c r="T1193" s="4">
        <v>148537</v>
      </c>
    </row>
    <row r="1194" spans="1:20" x14ac:dyDescent="0.25">
      <c r="A1194" s="16">
        <v>46046</v>
      </c>
      <c r="B1194" s="17" t="s">
        <v>43</v>
      </c>
      <c r="C1194" s="4">
        <v>1</v>
      </c>
      <c r="D1194" s="4">
        <v>15</v>
      </c>
      <c r="E1194" s="5">
        <v>0.59375</v>
      </c>
      <c r="F1194" s="5">
        <v>0.59375</v>
      </c>
      <c r="G1194" s="5">
        <v>0.59722222222222221</v>
      </c>
      <c r="H1194" s="5">
        <v>0.61805555555555558</v>
      </c>
      <c r="I1194" s="5">
        <v>0.61805555555555558</v>
      </c>
      <c r="J1194" s="5">
        <v>0.61805555555555558</v>
      </c>
      <c r="K1194" s="4"/>
      <c r="L1194" s="4"/>
      <c r="M1194" s="12">
        <f t="shared" si="94"/>
        <v>3.4722222222222099E-3</v>
      </c>
      <c r="N1194" s="13">
        <f t="shared" si="92"/>
        <v>2.083333333333337E-2</v>
      </c>
      <c r="O1194" s="11">
        <f t="shared" si="95"/>
        <v>0</v>
      </c>
      <c r="P1194" s="11">
        <f t="shared" si="93"/>
        <v>8</v>
      </c>
      <c r="Q1194" s="4">
        <v>148537</v>
      </c>
      <c r="R1194" s="4">
        <v>148537</v>
      </c>
      <c r="S1194" s="4">
        <v>148545</v>
      </c>
      <c r="T1194" s="4">
        <v>148545</v>
      </c>
    </row>
    <row r="1195" spans="1:20" x14ac:dyDescent="0.25">
      <c r="A1195" s="16">
        <v>46046</v>
      </c>
      <c r="B1195" s="17" t="s">
        <v>43</v>
      </c>
      <c r="C1195" s="4">
        <v>3</v>
      </c>
      <c r="D1195" s="4">
        <v>15</v>
      </c>
      <c r="E1195" s="5">
        <v>0.61805555555555558</v>
      </c>
      <c r="F1195" s="5">
        <v>0.61805555555555558</v>
      </c>
      <c r="G1195" s="5">
        <v>0.62013888888888891</v>
      </c>
      <c r="H1195" s="5">
        <v>0.63541666666666663</v>
      </c>
      <c r="I1195" s="5">
        <v>0.63541666666666663</v>
      </c>
      <c r="J1195" s="5">
        <v>0.63541666666666663</v>
      </c>
      <c r="K1195" s="4"/>
      <c r="L1195" s="4"/>
      <c r="M1195" s="12">
        <f t="shared" si="94"/>
        <v>2.0833333333333259E-3</v>
      </c>
      <c r="N1195" s="13">
        <f t="shared" si="92"/>
        <v>1.5277777777777724E-2</v>
      </c>
      <c r="O1195" s="11">
        <f t="shared" si="95"/>
        <v>0</v>
      </c>
      <c r="P1195" s="11">
        <f t="shared" si="93"/>
        <v>3</v>
      </c>
      <c r="Q1195" s="4">
        <v>148545</v>
      </c>
      <c r="R1195" s="4">
        <v>148545</v>
      </c>
      <c r="S1195" s="4">
        <v>148548</v>
      </c>
      <c r="T1195" s="4">
        <v>148548</v>
      </c>
    </row>
    <row r="1196" spans="1:20" x14ac:dyDescent="0.25">
      <c r="A1196" s="16">
        <v>46046</v>
      </c>
      <c r="B1196" s="17" t="s">
        <v>43</v>
      </c>
      <c r="C1196" s="4">
        <v>1</v>
      </c>
      <c r="D1196" s="4">
        <v>15</v>
      </c>
      <c r="E1196" s="5">
        <v>0.63541666666666663</v>
      </c>
      <c r="F1196" s="5">
        <v>0.63541666666666663</v>
      </c>
      <c r="G1196" s="5">
        <v>0.64583333333333337</v>
      </c>
      <c r="H1196" s="5">
        <v>0.66666666666666663</v>
      </c>
      <c r="I1196" s="5">
        <v>0.66666666666666663</v>
      </c>
      <c r="J1196" s="5">
        <v>0.67361111111111116</v>
      </c>
      <c r="K1196" s="4"/>
      <c r="L1196" s="4"/>
      <c r="M1196" s="12">
        <f t="shared" si="94"/>
        <v>1.0416666666666741E-2</v>
      </c>
      <c r="N1196" s="13">
        <f t="shared" si="92"/>
        <v>2.0833333333333259E-2</v>
      </c>
      <c r="O1196" s="11">
        <f t="shared" si="95"/>
        <v>0</v>
      </c>
      <c r="P1196" s="11">
        <f t="shared" si="93"/>
        <v>8</v>
      </c>
      <c r="Q1196" s="4">
        <v>148548</v>
      </c>
      <c r="R1196" s="4">
        <v>148548</v>
      </c>
      <c r="S1196" s="4">
        <v>148556</v>
      </c>
      <c r="T1196" s="4">
        <v>148556</v>
      </c>
    </row>
    <row r="1197" spans="1:20" x14ac:dyDescent="0.25">
      <c r="A1197" s="16">
        <v>46046</v>
      </c>
      <c r="B1197" s="17" t="s">
        <v>43</v>
      </c>
      <c r="C1197" s="4">
        <v>1</v>
      </c>
      <c r="D1197" s="4">
        <v>15</v>
      </c>
      <c r="E1197" s="5">
        <v>0.44791666666666669</v>
      </c>
      <c r="F1197" s="5">
        <v>0.4548611111111111</v>
      </c>
      <c r="G1197" s="5">
        <v>0.46527777777777779</v>
      </c>
      <c r="H1197" s="5">
        <v>0.4861111111111111</v>
      </c>
      <c r="I1197" s="5">
        <v>0.4861111111111111</v>
      </c>
      <c r="J1197" s="5">
        <v>0.4861111111111111</v>
      </c>
      <c r="K1197" s="4"/>
      <c r="L1197" s="4"/>
      <c r="M1197" s="12">
        <f t="shared" si="94"/>
        <v>1.0416666666666685E-2</v>
      </c>
      <c r="N1197" s="13">
        <f t="shared" si="92"/>
        <v>2.0833333333333315E-2</v>
      </c>
      <c r="O1197" s="11">
        <f t="shared" si="95"/>
        <v>0</v>
      </c>
      <c r="P1197" s="11">
        <f t="shared" si="93"/>
        <v>7</v>
      </c>
      <c r="Q1197" s="4">
        <v>148504</v>
      </c>
      <c r="R1197" s="4">
        <v>148504</v>
      </c>
      <c r="S1197" s="4">
        <v>148511</v>
      </c>
      <c r="T1197" s="4">
        <v>148511</v>
      </c>
    </row>
    <row r="1198" spans="1:20" x14ac:dyDescent="0.25">
      <c r="A1198" s="16">
        <v>46046</v>
      </c>
      <c r="B1198" s="17" t="s">
        <v>43</v>
      </c>
      <c r="C1198" s="4">
        <v>3</v>
      </c>
      <c r="D1198" s="4">
        <v>15</v>
      </c>
      <c r="E1198" s="5">
        <v>0.4861111111111111</v>
      </c>
      <c r="F1198" s="5">
        <v>0.4861111111111111</v>
      </c>
      <c r="G1198" s="5">
        <v>0.48819444444444443</v>
      </c>
      <c r="H1198" s="5">
        <v>0.50347222222222221</v>
      </c>
      <c r="I1198" s="5">
        <v>0.50347222222222221</v>
      </c>
      <c r="J1198" s="5">
        <v>0.50347222222222221</v>
      </c>
      <c r="K1198" s="4"/>
      <c r="L1198" s="4"/>
      <c r="M1198" s="12">
        <f t="shared" si="94"/>
        <v>2.0833333333333259E-3</v>
      </c>
      <c r="N1198" s="13">
        <f t="shared" si="92"/>
        <v>1.5277777777777779E-2</v>
      </c>
      <c r="O1198" s="11">
        <f t="shared" si="95"/>
        <v>0</v>
      </c>
      <c r="P1198" s="11">
        <f t="shared" si="93"/>
        <v>4</v>
      </c>
      <c r="Q1198" s="4">
        <v>148511</v>
      </c>
      <c r="R1198" s="4">
        <v>148511</v>
      </c>
      <c r="S1198" s="4">
        <v>148515</v>
      </c>
      <c r="T1198" s="4">
        <v>148515</v>
      </c>
    </row>
    <row r="1199" spans="1:20" x14ac:dyDescent="0.25">
      <c r="A1199" s="16">
        <v>46046</v>
      </c>
      <c r="B1199" s="17" t="s">
        <v>43</v>
      </c>
      <c r="C1199" s="4">
        <v>1</v>
      </c>
      <c r="D1199" s="4">
        <v>15</v>
      </c>
      <c r="E1199" s="5">
        <v>0.50347222222222221</v>
      </c>
      <c r="F1199" s="5">
        <v>0.50347222222222221</v>
      </c>
      <c r="G1199" s="5">
        <v>0.51388888888888884</v>
      </c>
      <c r="H1199" s="5">
        <v>0.53472222222222221</v>
      </c>
      <c r="I1199" s="5">
        <v>0.53472222222222221</v>
      </c>
      <c r="J1199" s="5">
        <v>0.53472222222222221</v>
      </c>
      <c r="K1199" s="4"/>
      <c r="L1199" s="4"/>
      <c r="M1199" s="12">
        <f t="shared" si="94"/>
        <v>1.041666666666663E-2</v>
      </c>
      <c r="N1199" s="13">
        <f t="shared" si="92"/>
        <v>2.083333333333337E-2</v>
      </c>
      <c r="O1199" s="11">
        <f t="shared" si="95"/>
        <v>0</v>
      </c>
      <c r="P1199" s="11">
        <f t="shared" si="93"/>
        <v>7</v>
      </c>
      <c r="Q1199" s="4">
        <v>148515</v>
      </c>
      <c r="R1199" s="4">
        <v>148515</v>
      </c>
      <c r="S1199" s="4">
        <v>148522</v>
      </c>
      <c r="T1199" s="4">
        <v>148522</v>
      </c>
    </row>
    <row r="1200" spans="1:20" x14ac:dyDescent="0.25">
      <c r="A1200" s="16">
        <v>46046</v>
      </c>
      <c r="B1200" s="17" t="s">
        <v>43</v>
      </c>
      <c r="C1200" s="4">
        <v>3</v>
      </c>
      <c r="D1200" s="4">
        <v>15</v>
      </c>
      <c r="E1200" s="5">
        <v>0.53472222222222221</v>
      </c>
      <c r="F1200" s="5">
        <v>0.53472222222222221</v>
      </c>
      <c r="G1200" s="5">
        <v>0.53680555555555554</v>
      </c>
      <c r="H1200" s="5">
        <v>0.55208333333333337</v>
      </c>
      <c r="I1200" s="5">
        <v>0.55208333333333337</v>
      </c>
      <c r="J1200" s="5">
        <v>0.55208333333333337</v>
      </c>
      <c r="K1200" s="4"/>
      <c r="L1200" s="4"/>
      <c r="M1200" s="12">
        <f t="shared" si="94"/>
        <v>2.0833333333333259E-3</v>
      </c>
      <c r="N1200" s="13">
        <f t="shared" si="92"/>
        <v>1.5277777777777835E-2</v>
      </c>
      <c r="O1200" s="11">
        <f t="shared" si="95"/>
        <v>0</v>
      </c>
      <c r="P1200" s="11">
        <f t="shared" si="93"/>
        <v>4</v>
      </c>
      <c r="Q1200" s="4">
        <v>148522</v>
      </c>
      <c r="R1200" s="4">
        <v>148522</v>
      </c>
      <c r="S1200" s="4">
        <v>148526</v>
      </c>
      <c r="T1200" s="4">
        <v>148526</v>
      </c>
    </row>
    <row r="1201" spans="1:20" x14ac:dyDescent="0.25">
      <c r="A1201" s="16">
        <v>46046</v>
      </c>
      <c r="B1201" s="17" t="s">
        <v>43</v>
      </c>
      <c r="C1201" s="4">
        <v>3</v>
      </c>
      <c r="D1201" s="4">
        <v>15</v>
      </c>
      <c r="E1201" s="5">
        <v>0.65625</v>
      </c>
      <c r="F1201" s="5">
        <v>0.66319444444444442</v>
      </c>
      <c r="G1201" s="5">
        <v>0.66874999999999996</v>
      </c>
      <c r="H1201" s="5">
        <v>0.68402777777777779</v>
      </c>
      <c r="I1201" s="5">
        <v>0.68402777777777779</v>
      </c>
      <c r="J1201" s="5">
        <v>0.68402777777777779</v>
      </c>
      <c r="K1201" s="4"/>
      <c r="L1201" s="4"/>
      <c r="M1201" s="12">
        <f t="shared" si="94"/>
        <v>5.5555555555555358E-3</v>
      </c>
      <c r="N1201" s="13">
        <f t="shared" si="92"/>
        <v>1.5277777777777835E-2</v>
      </c>
      <c r="O1201" s="11">
        <f t="shared" si="95"/>
        <v>0</v>
      </c>
      <c r="P1201" s="11">
        <f t="shared" si="93"/>
        <v>4</v>
      </c>
      <c r="Q1201" s="4">
        <v>148556</v>
      </c>
      <c r="R1201" s="4">
        <v>148556</v>
      </c>
      <c r="S1201" s="4">
        <v>148560</v>
      </c>
      <c r="T1201" s="4">
        <v>148560</v>
      </c>
    </row>
    <row r="1202" spans="1:20" x14ac:dyDescent="0.25">
      <c r="A1202" s="16">
        <v>46046</v>
      </c>
      <c r="B1202" s="17" t="s">
        <v>43</v>
      </c>
      <c r="C1202" s="4">
        <v>1</v>
      </c>
      <c r="D1202" s="4">
        <v>15</v>
      </c>
      <c r="E1202" s="5">
        <v>0.68402777777777779</v>
      </c>
      <c r="F1202" s="5">
        <v>0.68402777777777779</v>
      </c>
      <c r="G1202" s="5">
        <v>0.6875</v>
      </c>
      <c r="H1202" s="5">
        <v>0.70833333333333337</v>
      </c>
      <c r="I1202" s="5">
        <v>0.70833333333333337</v>
      </c>
      <c r="J1202" s="5">
        <v>0.70833333333333337</v>
      </c>
      <c r="K1202" s="4"/>
      <c r="L1202" s="4"/>
      <c r="M1202" s="12">
        <f t="shared" si="94"/>
        <v>3.4722222222222099E-3</v>
      </c>
      <c r="N1202" s="13">
        <f t="shared" si="92"/>
        <v>2.083333333333337E-2</v>
      </c>
      <c r="O1202" s="11">
        <f t="shared" si="95"/>
        <v>0</v>
      </c>
      <c r="P1202" s="11">
        <f t="shared" si="93"/>
        <v>7</v>
      </c>
      <c r="Q1202" s="4">
        <v>148560</v>
      </c>
      <c r="R1202" s="4">
        <v>148560</v>
      </c>
      <c r="S1202" s="4">
        <v>148567</v>
      </c>
      <c r="T1202" s="4">
        <v>148567</v>
      </c>
    </row>
    <row r="1203" spans="1:20" x14ac:dyDescent="0.25">
      <c r="A1203" s="16">
        <v>46046</v>
      </c>
      <c r="B1203" s="17" t="s">
        <v>43</v>
      </c>
      <c r="C1203" s="4">
        <v>3</v>
      </c>
      <c r="D1203" s="4">
        <v>15</v>
      </c>
      <c r="E1203" s="5">
        <v>0.70833333333333337</v>
      </c>
      <c r="F1203" s="5">
        <v>0.70833333333333337</v>
      </c>
      <c r="G1203" s="5">
        <v>0.7104166666666667</v>
      </c>
      <c r="H1203" s="5">
        <v>0.72569444444444442</v>
      </c>
      <c r="I1203" s="5">
        <v>0.72569444444444442</v>
      </c>
      <c r="J1203" s="5">
        <v>0.72569444444444442</v>
      </c>
      <c r="K1203" s="4"/>
      <c r="L1203" s="4"/>
      <c r="M1203" s="12">
        <f t="shared" si="94"/>
        <v>2.0833333333333259E-3</v>
      </c>
      <c r="N1203" s="13">
        <f t="shared" si="92"/>
        <v>1.5277777777777724E-2</v>
      </c>
      <c r="O1203" s="11">
        <f t="shared" si="95"/>
        <v>0</v>
      </c>
      <c r="P1203" s="11">
        <f t="shared" si="93"/>
        <v>4</v>
      </c>
      <c r="Q1203" s="4">
        <v>148567</v>
      </c>
      <c r="R1203" s="4">
        <v>148567</v>
      </c>
      <c r="S1203" s="4">
        <v>148571</v>
      </c>
      <c r="T1203" s="4">
        <v>148571</v>
      </c>
    </row>
    <row r="1204" spans="1:20" x14ac:dyDescent="0.25">
      <c r="A1204" s="16">
        <v>46046</v>
      </c>
      <c r="B1204" s="17" t="s">
        <v>43</v>
      </c>
      <c r="C1204" s="4">
        <v>1</v>
      </c>
      <c r="D1204" s="4">
        <v>15</v>
      </c>
      <c r="E1204" s="5">
        <v>0.72569444444444442</v>
      </c>
      <c r="F1204" s="5">
        <v>0.72569444444444442</v>
      </c>
      <c r="G1204" s="5">
        <v>0.72916666666666663</v>
      </c>
      <c r="H1204" s="5">
        <v>0.75</v>
      </c>
      <c r="I1204" s="5">
        <v>0.75</v>
      </c>
      <c r="J1204" s="5">
        <v>0.75</v>
      </c>
      <c r="K1204" s="4"/>
      <c r="L1204" s="4"/>
      <c r="M1204" s="12">
        <f t="shared" si="94"/>
        <v>3.4722222222222099E-3</v>
      </c>
      <c r="N1204" s="13">
        <f t="shared" si="92"/>
        <v>2.083333333333337E-2</v>
      </c>
      <c r="O1204" s="11">
        <f t="shared" si="95"/>
        <v>0</v>
      </c>
      <c r="P1204" s="11">
        <f t="shared" si="93"/>
        <v>7</v>
      </c>
      <c r="Q1204" s="4">
        <v>148571</v>
      </c>
      <c r="R1204" s="4">
        <v>148571</v>
      </c>
      <c r="S1204" s="4">
        <v>148578</v>
      </c>
      <c r="T1204" s="4">
        <v>148578</v>
      </c>
    </row>
    <row r="1205" spans="1:20" x14ac:dyDescent="0.25">
      <c r="A1205" s="16">
        <v>46046</v>
      </c>
      <c r="B1205" s="17" t="s">
        <v>43</v>
      </c>
      <c r="C1205" s="4">
        <v>3</v>
      </c>
      <c r="D1205" s="4">
        <v>15</v>
      </c>
      <c r="E1205" s="5">
        <v>0.75</v>
      </c>
      <c r="F1205" s="5">
        <v>0.75</v>
      </c>
      <c r="G1205" s="5">
        <v>0.75902777777777775</v>
      </c>
      <c r="H1205" s="5">
        <v>0.77430555555555558</v>
      </c>
      <c r="I1205" s="5">
        <v>0.77430555555555558</v>
      </c>
      <c r="J1205" s="5">
        <v>0.77430555555555558</v>
      </c>
      <c r="K1205" s="4"/>
      <c r="L1205" s="4"/>
      <c r="M1205" s="12">
        <f t="shared" si="94"/>
        <v>9.0277777777777457E-3</v>
      </c>
      <c r="N1205" s="13">
        <f t="shared" si="92"/>
        <v>1.5277777777777835E-2</v>
      </c>
      <c r="O1205" s="11">
        <f t="shared" si="95"/>
        <v>0</v>
      </c>
      <c r="P1205" s="11">
        <f t="shared" si="93"/>
        <v>4</v>
      </c>
      <c r="Q1205" s="4">
        <v>148578</v>
      </c>
      <c r="R1205" s="4">
        <v>148578</v>
      </c>
      <c r="S1205" s="4">
        <v>148582</v>
      </c>
      <c r="T1205" s="4">
        <v>148582</v>
      </c>
    </row>
    <row r="1206" spans="1:20" x14ac:dyDescent="0.25">
      <c r="A1206" s="16">
        <v>46046</v>
      </c>
      <c r="B1206" s="17" t="s">
        <v>43</v>
      </c>
      <c r="C1206" s="4">
        <v>1</v>
      </c>
      <c r="D1206" s="4">
        <v>15</v>
      </c>
      <c r="E1206" s="5">
        <v>0.77430555555555558</v>
      </c>
      <c r="F1206" s="5">
        <v>0.77430555555555558</v>
      </c>
      <c r="G1206" s="5">
        <v>0.77777777777777779</v>
      </c>
      <c r="H1206" s="5">
        <v>0.79861111111111116</v>
      </c>
      <c r="I1206" s="5">
        <v>0.79861111111111116</v>
      </c>
      <c r="J1206" s="5">
        <v>0.79861111111111116</v>
      </c>
      <c r="K1206" s="4"/>
      <c r="L1206" s="4"/>
      <c r="M1206" s="12">
        <f t="shared" si="94"/>
        <v>3.4722222222222099E-3</v>
      </c>
      <c r="N1206" s="13">
        <f t="shared" si="92"/>
        <v>2.083333333333337E-2</v>
      </c>
      <c r="O1206" s="11">
        <f t="shared" si="95"/>
        <v>0</v>
      </c>
      <c r="P1206" s="11">
        <f t="shared" si="93"/>
        <v>8</v>
      </c>
      <c r="Q1206" s="4">
        <v>148582</v>
      </c>
      <c r="R1206" s="4">
        <v>148582</v>
      </c>
      <c r="S1206" s="4">
        <v>148590</v>
      </c>
      <c r="T1206" s="4">
        <v>148590</v>
      </c>
    </row>
    <row r="1207" spans="1:20" x14ac:dyDescent="0.25">
      <c r="A1207" s="16">
        <v>46046</v>
      </c>
      <c r="B1207" s="17" t="s">
        <v>43</v>
      </c>
      <c r="C1207" s="4">
        <v>3</v>
      </c>
      <c r="D1207" s="4">
        <v>15</v>
      </c>
      <c r="E1207" s="5">
        <v>0.79861111111111116</v>
      </c>
      <c r="F1207" s="5">
        <v>0.79861111111111116</v>
      </c>
      <c r="G1207" s="5">
        <v>0.80069444444444449</v>
      </c>
      <c r="H1207" s="5">
        <v>0.81597222222222221</v>
      </c>
      <c r="I1207" s="5">
        <v>0.81597222222222221</v>
      </c>
      <c r="J1207" s="5">
        <v>0.82291666666666663</v>
      </c>
      <c r="K1207" s="4"/>
      <c r="L1207" s="4"/>
      <c r="M1207" s="12">
        <f t="shared" si="94"/>
        <v>2.0833333333333259E-3</v>
      </c>
      <c r="N1207" s="13">
        <f t="shared" si="92"/>
        <v>1.5277777777777724E-2</v>
      </c>
      <c r="O1207" s="11">
        <f t="shared" si="95"/>
        <v>0</v>
      </c>
      <c r="P1207" s="11">
        <f t="shared" si="93"/>
        <v>4</v>
      </c>
      <c r="Q1207" s="4">
        <v>148590</v>
      </c>
      <c r="R1207" s="4">
        <v>148590</v>
      </c>
      <c r="S1207" s="4">
        <v>148594</v>
      </c>
      <c r="T1207" s="4">
        <v>148594</v>
      </c>
    </row>
    <row r="1208" spans="1:20" x14ac:dyDescent="0.25">
      <c r="A1208" s="16">
        <v>46046</v>
      </c>
      <c r="B1208" s="17" t="s">
        <v>43</v>
      </c>
      <c r="C1208" s="4">
        <v>4</v>
      </c>
      <c r="D1208" s="4">
        <v>3</v>
      </c>
      <c r="E1208" s="5">
        <v>0.65625</v>
      </c>
      <c r="F1208" s="5">
        <v>0.66666666666666663</v>
      </c>
      <c r="G1208" s="5">
        <v>0.66666666666666663</v>
      </c>
      <c r="H1208" s="5">
        <v>0.68472222222222223</v>
      </c>
      <c r="I1208" s="5">
        <v>0.68472222222222223</v>
      </c>
      <c r="J1208" s="5">
        <v>0.68472222222222223</v>
      </c>
      <c r="K1208" s="4"/>
      <c r="L1208" s="4"/>
      <c r="M1208" s="12">
        <f t="shared" si="94"/>
        <v>0</v>
      </c>
      <c r="N1208" s="13">
        <f t="shared" si="92"/>
        <v>1.8055555555555602E-2</v>
      </c>
      <c r="O1208" s="11">
        <f t="shared" si="95"/>
        <v>0</v>
      </c>
      <c r="P1208" s="11">
        <f t="shared" si="93"/>
        <v>5</v>
      </c>
      <c r="Q1208" s="4">
        <v>191020</v>
      </c>
      <c r="R1208" s="4">
        <v>191020</v>
      </c>
      <c r="S1208" s="4">
        <v>191025</v>
      </c>
      <c r="T1208" s="4">
        <v>191025</v>
      </c>
    </row>
    <row r="1209" spans="1:20" x14ac:dyDescent="0.25">
      <c r="A1209" s="16">
        <v>46046</v>
      </c>
      <c r="B1209" s="17" t="s">
        <v>43</v>
      </c>
      <c r="C1209" s="4">
        <v>2</v>
      </c>
      <c r="D1209" s="4">
        <v>3</v>
      </c>
      <c r="E1209" s="5">
        <v>0.68472222222222223</v>
      </c>
      <c r="F1209" s="5">
        <v>0.68472222222222223</v>
      </c>
      <c r="G1209" s="5">
        <v>0.6875</v>
      </c>
      <c r="H1209" s="5">
        <v>0.70833333333333337</v>
      </c>
      <c r="I1209" s="5">
        <v>0.70833333333333337</v>
      </c>
      <c r="J1209" s="5">
        <v>0.70833333333333337</v>
      </c>
      <c r="K1209" s="4"/>
      <c r="L1209" s="4"/>
      <c r="M1209" s="12">
        <f t="shared" si="94"/>
        <v>2.7777777777777679E-3</v>
      </c>
      <c r="N1209" s="13">
        <f t="shared" si="92"/>
        <v>2.083333333333337E-2</v>
      </c>
      <c r="O1209" s="11">
        <f t="shared" si="95"/>
        <v>0</v>
      </c>
      <c r="P1209" s="11">
        <f t="shared" si="93"/>
        <v>7</v>
      </c>
      <c r="Q1209" s="4">
        <v>191025</v>
      </c>
      <c r="R1209" s="4">
        <v>191025</v>
      </c>
      <c r="S1209" s="4">
        <v>191032</v>
      </c>
      <c r="T1209" s="4">
        <v>191032</v>
      </c>
    </row>
    <row r="1210" spans="1:20" x14ac:dyDescent="0.25">
      <c r="A1210" s="16">
        <v>46046</v>
      </c>
      <c r="B1210" s="17" t="s">
        <v>43</v>
      </c>
      <c r="C1210" s="4">
        <v>4</v>
      </c>
      <c r="D1210" s="4">
        <v>3</v>
      </c>
      <c r="E1210" s="5">
        <v>0.70833333333333337</v>
      </c>
      <c r="F1210" s="5">
        <v>0.70833333333333337</v>
      </c>
      <c r="G1210" s="5">
        <v>0.7104166666666667</v>
      </c>
      <c r="H1210" s="5">
        <v>0.72638888888888886</v>
      </c>
      <c r="I1210" s="5">
        <v>0.72638888888888886</v>
      </c>
      <c r="J1210" s="5">
        <v>0.72638888888888886</v>
      </c>
      <c r="K1210" s="4"/>
      <c r="L1210" s="4"/>
      <c r="M1210" s="12">
        <f t="shared" si="94"/>
        <v>2.0833333333333259E-3</v>
      </c>
      <c r="N1210" s="13">
        <f t="shared" si="92"/>
        <v>1.5972222222222165E-2</v>
      </c>
      <c r="O1210" s="11">
        <f t="shared" si="95"/>
        <v>0</v>
      </c>
      <c r="P1210" s="11">
        <f t="shared" si="93"/>
        <v>5</v>
      </c>
      <c r="Q1210" s="4">
        <v>191032</v>
      </c>
      <c r="R1210" s="4">
        <v>191032</v>
      </c>
      <c r="S1210" s="4">
        <v>191037</v>
      </c>
      <c r="T1210" s="4">
        <v>191037</v>
      </c>
    </row>
    <row r="1211" spans="1:20" x14ac:dyDescent="0.25">
      <c r="A1211" s="16">
        <v>46046</v>
      </c>
      <c r="B1211" s="17" t="s">
        <v>43</v>
      </c>
      <c r="C1211" s="4">
        <v>2</v>
      </c>
      <c r="D1211" s="4">
        <v>3</v>
      </c>
      <c r="E1211" s="5">
        <v>0.72638888888888886</v>
      </c>
      <c r="F1211" s="5">
        <v>0.72638888888888886</v>
      </c>
      <c r="G1211" s="5">
        <v>0.72916666666666663</v>
      </c>
      <c r="H1211" s="5">
        <v>0.75</v>
      </c>
      <c r="I1211" s="5">
        <v>0.75</v>
      </c>
      <c r="J1211" s="5">
        <v>0.75</v>
      </c>
      <c r="K1211" s="4"/>
      <c r="L1211" s="4"/>
      <c r="M1211" s="12">
        <f t="shared" si="94"/>
        <v>2.7777777777777679E-3</v>
      </c>
      <c r="N1211" s="13">
        <f t="shared" si="92"/>
        <v>2.083333333333337E-2</v>
      </c>
      <c r="O1211" s="11">
        <f t="shared" si="95"/>
        <v>0</v>
      </c>
      <c r="P1211" s="11">
        <f t="shared" si="93"/>
        <v>7</v>
      </c>
      <c r="Q1211" s="4">
        <v>191037</v>
      </c>
      <c r="R1211" s="4">
        <v>191037</v>
      </c>
      <c r="S1211" s="4">
        <v>191044</v>
      </c>
      <c r="T1211" s="4">
        <v>191044</v>
      </c>
    </row>
    <row r="1212" spans="1:20" x14ac:dyDescent="0.25">
      <c r="A1212" s="16">
        <v>46046</v>
      </c>
      <c r="B1212" s="17" t="s">
        <v>43</v>
      </c>
      <c r="C1212" s="4">
        <v>4</v>
      </c>
      <c r="D1212" s="4">
        <v>3</v>
      </c>
      <c r="E1212" s="5">
        <v>0.75</v>
      </c>
      <c r="F1212" s="5">
        <v>0.75</v>
      </c>
      <c r="G1212" s="5">
        <v>0.75902777777777775</v>
      </c>
      <c r="H1212" s="5">
        <v>0.77500000000000002</v>
      </c>
      <c r="I1212" s="5">
        <v>0.77500000000000002</v>
      </c>
      <c r="J1212" s="5">
        <v>0.77500000000000002</v>
      </c>
      <c r="K1212" s="4"/>
      <c r="L1212" s="4"/>
      <c r="M1212" s="12">
        <f t="shared" si="94"/>
        <v>9.0277777777777457E-3</v>
      </c>
      <c r="N1212" s="13">
        <f t="shared" si="92"/>
        <v>1.5972222222222276E-2</v>
      </c>
      <c r="O1212" s="11">
        <f t="shared" si="95"/>
        <v>0</v>
      </c>
      <c r="P1212" s="11">
        <f t="shared" si="93"/>
        <v>5</v>
      </c>
      <c r="Q1212" s="4">
        <v>191044</v>
      </c>
      <c r="R1212" s="4">
        <v>191044</v>
      </c>
      <c r="S1212" s="4">
        <v>191049</v>
      </c>
      <c r="T1212" s="4">
        <v>191049</v>
      </c>
    </row>
    <row r="1213" spans="1:20" x14ac:dyDescent="0.25">
      <c r="A1213" s="16">
        <v>46046</v>
      </c>
      <c r="B1213" s="17" t="s">
        <v>43</v>
      </c>
      <c r="C1213" s="4">
        <v>2</v>
      </c>
      <c r="D1213" s="4">
        <v>3</v>
      </c>
      <c r="E1213" s="5">
        <v>0.77500000000000002</v>
      </c>
      <c r="F1213" s="5">
        <v>0.77500000000000002</v>
      </c>
      <c r="G1213" s="5">
        <v>0.77777777777777779</v>
      </c>
      <c r="H1213" s="5">
        <v>0.79861111111111116</v>
      </c>
      <c r="I1213" s="5">
        <v>0.79861111111111116</v>
      </c>
      <c r="J1213" s="5">
        <v>0.79861111111111116</v>
      </c>
      <c r="K1213" s="4"/>
      <c r="L1213" s="4"/>
      <c r="M1213" s="12">
        <f t="shared" si="94"/>
        <v>2.7777777777777679E-3</v>
      </c>
      <c r="N1213" s="13">
        <f t="shared" si="92"/>
        <v>2.083333333333337E-2</v>
      </c>
      <c r="O1213" s="11">
        <f t="shared" si="95"/>
        <v>0</v>
      </c>
      <c r="P1213" s="11">
        <f t="shared" si="93"/>
        <v>6</v>
      </c>
      <c r="Q1213" s="4">
        <v>191049</v>
      </c>
      <c r="R1213" s="4">
        <v>191049</v>
      </c>
      <c r="S1213" s="4">
        <v>191055</v>
      </c>
      <c r="T1213" s="4">
        <v>191055</v>
      </c>
    </row>
    <row r="1214" spans="1:20" x14ac:dyDescent="0.25">
      <c r="A1214" s="16">
        <v>46046</v>
      </c>
      <c r="B1214" s="17" t="s">
        <v>43</v>
      </c>
      <c r="C1214" s="4">
        <v>4</v>
      </c>
      <c r="D1214" s="4">
        <v>3</v>
      </c>
      <c r="E1214" s="5">
        <v>0.79861111111111116</v>
      </c>
      <c r="F1214" s="5">
        <v>0.79861111111111116</v>
      </c>
      <c r="G1214" s="5">
        <v>0.80069444444444449</v>
      </c>
      <c r="H1214" s="5">
        <v>0.81666666666666665</v>
      </c>
      <c r="I1214" s="5">
        <v>0.81666666666666665</v>
      </c>
      <c r="J1214" s="5">
        <v>0.82986111111111116</v>
      </c>
      <c r="K1214" s="4"/>
      <c r="L1214" s="4"/>
      <c r="M1214" s="12">
        <f t="shared" si="94"/>
        <v>2.0833333333333259E-3</v>
      </c>
      <c r="N1214" s="13">
        <f t="shared" si="92"/>
        <v>1.5972222222222165E-2</v>
      </c>
      <c r="O1214" s="11">
        <f t="shared" si="95"/>
        <v>0</v>
      </c>
      <c r="P1214" s="11">
        <f t="shared" si="93"/>
        <v>6</v>
      </c>
      <c r="Q1214" s="4">
        <v>191055</v>
      </c>
      <c r="R1214" s="4">
        <v>191055</v>
      </c>
      <c r="S1214" s="4">
        <v>191061</v>
      </c>
      <c r="T1214" s="4">
        <v>191061</v>
      </c>
    </row>
    <row r="1215" spans="1:20" x14ac:dyDescent="0.25">
      <c r="A1215" s="16">
        <v>46046</v>
      </c>
      <c r="B1215" s="17" t="s">
        <v>43</v>
      </c>
      <c r="C1215" s="4">
        <v>2</v>
      </c>
      <c r="D1215" s="4">
        <v>3</v>
      </c>
      <c r="E1215" s="5">
        <v>0.4861111111111111</v>
      </c>
      <c r="F1215" s="5">
        <v>0.4861111111111111</v>
      </c>
      <c r="G1215" s="5">
        <v>0.48819444444444443</v>
      </c>
      <c r="H1215" s="5">
        <v>0.50416666666666665</v>
      </c>
      <c r="I1215" s="5">
        <v>0.50416666666666665</v>
      </c>
      <c r="J1215" s="5">
        <v>0.50416666666666665</v>
      </c>
      <c r="K1215" s="4"/>
      <c r="L1215" s="4"/>
      <c r="M1215" s="12">
        <f t="shared" si="94"/>
        <v>2.0833333333333259E-3</v>
      </c>
      <c r="N1215" s="13">
        <f t="shared" si="92"/>
        <v>1.5972222222222221E-2</v>
      </c>
      <c r="O1215" s="11">
        <f t="shared" si="95"/>
        <v>0</v>
      </c>
      <c r="P1215" s="11">
        <f t="shared" si="93"/>
        <v>5</v>
      </c>
      <c r="Q1215" s="4">
        <v>65644</v>
      </c>
      <c r="R1215" s="4">
        <v>65644</v>
      </c>
      <c r="S1215" s="4">
        <v>65649</v>
      </c>
      <c r="T1215" s="4">
        <v>65649</v>
      </c>
    </row>
    <row r="1216" spans="1:20" x14ac:dyDescent="0.25">
      <c r="A1216" s="3"/>
      <c r="B1216" s="4"/>
      <c r="C1216" s="4"/>
      <c r="D1216" s="4"/>
      <c r="E1216" s="5"/>
      <c r="F1216" s="5"/>
      <c r="G1216" s="5"/>
      <c r="H1216" s="5"/>
      <c r="I1216" s="5"/>
      <c r="J1216" s="5"/>
      <c r="K1216" s="4"/>
      <c r="L1216" s="4"/>
      <c r="M1216" s="12">
        <f t="shared" si="94"/>
        <v>0</v>
      </c>
      <c r="N1216" s="13">
        <f t="shared" si="92"/>
        <v>0</v>
      </c>
      <c r="O1216" s="11">
        <f t="shared" si="95"/>
        <v>0</v>
      </c>
      <c r="P1216" s="11">
        <f t="shared" si="93"/>
        <v>0</v>
      </c>
      <c r="Q1216" s="4"/>
      <c r="R1216" s="4"/>
      <c r="S1216" s="4"/>
      <c r="T1216" s="4"/>
    </row>
    <row r="1217" spans="1:20" x14ac:dyDescent="0.25">
      <c r="A1217" s="27"/>
      <c r="B1217" s="28"/>
      <c r="C1217" s="28"/>
      <c r="D1217" s="29"/>
      <c r="E1217" s="28"/>
      <c r="F1217" s="28"/>
      <c r="G1217" s="28"/>
      <c r="H1217" s="28"/>
      <c r="I1217" s="28"/>
      <c r="J1217" s="28"/>
      <c r="K1217" s="28"/>
      <c r="L1217" s="7" t="s">
        <v>41</v>
      </c>
      <c r="M1217" s="14">
        <f>SUM(M1168:M1216)</f>
        <v>0.16111111111111126</v>
      </c>
      <c r="N1217" s="14">
        <f>SUM(N1168:N1216)</f>
        <v>0.8833333333333333</v>
      </c>
      <c r="O1217" s="35">
        <f>SUM(O1168:O1216)</f>
        <v>1</v>
      </c>
      <c r="P1217" s="35">
        <f>SUM(P1168:P1216)</f>
        <v>273</v>
      </c>
      <c r="Q1217" s="28"/>
      <c r="R1217" s="28"/>
      <c r="S1217" s="28"/>
      <c r="T1217" s="28"/>
    </row>
    <row r="1218" spans="1:20" x14ac:dyDescent="0.25">
      <c r="A1218" s="16">
        <v>46047</v>
      </c>
      <c r="B1218" s="17" t="s">
        <v>44</v>
      </c>
      <c r="C1218" s="17">
        <v>1</v>
      </c>
      <c r="D1218" s="17">
        <v>3</v>
      </c>
      <c r="E1218" s="18">
        <v>0.31944444444444442</v>
      </c>
      <c r="F1218" s="18">
        <v>0.3263888888888889</v>
      </c>
      <c r="G1218" s="18">
        <v>0.33333333333333331</v>
      </c>
      <c r="H1218" s="18">
        <v>0.35555555555555557</v>
      </c>
      <c r="I1218" s="18">
        <v>0.35555555555555557</v>
      </c>
      <c r="J1218" s="18">
        <v>0.35555555555555557</v>
      </c>
      <c r="K1218" s="17"/>
      <c r="L1218" s="17"/>
      <c r="M1218" s="19">
        <f>G1218-F1218+I1218-H1218</f>
        <v>6.9444444444444198E-3</v>
      </c>
      <c r="N1218" s="20">
        <f t="shared" ref="N1218:N1256" si="96">H1218-G1218-(L1218-K1218)</f>
        <v>2.2222222222222254E-2</v>
      </c>
      <c r="O1218" s="34">
        <f>R1218-Q1218+T1218-S1218</f>
        <v>1</v>
      </c>
      <c r="P1218" s="34">
        <f t="shared" ref="P1218:P1256" si="97">S1218-R1218</f>
        <v>8</v>
      </c>
      <c r="Q1218" s="17">
        <v>191061</v>
      </c>
      <c r="R1218" s="17">
        <v>191062</v>
      </c>
      <c r="S1218" s="17">
        <v>191070</v>
      </c>
      <c r="T1218" s="17">
        <v>191070</v>
      </c>
    </row>
    <row r="1219" spans="1:20" x14ac:dyDescent="0.25">
      <c r="A1219" s="16">
        <v>46047</v>
      </c>
      <c r="B1219" s="17" t="s">
        <v>44</v>
      </c>
      <c r="C1219" s="4">
        <v>3</v>
      </c>
      <c r="D1219" s="4">
        <v>3</v>
      </c>
      <c r="E1219" s="5">
        <v>0.35555555555555557</v>
      </c>
      <c r="F1219" s="5">
        <v>0.35625000000000001</v>
      </c>
      <c r="G1219" s="5">
        <v>0.35625000000000001</v>
      </c>
      <c r="H1219" s="5">
        <v>0.37291666666666667</v>
      </c>
      <c r="I1219" s="5">
        <v>0.37291666666666667</v>
      </c>
      <c r="J1219" s="5">
        <v>0.37291666666666667</v>
      </c>
      <c r="K1219" s="4"/>
      <c r="L1219" s="4"/>
      <c r="M1219" s="12">
        <f t="shared" ref="M1219:M1256" si="98">G1219-F1219+I1219-H1219</f>
        <v>0</v>
      </c>
      <c r="N1219" s="13">
        <f t="shared" si="96"/>
        <v>1.6666666666666663E-2</v>
      </c>
      <c r="O1219" s="11">
        <f t="shared" ref="O1219:O1256" si="99">R1219-Q1219+T1219-S1219</f>
        <v>0</v>
      </c>
      <c r="P1219" s="11">
        <f t="shared" si="97"/>
        <v>3</v>
      </c>
      <c r="Q1219" s="4">
        <v>191070</v>
      </c>
      <c r="R1219" s="4">
        <v>191070</v>
      </c>
      <c r="S1219" s="4">
        <v>191073</v>
      </c>
      <c r="T1219" s="4">
        <v>191073</v>
      </c>
    </row>
    <row r="1220" spans="1:20" x14ac:dyDescent="0.25">
      <c r="A1220" s="16">
        <v>46047</v>
      </c>
      <c r="B1220" s="17" t="s">
        <v>44</v>
      </c>
      <c r="C1220" s="4">
        <v>1</v>
      </c>
      <c r="D1220" s="4">
        <v>3</v>
      </c>
      <c r="E1220" s="5">
        <v>0.37291666666666667</v>
      </c>
      <c r="F1220" s="5">
        <v>0.375</v>
      </c>
      <c r="G1220" s="5">
        <v>0.375</v>
      </c>
      <c r="H1220" s="5">
        <v>0.39791666666666664</v>
      </c>
      <c r="I1220" s="5">
        <v>0.39791666666666664</v>
      </c>
      <c r="J1220" s="5">
        <v>0.39791666666666664</v>
      </c>
      <c r="K1220" s="4"/>
      <c r="L1220" s="4"/>
      <c r="M1220" s="12">
        <f t="shared" si="98"/>
        <v>0</v>
      </c>
      <c r="N1220" s="13">
        <f t="shared" si="96"/>
        <v>2.2916666666666641E-2</v>
      </c>
      <c r="O1220" s="11">
        <f t="shared" si="99"/>
        <v>0</v>
      </c>
      <c r="P1220" s="11">
        <f t="shared" si="97"/>
        <v>8</v>
      </c>
      <c r="Q1220" s="4">
        <v>191073</v>
      </c>
      <c r="R1220" s="4">
        <v>191073</v>
      </c>
      <c r="S1220" s="4">
        <v>191081</v>
      </c>
      <c r="T1220" s="4">
        <v>191081</v>
      </c>
    </row>
    <row r="1221" spans="1:20" x14ac:dyDescent="0.25">
      <c r="A1221" s="16">
        <v>46047</v>
      </c>
      <c r="B1221" s="17" t="s">
        <v>44</v>
      </c>
      <c r="C1221" s="6">
        <v>3</v>
      </c>
      <c r="D1221" s="4">
        <v>3</v>
      </c>
      <c r="E1221" s="5">
        <v>0.39791666666666664</v>
      </c>
      <c r="F1221" s="5">
        <v>0.39791666666666664</v>
      </c>
      <c r="G1221" s="5">
        <v>0.39791666666666664</v>
      </c>
      <c r="H1221" s="5">
        <v>0.41319444444444442</v>
      </c>
      <c r="I1221" s="5">
        <v>0.41319444444444442</v>
      </c>
      <c r="J1221" s="5">
        <v>0.41319444444444442</v>
      </c>
      <c r="K1221" s="4"/>
      <c r="L1221" s="4"/>
      <c r="M1221" s="12">
        <f t="shared" si="98"/>
        <v>0</v>
      </c>
      <c r="N1221" s="13">
        <f t="shared" si="96"/>
        <v>1.5277777777777779E-2</v>
      </c>
      <c r="O1221" s="11">
        <f t="shared" si="99"/>
        <v>0</v>
      </c>
      <c r="P1221" s="11">
        <f t="shared" si="97"/>
        <v>4</v>
      </c>
      <c r="Q1221" s="4">
        <v>191081</v>
      </c>
      <c r="R1221" s="4">
        <v>191081</v>
      </c>
      <c r="S1221" s="4">
        <v>191085</v>
      </c>
      <c r="T1221" s="4">
        <v>191085</v>
      </c>
    </row>
    <row r="1222" spans="1:20" x14ac:dyDescent="0.25">
      <c r="A1222" s="16">
        <v>46047</v>
      </c>
      <c r="B1222" s="17" t="s">
        <v>44</v>
      </c>
      <c r="C1222" s="6">
        <v>1</v>
      </c>
      <c r="D1222" s="4">
        <v>3</v>
      </c>
      <c r="E1222" s="5">
        <v>0.41319444444444442</v>
      </c>
      <c r="F1222" s="5">
        <v>0.41666666666666669</v>
      </c>
      <c r="G1222" s="5">
        <v>0.41666666666666669</v>
      </c>
      <c r="H1222" s="5">
        <v>0.43819444444444444</v>
      </c>
      <c r="I1222" s="5">
        <v>0.43819444444444444</v>
      </c>
      <c r="J1222" s="5">
        <v>0.43819444444444444</v>
      </c>
      <c r="K1222" s="4"/>
      <c r="L1222" s="4"/>
      <c r="M1222" s="12">
        <f t="shared" si="98"/>
        <v>0</v>
      </c>
      <c r="N1222" s="13">
        <f t="shared" si="96"/>
        <v>2.1527777777777757E-2</v>
      </c>
      <c r="O1222" s="11">
        <f t="shared" si="99"/>
        <v>0</v>
      </c>
      <c r="P1222" s="11">
        <f t="shared" si="97"/>
        <v>7</v>
      </c>
      <c r="Q1222" s="4">
        <v>191085</v>
      </c>
      <c r="R1222" s="4">
        <v>191085</v>
      </c>
      <c r="S1222" s="4">
        <v>191092</v>
      </c>
      <c r="T1222" s="4">
        <v>191092</v>
      </c>
    </row>
    <row r="1223" spans="1:20" x14ac:dyDescent="0.25">
      <c r="A1223" s="16">
        <v>46047</v>
      </c>
      <c r="B1223" s="17" t="s">
        <v>44</v>
      </c>
      <c r="C1223" s="4">
        <v>2</v>
      </c>
      <c r="D1223" s="4">
        <v>10</v>
      </c>
      <c r="E1223" s="5">
        <v>0.50347222222222221</v>
      </c>
      <c r="F1223" s="5">
        <v>0.50694444444444442</v>
      </c>
      <c r="G1223" s="5">
        <v>0.50694444444444442</v>
      </c>
      <c r="H1223" s="5">
        <v>0.52986111111111112</v>
      </c>
      <c r="I1223" s="5">
        <v>0.52986111111111112</v>
      </c>
      <c r="J1223" s="5">
        <v>0.52986111111111112</v>
      </c>
      <c r="K1223" s="4"/>
      <c r="L1223" s="4"/>
      <c r="M1223" s="12">
        <f t="shared" si="98"/>
        <v>0</v>
      </c>
      <c r="N1223" s="13">
        <f t="shared" si="96"/>
        <v>2.2916666666666696E-2</v>
      </c>
      <c r="O1223" s="11">
        <f t="shared" si="99"/>
        <v>0</v>
      </c>
      <c r="P1223" s="11">
        <f t="shared" si="97"/>
        <v>6</v>
      </c>
      <c r="Q1223" s="4">
        <v>229131</v>
      </c>
      <c r="R1223" s="4">
        <v>229131</v>
      </c>
      <c r="S1223" s="4">
        <v>229137</v>
      </c>
      <c r="T1223" s="4">
        <v>229137</v>
      </c>
    </row>
    <row r="1224" spans="1:20" x14ac:dyDescent="0.25">
      <c r="A1224" s="16">
        <v>46047</v>
      </c>
      <c r="B1224" s="17" t="s">
        <v>44</v>
      </c>
      <c r="C1224" s="4">
        <v>4</v>
      </c>
      <c r="D1224" s="4">
        <v>10</v>
      </c>
      <c r="E1224" s="5">
        <v>0.52986111111111112</v>
      </c>
      <c r="F1224" s="5">
        <v>0.52986111111111112</v>
      </c>
      <c r="G1224" s="5">
        <v>0.52986111111111112</v>
      </c>
      <c r="H1224" s="5">
        <v>0.54861111111111116</v>
      </c>
      <c r="I1224" s="5">
        <v>0.54861111111111116</v>
      </c>
      <c r="J1224" s="5">
        <v>0.54861111111111116</v>
      </c>
      <c r="K1224" s="4"/>
      <c r="L1224" s="4"/>
      <c r="M1224" s="12">
        <f t="shared" si="98"/>
        <v>0</v>
      </c>
      <c r="N1224" s="13">
        <f t="shared" si="96"/>
        <v>1.8750000000000044E-2</v>
      </c>
      <c r="O1224" s="11">
        <f t="shared" si="99"/>
        <v>0</v>
      </c>
      <c r="P1224" s="11">
        <f t="shared" si="97"/>
        <v>5</v>
      </c>
      <c r="Q1224" s="4">
        <v>229137</v>
      </c>
      <c r="R1224" s="4">
        <v>229137</v>
      </c>
      <c r="S1224" s="4">
        <v>229142</v>
      </c>
      <c r="T1224" s="4">
        <v>229142</v>
      </c>
    </row>
    <row r="1225" spans="1:20" x14ac:dyDescent="0.25">
      <c r="A1225" s="16">
        <v>46047</v>
      </c>
      <c r="B1225" s="17" t="s">
        <v>44</v>
      </c>
      <c r="C1225" s="4">
        <v>4</v>
      </c>
      <c r="D1225" s="4">
        <v>10</v>
      </c>
      <c r="E1225" s="5">
        <v>0.57152777777777775</v>
      </c>
      <c r="F1225" s="5">
        <v>0.57152777777777775</v>
      </c>
      <c r="G1225" s="5">
        <v>0.57152777777777775</v>
      </c>
      <c r="H1225" s="5">
        <v>0.59027777777777779</v>
      </c>
      <c r="I1225" s="5">
        <v>0.59027777777777779</v>
      </c>
      <c r="J1225" s="5">
        <v>0.59027777777777779</v>
      </c>
      <c r="K1225" s="4"/>
      <c r="L1225" s="4"/>
      <c r="M1225" s="12">
        <f t="shared" si="98"/>
        <v>0</v>
      </c>
      <c r="N1225" s="13">
        <f t="shared" si="96"/>
        <v>1.8750000000000044E-2</v>
      </c>
      <c r="O1225" s="11">
        <f t="shared" si="99"/>
        <v>0</v>
      </c>
      <c r="P1225" s="11">
        <f t="shared" si="97"/>
        <v>5</v>
      </c>
      <c r="Q1225" s="4">
        <v>229153</v>
      </c>
      <c r="R1225" s="4">
        <v>229153</v>
      </c>
      <c r="S1225" s="4">
        <v>229158</v>
      </c>
      <c r="T1225" s="4">
        <v>229158</v>
      </c>
    </row>
    <row r="1226" spans="1:20" x14ac:dyDescent="0.25">
      <c r="A1226" s="16">
        <v>46047</v>
      </c>
      <c r="B1226" s="17" t="s">
        <v>44</v>
      </c>
      <c r="C1226" s="4">
        <v>2</v>
      </c>
      <c r="D1226" s="4">
        <v>10</v>
      </c>
      <c r="E1226" s="5">
        <v>0.59027777777777779</v>
      </c>
      <c r="F1226" s="5">
        <v>0.59027777777777779</v>
      </c>
      <c r="G1226" s="5">
        <v>0.59027777777777779</v>
      </c>
      <c r="H1226" s="5">
        <v>0.62013888888888891</v>
      </c>
      <c r="I1226" s="5">
        <v>0.62013888888888891</v>
      </c>
      <c r="J1226" s="5">
        <v>0.62013888888888891</v>
      </c>
      <c r="K1226" s="4"/>
      <c r="L1226" s="4"/>
      <c r="M1226" s="12">
        <f t="shared" si="98"/>
        <v>0</v>
      </c>
      <c r="N1226" s="13">
        <f t="shared" si="96"/>
        <v>2.9861111111111116E-2</v>
      </c>
      <c r="O1226" s="11">
        <f t="shared" si="99"/>
        <v>0</v>
      </c>
      <c r="P1226" s="11">
        <f t="shared" si="97"/>
        <v>6</v>
      </c>
      <c r="Q1226" s="4">
        <v>229158</v>
      </c>
      <c r="R1226" s="4">
        <v>229158</v>
      </c>
      <c r="S1226" s="4">
        <v>229164</v>
      </c>
      <c r="T1226" s="4">
        <v>229164</v>
      </c>
    </row>
    <row r="1227" spans="1:20" x14ac:dyDescent="0.25">
      <c r="A1227" s="16">
        <v>46047</v>
      </c>
      <c r="B1227" s="17" t="s">
        <v>44</v>
      </c>
      <c r="C1227" s="4">
        <v>4</v>
      </c>
      <c r="D1227" s="4">
        <v>10</v>
      </c>
      <c r="E1227" s="5">
        <v>0.62013888888888891</v>
      </c>
      <c r="F1227" s="5">
        <v>0.62013888888888891</v>
      </c>
      <c r="G1227" s="5">
        <v>0.62013888888888891</v>
      </c>
      <c r="H1227" s="5">
        <v>0.63194444444444442</v>
      </c>
      <c r="I1227" s="5">
        <v>0.63194444444444442</v>
      </c>
      <c r="J1227" s="5">
        <v>0.63194444444444442</v>
      </c>
      <c r="K1227" s="4"/>
      <c r="L1227" s="4"/>
      <c r="M1227" s="12">
        <f t="shared" si="98"/>
        <v>0</v>
      </c>
      <c r="N1227" s="13">
        <f t="shared" si="96"/>
        <v>1.1805555555555514E-2</v>
      </c>
      <c r="O1227" s="11">
        <f t="shared" si="99"/>
        <v>0</v>
      </c>
      <c r="P1227" s="11">
        <f t="shared" si="97"/>
        <v>5</v>
      </c>
      <c r="Q1227" s="4">
        <v>229164</v>
      </c>
      <c r="R1227" s="4">
        <v>229164</v>
      </c>
      <c r="S1227" s="4">
        <v>229169</v>
      </c>
      <c r="T1227" s="4">
        <v>229169</v>
      </c>
    </row>
    <row r="1228" spans="1:20" x14ac:dyDescent="0.25">
      <c r="A1228" s="16">
        <v>46047</v>
      </c>
      <c r="B1228" s="17" t="s">
        <v>44</v>
      </c>
      <c r="C1228" s="4">
        <v>2</v>
      </c>
      <c r="D1228" s="4">
        <v>10</v>
      </c>
      <c r="E1228" s="5">
        <v>0.63194444444444442</v>
      </c>
      <c r="F1228" s="5">
        <v>0.63888888888888884</v>
      </c>
      <c r="G1228" s="5">
        <v>0.63888888888888884</v>
      </c>
      <c r="H1228" s="5">
        <v>0.66180555555555554</v>
      </c>
      <c r="I1228" s="5">
        <v>0.66180555555555554</v>
      </c>
      <c r="J1228" s="5">
        <v>0.66180555555555554</v>
      </c>
      <c r="K1228" s="4"/>
      <c r="L1228" s="4"/>
      <c r="M1228" s="12">
        <f t="shared" si="98"/>
        <v>0</v>
      </c>
      <c r="N1228" s="13">
        <f t="shared" si="96"/>
        <v>2.2916666666666696E-2</v>
      </c>
      <c r="O1228" s="11">
        <f t="shared" si="99"/>
        <v>0</v>
      </c>
      <c r="P1228" s="11">
        <f t="shared" si="97"/>
        <v>6</v>
      </c>
      <c r="Q1228" s="4">
        <v>229169</v>
      </c>
      <c r="R1228" s="4">
        <v>229169</v>
      </c>
      <c r="S1228" s="4">
        <v>229175</v>
      </c>
      <c r="T1228" s="4">
        <v>229175</v>
      </c>
    </row>
    <row r="1229" spans="1:20" x14ac:dyDescent="0.25">
      <c r="A1229" s="16">
        <v>46047</v>
      </c>
      <c r="B1229" s="17" t="s">
        <v>44</v>
      </c>
      <c r="C1229" s="4">
        <v>4</v>
      </c>
      <c r="D1229" s="4">
        <v>10</v>
      </c>
      <c r="E1229" s="5">
        <v>0.66180555555555554</v>
      </c>
      <c r="F1229" s="5">
        <v>0.66180555555555554</v>
      </c>
      <c r="G1229" s="5">
        <v>0.66388888888888886</v>
      </c>
      <c r="H1229" s="5">
        <v>0.6791666666666667</v>
      </c>
      <c r="I1229" s="5">
        <v>0.6791666666666667</v>
      </c>
      <c r="J1229" s="5">
        <v>0.6791666666666667</v>
      </c>
      <c r="K1229" s="4"/>
      <c r="L1229" s="4"/>
      <c r="M1229" s="12">
        <f t="shared" si="98"/>
        <v>2.0833333333333259E-3</v>
      </c>
      <c r="N1229" s="13">
        <f t="shared" si="96"/>
        <v>1.5277777777777835E-2</v>
      </c>
      <c r="O1229" s="11">
        <f t="shared" si="99"/>
        <v>0</v>
      </c>
      <c r="P1229" s="11">
        <f t="shared" si="97"/>
        <v>5</v>
      </c>
      <c r="Q1229" s="4">
        <v>229175</v>
      </c>
      <c r="R1229" s="4">
        <v>229175</v>
      </c>
      <c r="S1229" s="4">
        <v>229180</v>
      </c>
      <c r="T1229" s="4">
        <v>229180</v>
      </c>
    </row>
    <row r="1230" spans="1:20" x14ac:dyDescent="0.25">
      <c r="A1230" s="16">
        <v>46047</v>
      </c>
      <c r="B1230" s="17" t="s">
        <v>44</v>
      </c>
      <c r="C1230" s="4">
        <v>2</v>
      </c>
      <c r="D1230" s="4">
        <v>10</v>
      </c>
      <c r="E1230" s="5">
        <v>0.6791666666666667</v>
      </c>
      <c r="F1230" s="5">
        <v>0.6791666666666667</v>
      </c>
      <c r="G1230" s="5">
        <v>0.68055555555555558</v>
      </c>
      <c r="H1230" s="5">
        <v>0.70138888888888884</v>
      </c>
      <c r="I1230" s="5">
        <v>0.70138888888888884</v>
      </c>
      <c r="J1230" s="5">
        <v>0.70138888888888884</v>
      </c>
      <c r="K1230" s="4"/>
      <c r="L1230" s="4"/>
      <c r="M1230" s="12">
        <f t="shared" si="98"/>
        <v>1.388888888888884E-3</v>
      </c>
      <c r="N1230" s="13">
        <f t="shared" si="96"/>
        <v>2.0833333333333259E-2</v>
      </c>
      <c r="O1230" s="11">
        <f t="shared" si="99"/>
        <v>0</v>
      </c>
      <c r="P1230" s="11">
        <f t="shared" si="97"/>
        <v>6</v>
      </c>
      <c r="Q1230" s="4">
        <v>229180</v>
      </c>
      <c r="R1230" s="4">
        <v>229180</v>
      </c>
      <c r="S1230" s="4">
        <v>229186</v>
      </c>
      <c r="T1230" s="4">
        <v>229186</v>
      </c>
    </row>
    <row r="1231" spans="1:20" x14ac:dyDescent="0.25">
      <c r="A1231" s="16">
        <v>46047</v>
      </c>
      <c r="B1231" s="17" t="s">
        <v>44</v>
      </c>
      <c r="C1231" s="4">
        <v>4</v>
      </c>
      <c r="D1231" s="4">
        <v>10</v>
      </c>
      <c r="E1231" s="5">
        <v>0.70138888888888884</v>
      </c>
      <c r="F1231" s="5">
        <v>0.70138888888888884</v>
      </c>
      <c r="G1231" s="5">
        <v>0.70347222222222228</v>
      </c>
      <c r="H1231" s="5">
        <v>0.72222222222222221</v>
      </c>
      <c r="I1231" s="5">
        <v>0.72569444444444442</v>
      </c>
      <c r="J1231" s="5">
        <v>0.72638888888888886</v>
      </c>
      <c r="K1231" s="4"/>
      <c r="L1231" s="4"/>
      <c r="M1231" s="12">
        <f t="shared" si="98"/>
        <v>5.5555555555556468E-3</v>
      </c>
      <c r="N1231" s="13">
        <f t="shared" si="96"/>
        <v>1.8749999999999933E-2</v>
      </c>
      <c r="O1231" s="11">
        <f t="shared" si="99"/>
        <v>1</v>
      </c>
      <c r="P1231" s="11">
        <f t="shared" si="97"/>
        <v>5</v>
      </c>
      <c r="Q1231" s="4">
        <v>229186</v>
      </c>
      <c r="R1231" s="4">
        <v>229186</v>
      </c>
      <c r="S1231" s="4">
        <v>229191</v>
      </c>
      <c r="T1231" s="4">
        <v>229192</v>
      </c>
    </row>
    <row r="1232" spans="1:20" ht="15" customHeight="1" x14ac:dyDescent="0.25">
      <c r="A1232" s="16">
        <v>46047</v>
      </c>
      <c r="B1232" s="17" t="s">
        <v>44</v>
      </c>
      <c r="C1232" s="4">
        <v>2</v>
      </c>
      <c r="D1232" s="4">
        <v>10</v>
      </c>
      <c r="E1232" s="5">
        <v>0.3125</v>
      </c>
      <c r="F1232" s="5">
        <v>0.31944444444444442</v>
      </c>
      <c r="G1232" s="5">
        <v>0.33333333333333331</v>
      </c>
      <c r="H1232" s="5">
        <v>0.35416666666666669</v>
      </c>
      <c r="I1232" s="5">
        <v>0.35416666666666669</v>
      </c>
      <c r="J1232" s="5">
        <v>0.35416666666666669</v>
      </c>
      <c r="K1232" s="4"/>
      <c r="L1232" s="4"/>
      <c r="M1232" s="12">
        <f t="shared" si="98"/>
        <v>1.3888888888888895E-2</v>
      </c>
      <c r="N1232" s="13">
        <f t="shared" si="96"/>
        <v>2.083333333333337E-2</v>
      </c>
      <c r="O1232" s="11">
        <f t="shared" si="99"/>
        <v>0</v>
      </c>
      <c r="P1232" s="11">
        <f t="shared" si="97"/>
        <v>6</v>
      </c>
      <c r="Q1232" s="4">
        <v>229088</v>
      </c>
      <c r="R1232" s="4">
        <v>229088</v>
      </c>
      <c r="S1232" s="4">
        <v>229094</v>
      </c>
      <c r="T1232" s="4">
        <v>229094</v>
      </c>
    </row>
    <row r="1233" spans="1:20" ht="15" customHeight="1" x14ac:dyDescent="0.25">
      <c r="A1233" s="16">
        <v>46047</v>
      </c>
      <c r="B1233" s="17" t="s">
        <v>44</v>
      </c>
      <c r="C1233" s="4">
        <v>4</v>
      </c>
      <c r="D1233" s="4">
        <v>10</v>
      </c>
      <c r="E1233" s="5">
        <v>0.35625000000000001</v>
      </c>
      <c r="F1233" s="5">
        <v>0.35625000000000001</v>
      </c>
      <c r="G1233" s="5">
        <v>0.35625000000000001</v>
      </c>
      <c r="H1233" s="5">
        <v>0.37222222222222223</v>
      </c>
      <c r="I1233" s="5">
        <v>0.37222222222222223</v>
      </c>
      <c r="J1233" s="5">
        <v>0.37222222222222223</v>
      </c>
      <c r="K1233" s="4"/>
      <c r="L1233" s="4"/>
      <c r="M1233" s="12">
        <f t="shared" si="98"/>
        <v>0</v>
      </c>
      <c r="N1233" s="13">
        <f t="shared" si="96"/>
        <v>1.5972222222222221E-2</v>
      </c>
      <c r="O1233" s="11">
        <f t="shared" si="99"/>
        <v>0</v>
      </c>
      <c r="P1233" s="11">
        <f t="shared" si="97"/>
        <v>5</v>
      </c>
      <c r="Q1233" s="4">
        <v>229094</v>
      </c>
      <c r="R1233" s="4">
        <v>229094</v>
      </c>
      <c r="S1233" s="4">
        <v>229099</v>
      </c>
      <c r="T1233" s="4">
        <v>229099</v>
      </c>
    </row>
    <row r="1234" spans="1:20" x14ac:dyDescent="0.25">
      <c r="A1234" s="16">
        <v>46047</v>
      </c>
      <c r="B1234" s="17" t="s">
        <v>44</v>
      </c>
      <c r="C1234" s="4">
        <v>2</v>
      </c>
      <c r="D1234" s="4">
        <v>10</v>
      </c>
      <c r="E1234" s="5">
        <v>0.375</v>
      </c>
      <c r="F1234" s="5">
        <v>0.375</v>
      </c>
      <c r="G1234" s="5">
        <v>0.375</v>
      </c>
      <c r="H1234" s="5">
        <v>0.39583333333333331</v>
      </c>
      <c r="I1234" s="5">
        <v>0.39583333333333331</v>
      </c>
      <c r="J1234" s="5">
        <v>0.39583333333333331</v>
      </c>
      <c r="K1234" s="4"/>
      <c r="L1234" s="4"/>
      <c r="M1234" s="12">
        <f t="shared" si="98"/>
        <v>0</v>
      </c>
      <c r="N1234" s="13">
        <f t="shared" si="96"/>
        <v>2.0833333333333315E-2</v>
      </c>
      <c r="O1234" s="11">
        <f t="shared" si="99"/>
        <v>0</v>
      </c>
      <c r="P1234" s="11">
        <f t="shared" si="97"/>
        <v>5</v>
      </c>
      <c r="Q1234" s="4">
        <v>229099</v>
      </c>
      <c r="R1234" s="4">
        <v>229099</v>
      </c>
      <c r="S1234" s="4">
        <v>229104</v>
      </c>
      <c r="T1234" s="4">
        <v>229104</v>
      </c>
    </row>
    <row r="1235" spans="1:20" x14ac:dyDescent="0.25">
      <c r="A1235" s="16">
        <v>46047</v>
      </c>
      <c r="B1235" s="17" t="s">
        <v>44</v>
      </c>
      <c r="C1235" s="4">
        <v>4</v>
      </c>
      <c r="D1235" s="4">
        <v>10</v>
      </c>
      <c r="E1235" s="5">
        <v>0.39791666666666664</v>
      </c>
      <c r="F1235" s="5">
        <v>0.39791666666666664</v>
      </c>
      <c r="G1235" s="5">
        <v>0.39791666666666664</v>
      </c>
      <c r="H1235" s="5">
        <v>0.41388888888888886</v>
      </c>
      <c r="I1235" s="5">
        <v>0.41388888888888886</v>
      </c>
      <c r="J1235" s="5">
        <v>0.41388888888888886</v>
      </c>
      <c r="K1235" s="4"/>
      <c r="L1235" s="4"/>
      <c r="M1235" s="12">
        <f t="shared" si="98"/>
        <v>0</v>
      </c>
      <c r="N1235" s="13">
        <f t="shared" si="96"/>
        <v>1.5972222222222221E-2</v>
      </c>
      <c r="O1235" s="11">
        <f t="shared" si="99"/>
        <v>0</v>
      </c>
      <c r="P1235" s="11">
        <f t="shared" si="97"/>
        <v>6</v>
      </c>
      <c r="Q1235" s="4">
        <v>229104</v>
      </c>
      <c r="R1235" s="4">
        <v>229104</v>
      </c>
      <c r="S1235" s="4">
        <v>229110</v>
      </c>
      <c r="T1235" s="4">
        <v>229110</v>
      </c>
    </row>
    <row r="1236" spans="1:20" x14ac:dyDescent="0.25">
      <c r="A1236" s="16">
        <v>46047</v>
      </c>
      <c r="B1236" s="17" t="s">
        <v>44</v>
      </c>
      <c r="C1236" s="4">
        <v>2</v>
      </c>
      <c r="D1236" s="4">
        <v>10</v>
      </c>
      <c r="E1236" s="5">
        <v>0.41666666666666669</v>
      </c>
      <c r="F1236" s="5">
        <v>0.41666666666666669</v>
      </c>
      <c r="G1236" s="5">
        <v>0.41666666666666669</v>
      </c>
      <c r="H1236" s="5">
        <v>0.4375</v>
      </c>
      <c r="I1236" s="5">
        <v>0.4375</v>
      </c>
      <c r="J1236" s="5">
        <v>0.4375</v>
      </c>
      <c r="K1236" s="4"/>
      <c r="L1236" s="4"/>
      <c r="M1236" s="12">
        <f t="shared" si="98"/>
        <v>0</v>
      </c>
      <c r="N1236" s="13">
        <f t="shared" si="96"/>
        <v>2.0833333333333315E-2</v>
      </c>
      <c r="O1236" s="11">
        <f t="shared" si="99"/>
        <v>0</v>
      </c>
      <c r="P1236" s="11">
        <f t="shared" si="97"/>
        <v>5</v>
      </c>
      <c r="Q1236" s="4">
        <v>229110</v>
      </c>
      <c r="R1236" s="4">
        <v>229110</v>
      </c>
      <c r="S1236" s="4">
        <v>229115</v>
      </c>
      <c r="T1236" s="4">
        <v>229115</v>
      </c>
    </row>
    <row r="1237" spans="1:20" x14ac:dyDescent="0.25">
      <c r="A1237" s="16">
        <v>46047</v>
      </c>
      <c r="B1237" s="17" t="s">
        <v>44</v>
      </c>
      <c r="C1237" s="4">
        <v>4</v>
      </c>
      <c r="D1237" s="4">
        <v>10</v>
      </c>
      <c r="E1237" s="5">
        <v>0.4465277777777778</v>
      </c>
      <c r="F1237" s="5">
        <v>0.4465277777777778</v>
      </c>
      <c r="G1237" s="5">
        <v>0.4465277777777778</v>
      </c>
      <c r="H1237" s="5">
        <v>0.46250000000000002</v>
      </c>
      <c r="I1237" s="5">
        <v>0.46250000000000002</v>
      </c>
      <c r="J1237" s="5">
        <v>0.46250000000000002</v>
      </c>
      <c r="K1237" s="4"/>
      <c r="L1237" s="4"/>
      <c r="M1237" s="12">
        <f t="shared" si="98"/>
        <v>0</v>
      </c>
      <c r="N1237" s="13">
        <f t="shared" si="96"/>
        <v>1.5972222222222221E-2</v>
      </c>
      <c r="O1237" s="11">
        <f t="shared" si="99"/>
        <v>0</v>
      </c>
      <c r="P1237" s="11">
        <f t="shared" si="97"/>
        <v>5</v>
      </c>
      <c r="Q1237" s="4">
        <v>229115</v>
      </c>
      <c r="R1237" s="4">
        <v>229115</v>
      </c>
      <c r="S1237" s="4">
        <v>229120</v>
      </c>
      <c r="T1237" s="4">
        <v>229120</v>
      </c>
    </row>
    <row r="1238" spans="1:20" x14ac:dyDescent="0.25">
      <c r="A1238" s="16">
        <v>46047</v>
      </c>
      <c r="B1238" s="17" t="s">
        <v>44</v>
      </c>
      <c r="C1238" s="4">
        <v>2</v>
      </c>
      <c r="D1238" s="4">
        <v>10</v>
      </c>
      <c r="E1238" s="5">
        <v>0.46527777777777779</v>
      </c>
      <c r="F1238" s="5">
        <v>0.46527777777777779</v>
      </c>
      <c r="G1238" s="5">
        <v>0.46527777777777779</v>
      </c>
      <c r="H1238" s="5">
        <v>0.4861111111111111</v>
      </c>
      <c r="I1238" s="5">
        <v>0.4861111111111111</v>
      </c>
      <c r="J1238" s="5">
        <v>0.4861111111111111</v>
      </c>
      <c r="K1238" s="4"/>
      <c r="L1238" s="4"/>
      <c r="M1238" s="12">
        <f t="shared" si="98"/>
        <v>0</v>
      </c>
      <c r="N1238" s="13">
        <f t="shared" si="96"/>
        <v>2.0833333333333315E-2</v>
      </c>
      <c r="O1238" s="11">
        <f t="shared" si="99"/>
        <v>0</v>
      </c>
      <c r="P1238" s="11">
        <f t="shared" si="97"/>
        <v>6</v>
      </c>
      <c r="Q1238" s="4">
        <v>229120</v>
      </c>
      <c r="R1238" s="4">
        <v>229120</v>
      </c>
      <c r="S1238" s="4">
        <v>229126</v>
      </c>
      <c r="T1238" s="4">
        <v>229126</v>
      </c>
    </row>
    <row r="1239" spans="1:20" x14ac:dyDescent="0.25">
      <c r="A1239" s="16">
        <v>46047</v>
      </c>
      <c r="B1239" s="17" t="s">
        <v>44</v>
      </c>
      <c r="C1239" s="4">
        <v>4</v>
      </c>
      <c r="D1239" s="4">
        <v>10</v>
      </c>
      <c r="E1239" s="5">
        <v>0.48819444444444443</v>
      </c>
      <c r="F1239" s="5">
        <v>0.48819444444444443</v>
      </c>
      <c r="G1239" s="5">
        <v>0.48819444444444443</v>
      </c>
      <c r="H1239" s="5">
        <v>0.50416666666666665</v>
      </c>
      <c r="I1239" s="5">
        <v>0.50416666666666665</v>
      </c>
      <c r="J1239" s="5">
        <v>0.50416666666666665</v>
      </c>
      <c r="K1239" s="4"/>
      <c r="L1239" s="4"/>
      <c r="M1239" s="12">
        <f t="shared" si="98"/>
        <v>0</v>
      </c>
      <c r="N1239" s="13">
        <f t="shared" si="96"/>
        <v>1.5972222222222221E-2</v>
      </c>
      <c r="O1239" s="11">
        <f t="shared" si="99"/>
        <v>0</v>
      </c>
      <c r="P1239" s="11">
        <f t="shared" si="97"/>
        <v>5</v>
      </c>
      <c r="Q1239" s="4">
        <v>229126</v>
      </c>
      <c r="R1239" s="4">
        <v>229126</v>
      </c>
      <c r="S1239" s="4">
        <v>229131</v>
      </c>
      <c r="T1239" s="4">
        <v>229131</v>
      </c>
    </row>
    <row r="1240" spans="1:20" x14ac:dyDescent="0.25">
      <c r="A1240" s="16">
        <v>46047</v>
      </c>
      <c r="B1240" s="17" t="s">
        <v>44</v>
      </c>
      <c r="C1240" s="4">
        <v>1</v>
      </c>
      <c r="D1240" s="4">
        <v>3</v>
      </c>
      <c r="E1240" s="5">
        <v>0.54861111111111116</v>
      </c>
      <c r="F1240" s="5">
        <v>0.54861111111111116</v>
      </c>
      <c r="G1240" s="5">
        <v>0.54861111111111116</v>
      </c>
      <c r="H1240" s="5">
        <v>0.56944444444444442</v>
      </c>
      <c r="I1240" s="5">
        <v>0.56944444444444442</v>
      </c>
      <c r="J1240" s="5">
        <v>0.56944444444444442</v>
      </c>
      <c r="K1240" s="4"/>
      <c r="L1240" s="4"/>
      <c r="M1240" s="12">
        <f t="shared" si="98"/>
        <v>0</v>
      </c>
      <c r="N1240" s="13">
        <f t="shared" si="96"/>
        <v>2.0833333333333259E-2</v>
      </c>
      <c r="O1240" s="11">
        <f t="shared" si="99"/>
        <v>0</v>
      </c>
      <c r="P1240" s="11">
        <f t="shared" si="97"/>
        <v>8</v>
      </c>
      <c r="Q1240" s="4">
        <v>191124</v>
      </c>
      <c r="R1240" s="4">
        <v>191124</v>
      </c>
      <c r="S1240" s="4">
        <v>191132</v>
      </c>
      <c r="T1240" s="4">
        <v>191132</v>
      </c>
    </row>
    <row r="1241" spans="1:20" x14ac:dyDescent="0.25">
      <c r="A1241" s="16">
        <v>46047</v>
      </c>
      <c r="B1241" s="17" t="s">
        <v>44</v>
      </c>
      <c r="C1241" s="4">
        <v>3</v>
      </c>
      <c r="D1241" s="4">
        <v>3</v>
      </c>
      <c r="E1241" s="5">
        <v>0.57152777777777775</v>
      </c>
      <c r="F1241" s="5">
        <v>0.57152777777777775</v>
      </c>
      <c r="G1241" s="5">
        <v>0.57152777777777775</v>
      </c>
      <c r="H1241" s="5">
        <v>0.58680555555555558</v>
      </c>
      <c r="I1241" s="5">
        <v>0.58680555555555558</v>
      </c>
      <c r="J1241" s="5">
        <v>0.58680555555555558</v>
      </c>
      <c r="K1241" s="4"/>
      <c r="L1241" s="4"/>
      <c r="M1241" s="12">
        <f t="shared" si="98"/>
        <v>0</v>
      </c>
      <c r="N1241" s="13">
        <f t="shared" si="96"/>
        <v>1.5277777777777835E-2</v>
      </c>
      <c r="O1241" s="11">
        <f t="shared" si="99"/>
        <v>0</v>
      </c>
      <c r="P1241" s="11">
        <f t="shared" si="97"/>
        <v>3</v>
      </c>
      <c r="Q1241" s="4">
        <v>191132</v>
      </c>
      <c r="R1241" s="4">
        <v>191132</v>
      </c>
      <c r="S1241" s="4">
        <v>191135</v>
      </c>
      <c r="T1241" s="4">
        <v>191135</v>
      </c>
    </row>
    <row r="1242" spans="1:20" x14ac:dyDescent="0.25">
      <c r="A1242" s="16">
        <v>46047</v>
      </c>
      <c r="B1242" s="17" t="s">
        <v>44</v>
      </c>
      <c r="C1242" s="4">
        <v>1</v>
      </c>
      <c r="D1242" s="4">
        <v>3</v>
      </c>
      <c r="E1242" s="5">
        <v>0.59027777777777779</v>
      </c>
      <c r="F1242" s="5">
        <v>0.59027777777777779</v>
      </c>
      <c r="G1242" s="5">
        <v>0.59027777777777779</v>
      </c>
      <c r="H1242" s="5">
        <v>0.61111111111111116</v>
      </c>
      <c r="I1242" s="5">
        <v>0.61111111111111116</v>
      </c>
      <c r="J1242" s="5">
        <v>0.61111111111111116</v>
      </c>
      <c r="K1242" s="4"/>
      <c r="L1242" s="4"/>
      <c r="M1242" s="12">
        <f t="shared" si="98"/>
        <v>0</v>
      </c>
      <c r="N1242" s="13">
        <f t="shared" si="96"/>
        <v>2.083333333333337E-2</v>
      </c>
      <c r="O1242" s="11">
        <f t="shared" si="99"/>
        <v>0</v>
      </c>
      <c r="P1242" s="11">
        <f t="shared" si="97"/>
        <v>8</v>
      </c>
      <c r="Q1242" s="4">
        <v>191135</v>
      </c>
      <c r="R1242" s="4">
        <v>191135</v>
      </c>
      <c r="S1242" s="4">
        <v>191143</v>
      </c>
      <c r="T1242" s="4">
        <v>191143</v>
      </c>
    </row>
    <row r="1243" spans="1:20" x14ac:dyDescent="0.25">
      <c r="A1243" s="16">
        <v>46047</v>
      </c>
      <c r="B1243" s="17" t="s">
        <v>44</v>
      </c>
      <c r="C1243" s="4">
        <v>1</v>
      </c>
      <c r="D1243" s="4">
        <v>15</v>
      </c>
      <c r="E1243" s="5">
        <v>0.63888888888888884</v>
      </c>
      <c r="F1243" s="5">
        <v>0.63888888888888884</v>
      </c>
      <c r="G1243" s="5">
        <v>0.63888888888888884</v>
      </c>
      <c r="H1243" s="5">
        <v>0.65972222222222221</v>
      </c>
      <c r="I1243" s="5">
        <v>0.65972222222222221</v>
      </c>
      <c r="J1243" s="5">
        <v>0.65972222222222221</v>
      </c>
      <c r="K1243" s="4"/>
      <c r="L1243" s="4"/>
      <c r="M1243" s="12">
        <f t="shared" si="98"/>
        <v>0</v>
      </c>
      <c r="N1243" s="13">
        <f t="shared" si="96"/>
        <v>2.083333333333337E-2</v>
      </c>
      <c r="O1243" s="11">
        <f t="shared" si="99"/>
        <v>0</v>
      </c>
      <c r="P1243" s="11">
        <f t="shared" si="97"/>
        <v>6</v>
      </c>
      <c r="Q1243" s="4">
        <v>148600</v>
      </c>
      <c r="R1243" s="4">
        <v>148600</v>
      </c>
      <c r="S1243" s="4">
        <v>148606</v>
      </c>
      <c r="T1243" s="4">
        <v>148606</v>
      </c>
    </row>
    <row r="1244" spans="1:20" x14ac:dyDescent="0.25">
      <c r="A1244" s="16">
        <v>46047</v>
      </c>
      <c r="B1244" s="17" t="s">
        <v>44</v>
      </c>
      <c r="C1244" s="4">
        <v>3</v>
      </c>
      <c r="D1244" s="4">
        <v>15</v>
      </c>
      <c r="E1244" s="5">
        <v>0.66180555555555554</v>
      </c>
      <c r="F1244" s="5">
        <v>0.66180555555555554</v>
      </c>
      <c r="G1244" s="5">
        <v>0.66180555555555554</v>
      </c>
      <c r="H1244" s="5">
        <v>0.67708333333333337</v>
      </c>
      <c r="I1244" s="5">
        <v>0.67708333333333337</v>
      </c>
      <c r="J1244" s="5">
        <v>0.67708333333333337</v>
      </c>
      <c r="K1244" s="4"/>
      <c r="L1244" s="4"/>
      <c r="M1244" s="12">
        <f t="shared" si="98"/>
        <v>0</v>
      </c>
      <c r="N1244" s="13">
        <f t="shared" si="96"/>
        <v>1.5277777777777835E-2</v>
      </c>
      <c r="O1244" s="11">
        <f t="shared" si="99"/>
        <v>0</v>
      </c>
      <c r="P1244" s="11">
        <f t="shared" si="97"/>
        <v>3</v>
      </c>
      <c r="Q1244" s="4">
        <v>148606</v>
      </c>
      <c r="R1244" s="4">
        <v>148606</v>
      </c>
      <c r="S1244" s="4">
        <v>148609</v>
      </c>
      <c r="T1244" s="4">
        <v>148609</v>
      </c>
    </row>
    <row r="1245" spans="1:20" x14ac:dyDescent="0.25">
      <c r="A1245" s="16">
        <v>46047</v>
      </c>
      <c r="B1245" s="17" t="s">
        <v>44</v>
      </c>
      <c r="C1245" s="4">
        <v>1</v>
      </c>
      <c r="D1245" s="4">
        <v>15</v>
      </c>
      <c r="E1245" s="5">
        <v>0.68055555555555558</v>
      </c>
      <c r="F1245" s="5">
        <v>0.68055555555555558</v>
      </c>
      <c r="G1245" s="5">
        <v>0.68055555555555558</v>
      </c>
      <c r="H1245" s="5">
        <v>0.70138888888888884</v>
      </c>
      <c r="I1245" s="5">
        <v>0.70138888888888884</v>
      </c>
      <c r="J1245" s="5">
        <v>0.70138888888888884</v>
      </c>
      <c r="K1245" s="4"/>
      <c r="L1245" s="4"/>
      <c r="M1245" s="12">
        <f t="shared" si="98"/>
        <v>0</v>
      </c>
      <c r="N1245" s="13">
        <f t="shared" si="96"/>
        <v>2.0833333333333259E-2</v>
      </c>
      <c r="O1245" s="11">
        <f t="shared" si="99"/>
        <v>0</v>
      </c>
      <c r="P1245" s="11">
        <f t="shared" si="97"/>
        <v>6</v>
      </c>
      <c r="Q1245" s="4">
        <v>148609</v>
      </c>
      <c r="R1245" s="4">
        <v>148609</v>
      </c>
      <c r="S1245" s="4">
        <v>148615</v>
      </c>
      <c r="T1245" s="4">
        <v>148615</v>
      </c>
    </row>
    <row r="1246" spans="1:20" x14ac:dyDescent="0.25">
      <c r="A1246" s="16">
        <v>46047</v>
      </c>
      <c r="B1246" s="17" t="s">
        <v>44</v>
      </c>
      <c r="C1246" s="4">
        <v>3</v>
      </c>
      <c r="D1246" s="4">
        <v>15</v>
      </c>
      <c r="E1246" s="5">
        <v>0.70347222222222228</v>
      </c>
      <c r="F1246" s="5">
        <v>0.70347222222222228</v>
      </c>
      <c r="G1246" s="5">
        <v>0.70347222222222228</v>
      </c>
      <c r="H1246" s="5">
        <v>0.71875</v>
      </c>
      <c r="I1246" s="5">
        <v>0.71875</v>
      </c>
      <c r="J1246" s="5">
        <v>0.72569444444444442</v>
      </c>
      <c r="K1246" s="4"/>
      <c r="L1246" s="4"/>
      <c r="M1246" s="12">
        <f t="shared" si="98"/>
        <v>0</v>
      </c>
      <c r="N1246" s="13">
        <f t="shared" si="96"/>
        <v>1.5277777777777724E-2</v>
      </c>
      <c r="O1246" s="11">
        <f t="shared" si="99"/>
        <v>0</v>
      </c>
      <c r="P1246" s="11">
        <f t="shared" si="97"/>
        <v>4</v>
      </c>
      <c r="Q1246" s="4">
        <v>148615</v>
      </c>
      <c r="R1246" s="4">
        <v>148615</v>
      </c>
      <c r="S1246" s="4">
        <v>148619</v>
      </c>
      <c r="T1246" s="4">
        <v>148619</v>
      </c>
    </row>
    <row r="1247" spans="1:20" x14ac:dyDescent="0.25">
      <c r="A1247" s="16">
        <v>46047</v>
      </c>
      <c r="B1247" s="17" t="s">
        <v>44</v>
      </c>
      <c r="C1247" s="4">
        <v>1</v>
      </c>
      <c r="D1247" s="4">
        <v>3</v>
      </c>
      <c r="E1247" s="5">
        <v>0.45833333333333331</v>
      </c>
      <c r="F1247" s="5">
        <v>0.45833333333333331</v>
      </c>
      <c r="G1247" s="5">
        <v>0.46527777777777779</v>
      </c>
      <c r="H1247" s="5">
        <v>0.4861111111111111</v>
      </c>
      <c r="I1247" s="5">
        <v>0.4861111111111111</v>
      </c>
      <c r="J1247" s="5">
        <v>0.4861111111111111</v>
      </c>
      <c r="K1247" s="4"/>
      <c r="L1247" s="4"/>
      <c r="M1247" s="12">
        <f t="shared" si="98"/>
        <v>6.9444444444444753E-3</v>
      </c>
      <c r="N1247" s="13">
        <f t="shared" si="96"/>
        <v>2.0833333333333315E-2</v>
      </c>
      <c r="O1247" s="11">
        <f t="shared" si="99"/>
        <v>0</v>
      </c>
      <c r="P1247" s="11">
        <f t="shared" si="97"/>
        <v>7</v>
      </c>
      <c r="Q1247" s="4">
        <v>191102</v>
      </c>
      <c r="R1247" s="4">
        <v>191102</v>
      </c>
      <c r="S1247" s="4">
        <v>191109</v>
      </c>
      <c r="T1247" s="4">
        <v>191109</v>
      </c>
    </row>
    <row r="1248" spans="1:20" x14ac:dyDescent="0.25">
      <c r="A1248" s="16">
        <v>46047</v>
      </c>
      <c r="B1248" s="17" t="s">
        <v>44</v>
      </c>
      <c r="C1248" s="4">
        <v>3</v>
      </c>
      <c r="D1248" s="4">
        <v>3</v>
      </c>
      <c r="E1248" s="5">
        <v>0.4861111111111111</v>
      </c>
      <c r="F1248" s="5">
        <v>0.4861111111111111</v>
      </c>
      <c r="G1248" s="5">
        <v>0.48819444444444443</v>
      </c>
      <c r="H1248" s="5">
        <v>0.50347222222222221</v>
      </c>
      <c r="I1248" s="5">
        <v>0.50347222222222221</v>
      </c>
      <c r="J1248" s="5">
        <v>0.50347222222222221</v>
      </c>
      <c r="K1248" s="4"/>
      <c r="L1248" s="4"/>
      <c r="M1248" s="12">
        <f t="shared" si="98"/>
        <v>2.0833333333333259E-3</v>
      </c>
      <c r="N1248" s="13">
        <f t="shared" si="96"/>
        <v>1.5277777777777779E-2</v>
      </c>
      <c r="O1248" s="11">
        <f t="shared" si="99"/>
        <v>0</v>
      </c>
      <c r="P1248" s="11">
        <f t="shared" si="97"/>
        <v>4</v>
      </c>
      <c r="Q1248" s="4">
        <v>191109</v>
      </c>
      <c r="R1248" s="4">
        <v>191109</v>
      </c>
      <c r="S1248" s="4">
        <v>191113</v>
      </c>
      <c r="T1248" s="4">
        <v>191113</v>
      </c>
    </row>
    <row r="1249" spans="1:20" x14ac:dyDescent="0.25">
      <c r="A1249" s="16">
        <v>46047</v>
      </c>
      <c r="B1249" s="17" t="s">
        <v>44</v>
      </c>
      <c r="C1249" s="4">
        <v>1</v>
      </c>
      <c r="D1249" s="4">
        <v>3</v>
      </c>
      <c r="E1249" s="5">
        <v>0.50347222222222221</v>
      </c>
      <c r="F1249" s="5">
        <v>0.50347222222222221</v>
      </c>
      <c r="G1249" s="5">
        <v>0.50694444444444442</v>
      </c>
      <c r="H1249" s="5">
        <v>0.52777777777777779</v>
      </c>
      <c r="I1249" s="5">
        <v>0.52777777777777779</v>
      </c>
      <c r="J1249" s="5">
        <v>0.52777777777777779</v>
      </c>
      <c r="K1249" s="4"/>
      <c r="L1249" s="4"/>
      <c r="M1249" s="12">
        <f t="shared" si="98"/>
        <v>3.4722222222222099E-3</v>
      </c>
      <c r="N1249" s="13">
        <f t="shared" si="96"/>
        <v>2.083333333333337E-2</v>
      </c>
      <c r="O1249" s="11">
        <f t="shared" si="99"/>
        <v>0</v>
      </c>
      <c r="P1249" s="11">
        <f t="shared" si="97"/>
        <v>8</v>
      </c>
      <c r="Q1249" s="4">
        <v>191113</v>
      </c>
      <c r="R1249" s="4">
        <v>191113</v>
      </c>
      <c r="S1249" s="4">
        <v>191121</v>
      </c>
      <c r="T1249" s="4">
        <v>191121</v>
      </c>
    </row>
    <row r="1250" spans="1:20" x14ac:dyDescent="0.25">
      <c r="A1250" s="16">
        <v>46047</v>
      </c>
      <c r="B1250" s="17" t="s">
        <v>44</v>
      </c>
      <c r="C1250" s="4">
        <v>3</v>
      </c>
      <c r="D1250" s="4">
        <v>3</v>
      </c>
      <c r="E1250" s="5">
        <v>0.52777777777777779</v>
      </c>
      <c r="F1250" s="5">
        <v>0.52777777777777779</v>
      </c>
      <c r="G1250" s="5">
        <v>0.52986111111111112</v>
      </c>
      <c r="H1250" s="5">
        <v>0.54374999999999996</v>
      </c>
      <c r="I1250" s="5">
        <v>0.54513888888888884</v>
      </c>
      <c r="J1250" s="5">
        <v>0.54513888888888884</v>
      </c>
      <c r="K1250" s="4"/>
      <c r="L1250" s="4"/>
      <c r="M1250" s="12">
        <f t="shared" si="98"/>
        <v>3.4722222222222099E-3</v>
      </c>
      <c r="N1250" s="13">
        <f t="shared" si="96"/>
        <v>1.388888888888884E-2</v>
      </c>
      <c r="O1250" s="11">
        <f t="shared" si="99"/>
        <v>0</v>
      </c>
      <c r="P1250" s="11">
        <f t="shared" si="97"/>
        <v>3</v>
      </c>
      <c r="Q1250" s="4">
        <v>191121</v>
      </c>
      <c r="R1250" s="4">
        <v>191121</v>
      </c>
      <c r="S1250" s="4">
        <v>191124</v>
      </c>
      <c r="T1250" s="4">
        <v>191124</v>
      </c>
    </row>
    <row r="1251" spans="1:20" x14ac:dyDescent="0.25">
      <c r="A1251" s="16"/>
      <c r="B1251" s="17"/>
      <c r="C1251" s="4"/>
      <c r="D1251" s="4"/>
      <c r="E1251" s="5"/>
      <c r="F1251" s="5"/>
      <c r="G1251" s="5"/>
      <c r="H1251" s="5"/>
      <c r="I1251" s="5"/>
      <c r="J1251" s="5"/>
      <c r="K1251" s="4"/>
      <c r="L1251" s="4"/>
      <c r="M1251" s="12">
        <f t="shared" si="98"/>
        <v>0</v>
      </c>
      <c r="N1251" s="13">
        <f t="shared" si="96"/>
        <v>0</v>
      </c>
      <c r="O1251" s="11">
        <f t="shared" si="99"/>
        <v>0</v>
      </c>
      <c r="P1251" s="11">
        <f t="shared" si="97"/>
        <v>0</v>
      </c>
      <c r="Q1251" s="4"/>
      <c r="R1251" s="4"/>
      <c r="S1251" s="4"/>
      <c r="T1251" s="4"/>
    </row>
    <row r="1252" spans="1:20" x14ac:dyDescent="0.25">
      <c r="A1252" s="16"/>
      <c r="B1252" s="17"/>
      <c r="C1252" s="4"/>
      <c r="D1252" s="4"/>
      <c r="E1252" s="5"/>
      <c r="F1252" s="5"/>
      <c r="G1252" s="5"/>
      <c r="H1252" s="5"/>
      <c r="I1252" s="5"/>
      <c r="J1252" s="5"/>
      <c r="K1252" s="4"/>
      <c r="L1252" s="4"/>
      <c r="M1252" s="12">
        <f t="shared" si="98"/>
        <v>0</v>
      </c>
      <c r="N1252" s="13">
        <f t="shared" si="96"/>
        <v>0</v>
      </c>
      <c r="O1252" s="11">
        <f t="shared" si="99"/>
        <v>0</v>
      </c>
      <c r="P1252" s="11">
        <f t="shared" si="97"/>
        <v>0</v>
      </c>
      <c r="Q1252" s="4"/>
      <c r="R1252" s="4"/>
      <c r="S1252" s="4"/>
      <c r="T1252" s="4"/>
    </row>
    <row r="1253" spans="1:20" x14ac:dyDescent="0.25">
      <c r="A1253" s="16"/>
      <c r="B1253" s="17"/>
      <c r="C1253" s="4"/>
      <c r="D1253" s="4"/>
      <c r="E1253" s="5"/>
      <c r="F1253" s="5"/>
      <c r="G1253" s="5"/>
      <c r="H1253" s="5"/>
      <c r="I1253" s="5"/>
      <c r="J1253" s="5"/>
      <c r="K1253" s="4"/>
      <c r="L1253" s="4"/>
      <c r="M1253" s="12">
        <f t="shared" si="98"/>
        <v>0</v>
      </c>
      <c r="N1253" s="13">
        <f t="shared" si="96"/>
        <v>0</v>
      </c>
      <c r="O1253" s="11">
        <f t="shared" si="99"/>
        <v>0</v>
      </c>
      <c r="P1253" s="11">
        <f t="shared" si="97"/>
        <v>0</v>
      </c>
      <c r="Q1253" s="4"/>
      <c r="R1253" s="4"/>
      <c r="S1253" s="4"/>
      <c r="T1253" s="4"/>
    </row>
    <row r="1254" spans="1:20" x14ac:dyDescent="0.25">
      <c r="A1254" s="16"/>
      <c r="B1254" s="17"/>
      <c r="C1254" s="4"/>
      <c r="D1254" s="4"/>
      <c r="E1254" s="5"/>
      <c r="F1254" s="5"/>
      <c r="G1254" s="5"/>
      <c r="H1254" s="5"/>
      <c r="I1254" s="5"/>
      <c r="J1254" s="5"/>
      <c r="K1254" s="4"/>
      <c r="L1254" s="4"/>
      <c r="M1254" s="12">
        <f t="shared" si="98"/>
        <v>0</v>
      </c>
      <c r="N1254" s="13">
        <f t="shared" si="96"/>
        <v>0</v>
      </c>
      <c r="O1254" s="11">
        <f t="shared" si="99"/>
        <v>0</v>
      </c>
      <c r="P1254" s="11">
        <f t="shared" si="97"/>
        <v>0</v>
      </c>
      <c r="Q1254" s="4"/>
      <c r="R1254" s="4"/>
      <c r="S1254" s="4"/>
      <c r="T1254" s="4"/>
    </row>
    <row r="1255" spans="1:20" x14ac:dyDescent="0.25">
      <c r="A1255" s="16"/>
      <c r="B1255" s="17"/>
      <c r="C1255" s="4"/>
      <c r="D1255" s="4"/>
      <c r="E1255" s="5"/>
      <c r="F1255" s="5"/>
      <c r="G1255" s="5"/>
      <c r="H1255" s="5"/>
      <c r="I1255" s="5"/>
      <c r="J1255" s="5"/>
      <c r="K1255" s="4"/>
      <c r="L1255" s="4"/>
      <c r="M1255" s="12">
        <f t="shared" si="98"/>
        <v>0</v>
      </c>
      <c r="N1255" s="13">
        <f t="shared" si="96"/>
        <v>0</v>
      </c>
      <c r="O1255" s="11">
        <f t="shared" si="99"/>
        <v>0</v>
      </c>
      <c r="P1255" s="11">
        <f t="shared" si="97"/>
        <v>0</v>
      </c>
      <c r="Q1255" s="4"/>
      <c r="R1255" s="4"/>
      <c r="S1255" s="4"/>
      <c r="T1255" s="4"/>
    </row>
    <row r="1256" spans="1:20" x14ac:dyDescent="0.25">
      <c r="A1256" s="16"/>
      <c r="B1256" s="17"/>
      <c r="C1256" s="4"/>
      <c r="D1256" s="4"/>
      <c r="E1256" s="5"/>
      <c r="F1256" s="5"/>
      <c r="G1256" s="5"/>
      <c r="H1256" s="5"/>
      <c r="I1256" s="5"/>
      <c r="J1256" s="5"/>
      <c r="K1256" s="4"/>
      <c r="L1256" s="4"/>
      <c r="M1256" s="12">
        <f t="shared" si="98"/>
        <v>0</v>
      </c>
      <c r="N1256" s="13">
        <f t="shared" si="96"/>
        <v>0</v>
      </c>
      <c r="O1256" s="11">
        <f t="shared" si="99"/>
        <v>0</v>
      </c>
      <c r="P1256" s="11">
        <f t="shared" si="97"/>
        <v>0</v>
      </c>
      <c r="Q1256" s="4"/>
      <c r="R1256" s="4"/>
      <c r="S1256" s="4"/>
      <c r="T1256" s="4"/>
    </row>
    <row r="1257" spans="1:20" x14ac:dyDescent="0.25">
      <c r="A1257" s="27"/>
      <c r="B1257" s="28"/>
      <c r="C1257" s="28"/>
      <c r="D1257" s="29"/>
      <c r="E1257" s="28"/>
      <c r="F1257" s="28"/>
      <c r="G1257" s="28"/>
      <c r="H1257" s="28"/>
      <c r="I1257" s="28"/>
      <c r="J1257" s="28"/>
      <c r="K1257" s="28"/>
      <c r="L1257" s="7" t="s">
        <v>41</v>
      </c>
      <c r="M1257" s="14">
        <f>SUM(M1218:M1256)</f>
        <v>4.5833333333333393E-2</v>
      </c>
      <c r="N1257" s="14">
        <f>SUM(N1218:N1256)</f>
        <v>0.62569444444444444</v>
      </c>
      <c r="O1257" s="35">
        <f>SUM(O1218:O1256)</f>
        <v>2</v>
      </c>
      <c r="P1257" s="35">
        <f>SUM(P1218:P1256)</f>
        <v>182</v>
      </c>
      <c r="Q1257" s="28"/>
      <c r="R1257" s="28"/>
      <c r="S1257" s="28"/>
      <c r="T1257" s="28"/>
    </row>
    <row r="1258" spans="1:20" x14ac:dyDescent="0.25">
      <c r="A1258" s="16">
        <v>46048</v>
      </c>
      <c r="B1258" s="17" t="s">
        <v>45</v>
      </c>
      <c r="C1258" s="17">
        <v>1</v>
      </c>
      <c r="D1258" s="17">
        <v>9</v>
      </c>
      <c r="E1258" s="18">
        <v>0.27777777777777779</v>
      </c>
      <c r="F1258" s="18">
        <v>0.28819444444444442</v>
      </c>
      <c r="G1258" s="18">
        <v>0.29166666666666669</v>
      </c>
      <c r="H1258" s="18">
        <v>0.3125</v>
      </c>
      <c r="I1258" s="18">
        <v>0.3125</v>
      </c>
      <c r="J1258" s="18">
        <v>0.3125</v>
      </c>
      <c r="K1258" s="17"/>
      <c r="L1258" s="17"/>
      <c r="M1258" s="19">
        <f>G1258-F1258+I1258-H1258</f>
        <v>3.4722222222222654E-3</v>
      </c>
      <c r="N1258" s="20">
        <f t="shared" ref="N1258:N1311" si="100">H1258-G1258-(L1258-K1258)</f>
        <v>2.0833333333333315E-2</v>
      </c>
      <c r="O1258" s="34">
        <f>R1258-Q1258+T1258-S1258</f>
        <v>0</v>
      </c>
      <c r="P1258" s="34">
        <f t="shared" ref="P1258:P1311" si="101">S1258-R1258</f>
        <v>7</v>
      </c>
      <c r="Q1258" s="17">
        <v>327488</v>
      </c>
      <c r="R1258" s="17">
        <v>327488</v>
      </c>
      <c r="S1258" s="17">
        <v>327495</v>
      </c>
      <c r="T1258" s="17">
        <v>327495</v>
      </c>
    </row>
    <row r="1259" spans="1:20" x14ac:dyDescent="0.25">
      <c r="A1259" s="16">
        <v>46048</v>
      </c>
      <c r="B1259" s="17" t="s">
        <v>45</v>
      </c>
      <c r="C1259" s="4">
        <v>3</v>
      </c>
      <c r="D1259" s="17">
        <v>9</v>
      </c>
      <c r="E1259" s="5">
        <v>0.31458333333333333</v>
      </c>
      <c r="F1259" s="5">
        <v>0.31458333333333333</v>
      </c>
      <c r="G1259" s="5">
        <v>0.31458333333333333</v>
      </c>
      <c r="H1259" s="5">
        <v>0.3298611111111111</v>
      </c>
      <c r="I1259" s="5">
        <v>0.3298611111111111</v>
      </c>
      <c r="J1259" s="5">
        <v>0.3298611111111111</v>
      </c>
      <c r="K1259" s="4"/>
      <c r="L1259" s="4"/>
      <c r="M1259" s="12">
        <f t="shared" ref="M1259:M1311" si="102">G1259-F1259+I1259-H1259</f>
        <v>0</v>
      </c>
      <c r="N1259" s="13">
        <f t="shared" si="100"/>
        <v>1.5277777777777779E-2</v>
      </c>
      <c r="O1259" s="11">
        <f t="shared" ref="O1259:O1311" si="103">R1259-Q1259+T1259-S1259</f>
        <v>0</v>
      </c>
      <c r="P1259" s="11">
        <f t="shared" si="101"/>
        <v>4</v>
      </c>
      <c r="Q1259" s="4">
        <v>327495</v>
      </c>
      <c r="R1259" s="4">
        <v>327495</v>
      </c>
      <c r="S1259" s="4">
        <v>327499</v>
      </c>
      <c r="T1259" s="4">
        <v>327499</v>
      </c>
    </row>
    <row r="1260" spans="1:20" x14ac:dyDescent="0.25">
      <c r="A1260" s="16">
        <v>46048</v>
      </c>
      <c r="B1260" s="17" t="s">
        <v>45</v>
      </c>
      <c r="C1260" s="4">
        <v>1</v>
      </c>
      <c r="D1260" s="17">
        <v>9</v>
      </c>
      <c r="E1260" s="5">
        <v>0.33333333333333331</v>
      </c>
      <c r="F1260" s="5">
        <v>0.33333333333333331</v>
      </c>
      <c r="G1260" s="5">
        <v>0.33333333333333331</v>
      </c>
      <c r="H1260" s="5">
        <v>0.35416666666666669</v>
      </c>
      <c r="I1260" s="5">
        <v>0.35416666666666669</v>
      </c>
      <c r="J1260" s="5">
        <v>0.35416666666666669</v>
      </c>
      <c r="K1260" s="4"/>
      <c r="L1260" s="4"/>
      <c r="M1260" s="12">
        <f t="shared" si="102"/>
        <v>0</v>
      </c>
      <c r="N1260" s="13">
        <f t="shared" si="100"/>
        <v>2.083333333333337E-2</v>
      </c>
      <c r="O1260" s="11">
        <f t="shared" si="103"/>
        <v>0</v>
      </c>
      <c r="P1260" s="11">
        <f t="shared" si="101"/>
        <v>8</v>
      </c>
      <c r="Q1260" s="4">
        <v>327499</v>
      </c>
      <c r="R1260" s="4">
        <v>327499</v>
      </c>
      <c r="S1260" s="4">
        <v>327507</v>
      </c>
      <c r="T1260" s="4">
        <v>327507</v>
      </c>
    </row>
    <row r="1261" spans="1:20" x14ac:dyDescent="0.25">
      <c r="A1261" s="16">
        <v>46048</v>
      </c>
      <c r="B1261" s="17" t="s">
        <v>45</v>
      </c>
      <c r="C1261" s="6">
        <v>3</v>
      </c>
      <c r="D1261" s="17">
        <v>9</v>
      </c>
      <c r="E1261" s="5">
        <v>0.35625000000000001</v>
      </c>
      <c r="F1261" s="5">
        <v>0.35625000000000001</v>
      </c>
      <c r="G1261" s="5">
        <v>0.35625000000000001</v>
      </c>
      <c r="H1261" s="5">
        <v>0.37152777777777779</v>
      </c>
      <c r="I1261" s="5">
        <v>0.37152777777777779</v>
      </c>
      <c r="J1261" s="5">
        <v>0.37152777777777779</v>
      </c>
      <c r="K1261" s="4"/>
      <c r="L1261" s="4"/>
      <c r="M1261" s="12">
        <f t="shared" si="102"/>
        <v>0</v>
      </c>
      <c r="N1261" s="13">
        <f t="shared" si="100"/>
        <v>1.5277777777777779E-2</v>
      </c>
      <c r="O1261" s="11">
        <f t="shared" si="103"/>
        <v>0</v>
      </c>
      <c r="P1261" s="11">
        <f t="shared" si="101"/>
        <v>3</v>
      </c>
      <c r="Q1261" s="4">
        <v>327507</v>
      </c>
      <c r="R1261" s="4">
        <v>327507</v>
      </c>
      <c r="S1261" s="4">
        <v>327510</v>
      </c>
      <c r="T1261" s="4">
        <v>327510</v>
      </c>
    </row>
    <row r="1262" spans="1:20" x14ac:dyDescent="0.25">
      <c r="A1262" s="16">
        <v>46048</v>
      </c>
      <c r="B1262" s="17" t="s">
        <v>45</v>
      </c>
      <c r="C1262" s="6">
        <v>2</v>
      </c>
      <c r="D1262" s="4">
        <v>10</v>
      </c>
      <c r="E1262" s="5">
        <v>0.4152777777777778</v>
      </c>
      <c r="F1262" s="5">
        <v>0.4152777777777778</v>
      </c>
      <c r="G1262" s="5">
        <v>0.4236111111111111</v>
      </c>
      <c r="H1262" s="5">
        <v>0.44444444444444442</v>
      </c>
      <c r="I1262" s="5">
        <v>0.44444444444444442</v>
      </c>
      <c r="J1262" s="5">
        <v>0.44444444444444442</v>
      </c>
      <c r="K1262" s="4"/>
      <c r="L1262" s="4"/>
      <c r="M1262" s="12">
        <f t="shared" si="102"/>
        <v>8.3333333333333037E-3</v>
      </c>
      <c r="N1262" s="13">
        <f t="shared" si="100"/>
        <v>2.0833333333333315E-2</v>
      </c>
      <c r="O1262" s="11">
        <f t="shared" si="103"/>
        <v>0</v>
      </c>
      <c r="P1262" s="11">
        <f t="shared" si="101"/>
        <v>5</v>
      </c>
      <c r="Q1262" s="4">
        <v>229227</v>
      </c>
      <c r="R1262" s="4">
        <v>229227</v>
      </c>
      <c r="S1262" s="4">
        <v>229232</v>
      </c>
      <c r="T1262" s="4">
        <v>229232</v>
      </c>
    </row>
    <row r="1263" spans="1:20" x14ac:dyDescent="0.25">
      <c r="A1263" s="16">
        <v>46048</v>
      </c>
      <c r="B1263" s="17" t="s">
        <v>45</v>
      </c>
      <c r="C1263" s="4">
        <v>4</v>
      </c>
      <c r="D1263" s="4">
        <v>10</v>
      </c>
      <c r="E1263" s="5">
        <v>0.4465277777777778</v>
      </c>
      <c r="F1263" s="5">
        <v>0.4465277777777778</v>
      </c>
      <c r="G1263" s="5">
        <v>0.4465277777777778</v>
      </c>
      <c r="H1263" s="5">
        <v>0.46250000000000002</v>
      </c>
      <c r="I1263" s="5">
        <v>0.46250000000000002</v>
      </c>
      <c r="J1263" s="5">
        <v>0.46250000000000002</v>
      </c>
      <c r="K1263" s="4"/>
      <c r="L1263" s="4"/>
      <c r="M1263" s="12">
        <f t="shared" si="102"/>
        <v>0</v>
      </c>
      <c r="N1263" s="13">
        <f t="shared" si="100"/>
        <v>1.5972222222222221E-2</v>
      </c>
      <c r="O1263" s="11">
        <f t="shared" si="103"/>
        <v>0</v>
      </c>
      <c r="P1263" s="11">
        <f t="shared" si="101"/>
        <v>5</v>
      </c>
      <c r="Q1263" s="4">
        <v>229232</v>
      </c>
      <c r="R1263" s="4">
        <v>229232</v>
      </c>
      <c r="S1263" s="4">
        <v>229237</v>
      </c>
      <c r="T1263" s="4">
        <v>229237</v>
      </c>
    </row>
    <row r="1264" spans="1:20" x14ac:dyDescent="0.25">
      <c r="A1264" s="16">
        <v>46048</v>
      </c>
      <c r="B1264" s="17" t="s">
        <v>45</v>
      </c>
      <c r="C1264" s="4">
        <v>2</v>
      </c>
      <c r="D1264" s="4">
        <v>10</v>
      </c>
      <c r="E1264" s="5">
        <v>0.46527777777777779</v>
      </c>
      <c r="F1264" s="5">
        <v>0.46527777777777779</v>
      </c>
      <c r="G1264" s="5">
        <v>0.46527777777777779</v>
      </c>
      <c r="H1264" s="5">
        <v>0.4861111111111111</v>
      </c>
      <c r="I1264" s="5">
        <v>0.4861111111111111</v>
      </c>
      <c r="J1264" s="5">
        <v>0.4861111111111111</v>
      </c>
      <c r="K1264" s="4"/>
      <c r="L1264" s="4"/>
      <c r="M1264" s="12">
        <f t="shared" si="102"/>
        <v>0</v>
      </c>
      <c r="N1264" s="13">
        <f t="shared" si="100"/>
        <v>2.0833333333333315E-2</v>
      </c>
      <c r="O1264" s="11">
        <f t="shared" si="103"/>
        <v>0</v>
      </c>
      <c r="P1264" s="11">
        <f t="shared" si="101"/>
        <v>6</v>
      </c>
      <c r="Q1264" s="4">
        <v>229237</v>
      </c>
      <c r="R1264" s="4">
        <v>229237</v>
      </c>
      <c r="S1264" s="4">
        <v>229243</v>
      </c>
      <c r="T1264" s="4">
        <v>229243</v>
      </c>
    </row>
    <row r="1265" spans="1:20" x14ac:dyDescent="0.25">
      <c r="A1265" s="16">
        <v>46048</v>
      </c>
      <c r="B1265" s="17" t="s">
        <v>45</v>
      </c>
      <c r="C1265" s="4">
        <v>4</v>
      </c>
      <c r="D1265" s="4">
        <v>10</v>
      </c>
      <c r="E1265" s="5">
        <v>0.48819444444444443</v>
      </c>
      <c r="F1265" s="5">
        <v>0.48819444444444443</v>
      </c>
      <c r="G1265" s="5">
        <v>0.48819444444444443</v>
      </c>
      <c r="H1265" s="5">
        <v>0.50416666666666665</v>
      </c>
      <c r="I1265" s="5">
        <v>0.50416666666666665</v>
      </c>
      <c r="J1265" s="5">
        <v>0.50416666666666665</v>
      </c>
      <c r="K1265" s="4"/>
      <c r="L1265" s="4"/>
      <c r="M1265" s="12">
        <f t="shared" si="102"/>
        <v>0</v>
      </c>
      <c r="N1265" s="13">
        <f t="shared" si="100"/>
        <v>1.5972222222222221E-2</v>
      </c>
      <c r="O1265" s="11">
        <f t="shared" si="103"/>
        <v>0</v>
      </c>
      <c r="P1265" s="11">
        <f t="shared" si="101"/>
        <v>5</v>
      </c>
      <c r="Q1265" s="4">
        <v>229243</v>
      </c>
      <c r="R1265" s="4">
        <v>229243</v>
      </c>
      <c r="S1265" s="4">
        <v>229248</v>
      </c>
      <c r="T1265" s="4">
        <v>229248</v>
      </c>
    </row>
    <row r="1266" spans="1:20" x14ac:dyDescent="0.25">
      <c r="A1266" s="16">
        <v>46048</v>
      </c>
      <c r="B1266" s="17" t="s">
        <v>45</v>
      </c>
      <c r="C1266" s="4">
        <v>2</v>
      </c>
      <c r="D1266" s="4">
        <v>10</v>
      </c>
      <c r="E1266" s="5">
        <v>0.51388888888888884</v>
      </c>
      <c r="F1266" s="5">
        <v>0.51388888888888884</v>
      </c>
      <c r="G1266" s="5">
        <v>0.51388888888888884</v>
      </c>
      <c r="H1266" s="5">
        <v>0.53472222222222221</v>
      </c>
      <c r="I1266" s="5">
        <v>0.53472222222222221</v>
      </c>
      <c r="J1266" s="5">
        <v>0.53472222222222221</v>
      </c>
      <c r="K1266" s="4"/>
      <c r="L1266" s="4"/>
      <c r="M1266" s="12">
        <f t="shared" si="102"/>
        <v>0</v>
      </c>
      <c r="N1266" s="13">
        <f t="shared" si="100"/>
        <v>2.083333333333337E-2</v>
      </c>
      <c r="O1266" s="11">
        <f t="shared" si="103"/>
        <v>0</v>
      </c>
      <c r="P1266" s="11">
        <f t="shared" si="101"/>
        <v>6</v>
      </c>
      <c r="Q1266" s="4">
        <v>229248</v>
      </c>
      <c r="R1266" s="4">
        <v>229248</v>
      </c>
      <c r="S1266" s="4">
        <v>229254</v>
      </c>
      <c r="T1266" s="4">
        <v>229254</v>
      </c>
    </row>
    <row r="1267" spans="1:20" x14ac:dyDescent="0.25">
      <c r="A1267" s="16">
        <v>46048</v>
      </c>
      <c r="B1267" s="17" t="s">
        <v>45</v>
      </c>
      <c r="C1267" s="4">
        <v>4</v>
      </c>
      <c r="D1267" s="4">
        <v>10</v>
      </c>
      <c r="E1267" s="5">
        <v>0.53680555555555554</v>
      </c>
      <c r="F1267" s="5">
        <v>0.53680555555555554</v>
      </c>
      <c r="G1267" s="5">
        <v>0.53680555555555554</v>
      </c>
      <c r="H1267" s="5">
        <v>0.55277777777777781</v>
      </c>
      <c r="I1267" s="5">
        <v>0.55277777777777781</v>
      </c>
      <c r="J1267" s="5">
        <v>0.55277777777777781</v>
      </c>
      <c r="K1267" s="4"/>
      <c r="L1267" s="4"/>
      <c r="M1267" s="12">
        <f t="shared" si="102"/>
        <v>0</v>
      </c>
      <c r="N1267" s="13">
        <f t="shared" si="100"/>
        <v>1.5972222222222276E-2</v>
      </c>
      <c r="O1267" s="11">
        <f t="shared" si="103"/>
        <v>0</v>
      </c>
      <c r="P1267" s="11">
        <f t="shared" si="101"/>
        <v>5</v>
      </c>
      <c r="Q1267" s="4">
        <v>229254</v>
      </c>
      <c r="R1267" s="4">
        <v>229254</v>
      </c>
      <c r="S1267" s="4">
        <v>229259</v>
      </c>
      <c r="T1267" s="4">
        <v>229259</v>
      </c>
    </row>
    <row r="1268" spans="1:20" x14ac:dyDescent="0.25">
      <c r="A1268" s="16">
        <v>46048</v>
      </c>
      <c r="B1268" s="17" t="s">
        <v>45</v>
      </c>
      <c r="C1268" s="4">
        <v>2</v>
      </c>
      <c r="D1268" s="4">
        <v>10</v>
      </c>
      <c r="E1268" s="5">
        <v>0.55555555555555558</v>
      </c>
      <c r="F1268" s="5">
        <v>0.55555555555555558</v>
      </c>
      <c r="G1268" s="5">
        <v>0.55555555555555558</v>
      </c>
      <c r="H1268" s="5">
        <v>0.57638888888888884</v>
      </c>
      <c r="I1268" s="5">
        <v>0.57638888888888884</v>
      </c>
      <c r="J1268" s="5">
        <v>0.57638888888888884</v>
      </c>
      <c r="K1268" s="4"/>
      <c r="L1268" s="4"/>
      <c r="M1268" s="12">
        <f t="shared" si="102"/>
        <v>0</v>
      </c>
      <c r="N1268" s="13">
        <f t="shared" si="100"/>
        <v>2.0833333333333259E-2</v>
      </c>
      <c r="O1268" s="11">
        <f t="shared" si="103"/>
        <v>0</v>
      </c>
      <c r="P1268" s="11">
        <f t="shared" si="101"/>
        <v>6</v>
      </c>
      <c r="Q1268" s="4">
        <v>229259</v>
      </c>
      <c r="R1268" s="4">
        <v>229259</v>
      </c>
      <c r="S1268" s="4">
        <v>229265</v>
      </c>
      <c r="T1268" s="4">
        <v>229265</v>
      </c>
    </row>
    <row r="1269" spans="1:20" x14ac:dyDescent="0.25">
      <c r="A1269" s="16">
        <v>46048</v>
      </c>
      <c r="B1269" s="17" t="s">
        <v>45</v>
      </c>
      <c r="C1269" s="4">
        <v>4</v>
      </c>
      <c r="D1269" s="4">
        <v>10</v>
      </c>
      <c r="E1269" s="5">
        <v>0.57847222222222228</v>
      </c>
      <c r="F1269" s="5">
        <v>0.57847222222222228</v>
      </c>
      <c r="G1269" s="5">
        <v>0.57847222222222228</v>
      </c>
      <c r="H1269" s="5">
        <v>0.59444444444444444</v>
      </c>
      <c r="I1269" s="5">
        <v>0.59444444444444444</v>
      </c>
      <c r="J1269" s="5">
        <v>0.59444444444444444</v>
      </c>
      <c r="K1269" s="4"/>
      <c r="L1269" s="4"/>
      <c r="M1269" s="12">
        <f t="shared" si="102"/>
        <v>0</v>
      </c>
      <c r="N1269" s="13">
        <f t="shared" si="100"/>
        <v>1.5972222222222165E-2</v>
      </c>
      <c r="O1269" s="11">
        <f t="shared" si="103"/>
        <v>0</v>
      </c>
      <c r="P1269" s="11">
        <f t="shared" si="101"/>
        <v>5</v>
      </c>
      <c r="Q1269" s="4">
        <v>229265</v>
      </c>
      <c r="R1269" s="4">
        <v>229265</v>
      </c>
      <c r="S1269" s="4">
        <v>229270</v>
      </c>
      <c r="T1269" s="4">
        <v>229270</v>
      </c>
    </row>
    <row r="1270" spans="1:20" x14ac:dyDescent="0.25">
      <c r="A1270" s="16">
        <v>46048</v>
      </c>
      <c r="B1270" s="17" t="s">
        <v>45</v>
      </c>
      <c r="C1270" s="4">
        <v>2</v>
      </c>
      <c r="D1270" s="4">
        <v>10</v>
      </c>
      <c r="E1270" s="5">
        <v>0.59722222222222221</v>
      </c>
      <c r="F1270" s="5">
        <v>0.59722222222222221</v>
      </c>
      <c r="G1270" s="5">
        <v>0.59722222222222221</v>
      </c>
      <c r="H1270" s="5">
        <v>0.61805555555555558</v>
      </c>
      <c r="I1270" s="5">
        <v>0.61805555555555558</v>
      </c>
      <c r="J1270" s="5">
        <v>0.61805555555555558</v>
      </c>
      <c r="K1270" s="4"/>
      <c r="L1270" s="4"/>
      <c r="M1270" s="12">
        <f t="shared" si="102"/>
        <v>0</v>
      </c>
      <c r="N1270" s="13">
        <f t="shared" si="100"/>
        <v>2.083333333333337E-2</v>
      </c>
      <c r="O1270" s="11">
        <f t="shared" si="103"/>
        <v>0</v>
      </c>
      <c r="P1270" s="11">
        <f t="shared" si="101"/>
        <v>5</v>
      </c>
      <c r="Q1270" s="4">
        <v>229270</v>
      </c>
      <c r="R1270" s="4">
        <v>229270</v>
      </c>
      <c r="S1270" s="4">
        <v>229275</v>
      </c>
      <c r="T1270" s="4">
        <v>229275</v>
      </c>
    </row>
    <row r="1271" spans="1:20" x14ac:dyDescent="0.25">
      <c r="A1271" s="16">
        <v>46048</v>
      </c>
      <c r="B1271" s="17" t="s">
        <v>45</v>
      </c>
      <c r="C1271" s="4">
        <v>4</v>
      </c>
      <c r="D1271" s="4">
        <v>10</v>
      </c>
      <c r="E1271" s="5">
        <v>0.62013888888888891</v>
      </c>
      <c r="F1271" s="5">
        <v>0.62013888888888891</v>
      </c>
      <c r="G1271" s="5">
        <v>0.62013888888888891</v>
      </c>
      <c r="H1271" s="5">
        <v>0.63611111111111107</v>
      </c>
      <c r="I1271" s="5">
        <v>0.63611111111111107</v>
      </c>
      <c r="J1271" s="5">
        <v>0.63611111111111107</v>
      </c>
      <c r="K1271" s="4"/>
      <c r="L1271" s="4"/>
      <c r="M1271" s="12">
        <f t="shared" si="102"/>
        <v>0</v>
      </c>
      <c r="N1271" s="13">
        <f t="shared" si="100"/>
        <v>1.5972222222222165E-2</v>
      </c>
      <c r="O1271" s="11">
        <f t="shared" si="103"/>
        <v>0</v>
      </c>
      <c r="P1271" s="11">
        <f t="shared" si="101"/>
        <v>5</v>
      </c>
      <c r="Q1271" s="4">
        <v>229275</v>
      </c>
      <c r="R1271" s="4">
        <v>229275</v>
      </c>
      <c r="S1271" s="4">
        <v>229280</v>
      </c>
      <c r="T1271" s="4">
        <v>229280</v>
      </c>
    </row>
    <row r="1272" spans="1:20" x14ac:dyDescent="0.25">
      <c r="A1272" s="16">
        <v>46048</v>
      </c>
      <c r="B1272" s="17" t="s">
        <v>45</v>
      </c>
      <c r="C1272" s="4">
        <v>2</v>
      </c>
      <c r="D1272" s="4">
        <v>10</v>
      </c>
      <c r="E1272" s="5">
        <v>0.64583333333333337</v>
      </c>
      <c r="F1272" s="5">
        <v>0.64583333333333337</v>
      </c>
      <c r="G1272" s="5">
        <v>0.64583333333333337</v>
      </c>
      <c r="H1272" s="5">
        <v>0.66666666666666663</v>
      </c>
      <c r="I1272" s="5">
        <v>0.66666666666666663</v>
      </c>
      <c r="J1272" s="5">
        <v>0.67361111111111116</v>
      </c>
      <c r="K1272" s="4"/>
      <c r="L1272" s="4"/>
      <c r="M1272" s="12">
        <f t="shared" si="102"/>
        <v>0</v>
      </c>
      <c r="N1272" s="13">
        <f t="shared" si="100"/>
        <v>2.0833333333333259E-2</v>
      </c>
      <c r="O1272" s="11">
        <f t="shared" si="103"/>
        <v>0</v>
      </c>
      <c r="P1272" s="11">
        <f t="shared" si="101"/>
        <v>11</v>
      </c>
      <c r="Q1272" s="4">
        <v>229280</v>
      </c>
      <c r="R1272" s="4">
        <v>229280</v>
      </c>
      <c r="S1272" s="4">
        <v>229291</v>
      </c>
      <c r="T1272" s="4">
        <v>229291</v>
      </c>
    </row>
    <row r="1273" spans="1:20" x14ac:dyDescent="0.25">
      <c r="A1273" s="16">
        <v>46048</v>
      </c>
      <c r="B1273" s="17" t="s">
        <v>45</v>
      </c>
      <c r="C1273" s="4">
        <v>2</v>
      </c>
      <c r="D1273" s="4">
        <v>10</v>
      </c>
      <c r="E1273" s="5">
        <v>0.27777777777777779</v>
      </c>
      <c r="F1273" s="5">
        <v>0.28819444444444442</v>
      </c>
      <c r="G1273" s="5">
        <v>0.29166666666666669</v>
      </c>
      <c r="H1273" s="5">
        <v>0.31319444444444444</v>
      </c>
      <c r="I1273" s="5">
        <v>0.31319444444444444</v>
      </c>
      <c r="J1273" s="5">
        <v>0.31319444444444444</v>
      </c>
      <c r="K1273" s="4"/>
      <c r="L1273" s="4"/>
      <c r="M1273" s="12">
        <f t="shared" si="102"/>
        <v>3.4722222222222654E-3</v>
      </c>
      <c r="N1273" s="13">
        <f t="shared" si="100"/>
        <v>2.1527777777777757E-2</v>
      </c>
      <c r="O1273" s="11">
        <f t="shared" si="103"/>
        <v>0</v>
      </c>
      <c r="P1273" s="11">
        <f t="shared" si="101"/>
        <v>7</v>
      </c>
      <c r="Q1273" s="4">
        <v>229193</v>
      </c>
      <c r="R1273" s="4">
        <v>229193</v>
      </c>
      <c r="S1273" s="4">
        <v>229200</v>
      </c>
      <c r="T1273" s="4">
        <v>229200</v>
      </c>
    </row>
    <row r="1274" spans="1:20" x14ac:dyDescent="0.25">
      <c r="A1274" s="16">
        <v>46048</v>
      </c>
      <c r="B1274" s="17" t="s">
        <v>45</v>
      </c>
      <c r="C1274" s="4">
        <v>4</v>
      </c>
      <c r="D1274" s="4">
        <v>10</v>
      </c>
      <c r="E1274" s="5">
        <v>0.31319444444444444</v>
      </c>
      <c r="F1274" s="5">
        <v>0.31319444444444444</v>
      </c>
      <c r="G1274" s="5">
        <v>0.31458333333333333</v>
      </c>
      <c r="H1274" s="5">
        <v>0.33124999999999999</v>
      </c>
      <c r="I1274" s="5">
        <v>0.33124999999999999</v>
      </c>
      <c r="J1274" s="5">
        <v>0.33124999999999999</v>
      </c>
      <c r="K1274" s="4"/>
      <c r="L1274" s="4"/>
      <c r="M1274" s="12">
        <f t="shared" si="102"/>
        <v>1.388888888888884E-3</v>
      </c>
      <c r="N1274" s="13">
        <f t="shared" si="100"/>
        <v>1.6666666666666663E-2</v>
      </c>
      <c r="O1274" s="11">
        <f t="shared" si="103"/>
        <v>0</v>
      </c>
      <c r="P1274" s="11">
        <f t="shared" si="101"/>
        <v>5</v>
      </c>
      <c r="Q1274" s="4">
        <v>229200</v>
      </c>
      <c r="R1274" s="4">
        <v>229200</v>
      </c>
      <c r="S1274" s="4">
        <v>229205</v>
      </c>
      <c r="T1274" s="4">
        <v>229205</v>
      </c>
    </row>
    <row r="1275" spans="1:20" x14ac:dyDescent="0.25">
      <c r="A1275" s="16">
        <v>46048</v>
      </c>
      <c r="B1275" s="17" t="s">
        <v>45</v>
      </c>
      <c r="C1275" s="4">
        <v>2</v>
      </c>
      <c r="D1275" s="4">
        <v>10</v>
      </c>
      <c r="E1275" s="5">
        <v>0.33124999999999999</v>
      </c>
      <c r="F1275" s="5">
        <v>0.33124999999999999</v>
      </c>
      <c r="G1275" s="5">
        <v>0.33333333333333331</v>
      </c>
      <c r="H1275" s="5">
        <v>0.35486111111111113</v>
      </c>
      <c r="I1275" s="5">
        <v>0.35486111111111113</v>
      </c>
      <c r="J1275" s="5">
        <v>0.35486111111111113</v>
      </c>
      <c r="K1275" s="4"/>
      <c r="L1275" s="4"/>
      <c r="M1275" s="12">
        <f t="shared" si="102"/>
        <v>2.0833333333333259E-3</v>
      </c>
      <c r="N1275" s="13">
        <f t="shared" si="100"/>
        <v>2.1527777777777812E-2</v>
      </c>
      <c r="O1275" s="11">
        <f t="shared" si="103"/>
        <v>0</v>
      </c>
      <c r="P1275" s="11">
        <f t="shared" si="101"/>
        <v>6</v>
      </c>
      <c r="Q1275" s="4">
        <v>229205</v>
      </c>
      <c r="R1275" s="4">
        <v>229205</v>
      </c>
      <c r="S1275" s="4">
        <v>229211</v>
      </c>
      <c r="T1275" s="4">
        <v>229211</v>
      </c>
    </row>
    <row r="1276" spans="1:20" x14ac:dyDescent="0.25">
      <c r="A1276" s="16">
        <v>46048</v>
      </c>
      <c r="B1276" s="17" t="s">
        <v>45</v>
      </c>
      <c r="C1276" s="4">
        <v>4</v>
      </c>
      <c r="D1276" s="4">
        <v>10</v>
      </c>
      <c r="E1276" s="5">
        <v>0.35486111111111113</v>
      </c>
      <c r="F1276" s="5">
        <v>0.35486111111111113</v>
      </c>
      <c r="G1276" s="5">
        <v>0.35625000000000001</v>
      </c>
      <c r="H1276" s="5">
        <v>0.37291666666666667</v>
      </c>
      <c r="I1276" s="5">
        <v>0.37291666666666667</v>
      </c>
      <c r="J1276" s="5">
        <v>0.37291666666666667</v>
      </c>
      <c r="K1276" s="4"/>
      <c r="L1276" s="4"/>
      <c r="M1276" s="12">
        <f t="shared" si="102"/>
        <v>1.388888888888884E-3</v>
      </c>
      <c r="N1276" s="13">
        <f t="shared" si="100"/>
        <v>1.6666666666666663E-2</v>
      </c>
      <c r="O1276" s="11">
        <f t="shared" si="103"/>
        <v>0</v>
      </c>
      <c r="P1276" s="11">
        <f t="shared" si="101"/>
        <v>5</v>
      </c>
      <c r="Q1276" s="4">
        <v>229211</v>
      </c>
      <c r="R1276" s="4">
        <v>229211</v>
      </c>
      <c r="S1276" s="4">
        <v>229216</v>
      </c>
      <c r="T1276" s="4">
        <v>229216</v>
      </c>
    </row>
    <row r="1277" spans="1:20" x14ac:dyDescent="0.25">
      <c r="A1277" s="16">
        <v>46048</v>
      </c>
      <c r="B1277" s="17" t="s">
        <v>45</v>
      </c>
      <c r="C1277" s="4">
        <v>2</v>
      </c>
      <c r="D1277" s="4">
        <v>10</v>
      </c>
      <c r="E1277" s="5">
        <v>0.37291666666666667</v>
      </c>
      <c r="F1277" s="5">
        <v>0.37291666666666667</v>
      </c>
      <c r="G1277" s="5">
        <v>0.38194444444444442</v>
      </c>
      <c r="H1277" s="5">
        <v>0.40347222222222223</v>
      </c>
      <c r="I1277" s="5">
        <v>0.40347222222222223</v>
      </c>
      <c r="J1277" s="5">
        <v>0.40347222222222223</v>
      </c>
      <c r="K1277" s="4"/>
      <c r="L1277" s="4"/>
      <c r="M1277" s="12">
        <f t="shared" si="102"/>
        <v>9.0277777777777457E-3</v>
      </c>
      <c r="N1277" s="13">
        <f t="shared" si="100"/>
        <v>2.1527777777777812E-2</v>
      </c>
      <c r="O1277" s="11">
        <f t="shared" si="103"/>
        <v>0</v>
      </c>
      <c r="P1277" s="11">
        <f t="shared" si="101"/>
        <v>6</v>
      </c>
      <c r="Q1277" s="4">
        <v>229216</v>
      </c>
      <c r="R1277" s="4">
        <v>229216</v>
      </c>
      <c r="S1277" s="4">
        <v>229222</v>
      </c>
      <c r="T1277" s="4">
        <v>229222</v>
      </c>
    </row>
    <row r="1278" spans="1:20" x14ac:dyDescent="0.25">
      <c r="A1278" s="16">
        <v>46048</v>
      </c>
      <c r="B1278" s="17" t="s">
        <v>45</v>
      </c>
      <c r="C1278" s="4">
        <v>4</v>
      </c>
      <c r="D1278" s="4">
        <v>10</v>
      </c>
      <c r="E1278" s="5">
        <v>0.40347222222222223</v>
      </c>
      <c r="F1278" s="5">
        <v>0.40347222222222223</v>
      </c>
      <c r="G1278" s="5">
        <v>0.40486111111111112</v>
      </c>
      <c r="H1278" s="5">
        <v>0.42152777777777778</v>
      </c>
      <c r="I1278" s="5">
        <v>0.42152777777777778</v>
      </c>
      <c r="J1278" s="5">
        <v>0.42222222222222222</v>
      </c>
      <c r="K1278" s="4"/>
      <c r="L1278" s="4"/>
      <c r="M1278" s="12">
        <f t="shared" si="102"/>
        <v>1.388888888888884E-3</v>
      </c>
      <c r="N1278" s="13">
        <f t="shared" si="100"/>
        <v>1.6666666666666663E-2</v>
      </c>
      <c r="O1278" s="11">
        <f t="shared" si="103"/>
        <v>0</v>
      </c>
      <c r="P1278" s="11">
        <f t="shared" si="101"/>
        <v>5</v>
      </c>
      <c r="Q1278" s="4">
        <v>229222</v>
      </c>
      <c r="R1278" s="4">
        <v>229222</v>
      </c>
      <c r="S1278" s="4">
        <v>229227</v>
      </c>
      <c r="T1278" s="4">
        <v>229227</v>
      </c>
    </row>
    <row r="1279" spans="1:20" x14ac:dyDescent="0.25">
      <c r="A1279" s="16">
        <v>46048</v>
      </c>
      <c r="B1279" s="17" t="s">
        <v>45</v>
      </c>
      <c r="C1279" s="4" t="s">
        <v>26</v>
      </c>
      <c r="D1279" s="4">
        <v>14</v>
      </c>
      <c r="E1279" s="5">
        <v>0.46388888888888891</v>
      </c>
      <c r="F1279" s="5">
        <v>0.46388888888888891</v>
      </c>
      <c r="G1279" s="5">
        <v>0.46527777777777779</v>
      </c>
      <c r="H1279" s="5">
        <v>0.68263888888888891</v>
      </c>
      <c r="I1279" s="5">
        <v>0.68263888888888891</v>
      </c>
      <c r="J1279" s="5">
        <v>0.68402777777777779</v>
      </c>
      <c r="K1279" s="4"/>
      <c r="L1279" s="4"/>
      <c r="M1279" s="12">
        <f t="shared" si="102"/>
        <v>1.388888888888884E-3</v>
      </c>
      <c r="N1279" s="13">
        <f t="shared" si="100"/>
        <v>0.21736111111111112</v>
      </c>
      <c r="O1279" s="11">
        <f t="shared" si="103"/>
        <v>0</v>
      </c>
      <c r="P1279" s="11">
        <f t="shared" si="101"/>
        <v>92</v>
      </c>
      <c r="Q1279" s="4">
        <v>148695</v>
      </c>
      <c r="R1279" s="4">
        <v>148695</v>
      </c>
      <c r="S1279" s="4">
        <v>148787</v>
      </c>
      <c r="T1279" s="4">
        <v>148787</v>
      </c>
    </row>
    <row r="1280" spans="1:20" x14ac:dyDescent="0.25">
      <c r="A1280" s="16">
        <v>46048</v>
      </c>
      <c r="B1280" s="17" t="s">
        <v>45</v>
      </c>
      <c r="C1280" s="4" t="s">
        <v>26</v>
      </c>
      <c r="D1280" s="4">
        <v>15</v>
      </c>
      <c r="E1280" s="5">
        <v>0.27777777777777779</v>
      </c>
      <c r="F1280" s="5">
        <v>0.28819444444444442</v>
      </c>
      <c r="G1280" s="5">
        <v>0.2951388888888889</v>
      </c>
      <c r="H1280" s="5">
        <v>0.46180555555555558</v>
      </c>
      <c r="I1280" s="5">
        <v>0.46180555555555558</v>
      </c>
      <c r="J1280" s="5">
        <v>0.46180555555555558</v>
      </c>
      <c r="K1280" s="4"/>
      <c r="L1280" s="4"/>
      <c r="M1280" s="12">
        <f t="shared" si="102"/>
        <v>6.9444444444444753E-3</v>
      </c>
      <c r="N1280" s="13">
        <f t="shared" si="100"/>
        <v>0.16666666666666669</v>
      </c>
      <c r="O1280" s="11">
        <f t="shared" si="103"/>
        <v>0</v>
      </c>
      <c r="P1280" s="11">
        <f t="shared" si="101"/>
        <v>75</v>
      </c>
      <c r="Q1280" s="4">
        <v>148620</v>
      </c>
      <c r="R1280" s="4">
        <v>148620</v>
      </c>
      <c r="S1280" s="4">
        <v>148695</v>
      </c>
      <c r="T1280" s="4">
        <v>148695</v>
      </c>
    </row>
    <row r="1281" spans="1:20" x14ac:dyDescent="0.25">
      <c r="A1281" s="16">
        <v>46048</v>
      </c>
      <c r="B1281" s="17" t="s">
        <v>45</v>
      </c>
      <c r="C1281" s="4">
        <v>1</v>
      </c>
      <c r="D1281" s="4">
        <v>9</v>
      </c>
      <c r="E1281" s="5">
        <v>0.50347222222222221</v>
      </c>
      <c r="F1281" s="5">
        <v>0.50347222222222221</v>
      </c>
      <c r="G1281" s="5">
        <v>0.51388888888888884</v>
      </c>
      <c r="H1281" s="5">
        <v>0.53472222222222221</v>
      </c>
      <c r="I1281" s="5">
        <v>0.53472222222222221</v>
      </c>
      <c r="J1281" s="5">
        <v>0.53472222222222221</v>
      </c>
      <c r="K1281" s="4"/>
      <c r="L1281" s="4"/>
      <c r="M1281" s="12">
        <f t="shared" si="102"/>
        <v>1.041666666666663E-2</v>
      </c>
      <c r="N1281" s="13">
        <f t="shared" si="100"/>
        <v>2.083333333333337E-2</v>
      </c>
      <c r="O1281" s="11">
        <f t="shared" si="103"/>
        <v>0</v>
      </c>
      <c r="P1281" s="11">
        <f t="shared" si="101"/>
        <v>12</v>
      </c>
      <c r="Q1281" s="4">
        <v>327544</v>
      </c>
      <c r="R1281" s="4">
        <v>327544</v>
      </c>
      <c r="S1281" s="4">
        <v>327556</v>
      </c>
      <c r="T1281" s="4">
        <v>327556</v>
      </c>
    </row>
    <row r="1282" spans="1:20" x14ac:dyDescent="0.25">
      <c r="A1282" s="16">
        <v>46048</v>
      </c>
      <c r="B1282" s="17" t="s">
        <v>45</v>
      </c>
      <c r="C1282" s="4">
        <v>3</v>
      </c>
      <c r="D1282" s="4">
        <v>9</v>
      </c>
      <c r="E1282" s="5">
        <v>0.53472222222222221</v>
      </c>
      <c r="F1282" s="5">
        <v>0.53472222222222221</v>
      </c>
      <c r="G1282" s="5">
        <v>0.53680555555555554</v>
      </c>
      <c r="H1282" s="5">
        <v>0.55208333333333337</v>
      </c>
      <c r="I1282" s="5">
        <v>0.55208333333333337</v>
      </c>
      <c r="J1282" s="5">
        <v>0.55208333333333337</v>
      </c>
      <c r="K1282" s="4"/>
      <c r="L1282" s="4"/>
      <c r="M1282" s="12">
        <f t="shared" si="102"/>
        <v>2.0833333333333259E-3</v>
      </c>
      <c r="N1282" s="13">
        <f t="shared" si="100"/>
        <v>1.5277777777777835E-2</v>
      </c>
      <c r="O1282" s="11">
        <f t="shared" si="103"/>
        <v>0</v>
      </c>
      <c r="P1282" s="11">
        <f t="shared" si="101"/>
        <v>4</v>
      </c>
      <c r="Q1282" s="4">
        <v>327556</v>
      </c>
      <c r="R1282" s="4">
        <v>327556</v>
      </c>
      <c r="S1282" s="4">
        <v>327560</v>
      </c>
      <c r="T1282" s="4">
        <v>327560</v>
      </c>
    </row>
    <row r="1283" spans="1:20" x14ac:dyDescent="0.25">
      <c r="A1283" s="16">
        <v>46048</v>
      </c>
      <c r="B1283" s="17" t="s">
        <v>45</v>
      </c>
      <c r="C1283" s="4">
        <v>1</v>
      </c>
      <c r="D1283" s="4">
        <v>9</v>
      </c>
      <c r="E1283" s="5">
        <v>0.55208333333333337</v>
      </c>
      <c r="F1283" s="5">
        <v>0.55208333333333337</v>
      </c>
      <c r="G1283" s="5">
        <v>0.55972222222222223</v>
      </c>
      <c r="H1283" s="5">
        <v>0.57638888888888884</v>
      </c>
      <c r="I1283" s="5">
        <v>0.57638888888888884</v>
      </c>
      <c r="J1283" s="5">
        <v>0.57638888888888884</v>
      </c>
      <c r="K1283" s="4"/>
      <c r="L1283" s="4"/>
      <c r="M1283" s="12">
        <f t="shared" si="102"/>
        <v>7.6388888888888618E-3</v>
      </c>
      <c r="N1283" s="13">
        <f t="shared" si="100"/>
        <v>1.6666666666666607E-2</v>
      </c>
      <c r="O1283" s="11">
        <f t="shared" si="103"/>
        <v>0</v>
      </c>
      <c r="P1283" s="11">
        <f t="shared" si="101"/>
        <v>7</v>
      </c>
      <c r="Q1283" s="4">
        <v>327560</v>
      </c>
      <c r="R1283" s="4">
        <v>327560</v>
      </c>
      <c r="S1283" s="4">
        <v>327567</v>
      </c>
      <c r="T1283" s="4">
        <v>327567</v>
      </c>
    </row>
    <row r="1284" spans="1:20" x14ac:dyDescent="0.25">
      <c r="A1284" s="16">
        <v>46048</v>
      </c>
      <c r="B1284" s="17" t="s">
        <v>45</v>
      </c>
      <c r="C1284" s="4">
        <v>3</v>
      </c>
      <c r="D1284" s="4">
        <v>9</v>
      </c>
      <c r="E1284" s="5">
        <v>0.57638888888888884</v>
      </c>
      <c r="F1284" s="5">
        <v>0.57638888888888884</v>
      </c>
      <c r="G1284" s="5">
        <v>0.57847222222222228</v>
      </c>
      <c r="H1284" s="5">
        <v>0.59375</v>
      </c>
      <c r="I1284" s="5">
        <v>0.59375</v>
      </c>
      <c r="J1284" s="5">
        <v>0.59375</v>
      </c>
      <c r="K1284" s="4"/>
      <c r="L1284" s="4"/>
      <c r="M1284" s="12">
        <f t="shared" si="102"/>
        <v>2.083333333333437E-3</v>
      </c>
      <c r="N1284" s="13">
        <f t="shared" si="100"/>
        <v>1.5277777777777724E-2</v>
      </c>
      <c r="O1284" s="11">
        <f t="shared" si="103"/>
        <v>0</v>
      </c>
      <c r="P1284" s="11">
        <f t="shared" si="101"/>
        <v>4</v>
      </c>
      <c r="Q1284" s="4">
        <v>327567</v>
      </c>
      <c r="R1284" s="4">
        <v>327567</v>
      </c>
      <c r="S1284" s="4">
        <v>327571</v>
      </c>
      <c r="T1284" s="4">
        <v>327571</v>
      </c>
    </row>
    <row r="1285" spans="1:20" x14ac:dyDescent="0.25">
      <c r="A1285" s="16">
        <v>46048</v>
      </c>
      <c r="B1285" s="17" t="s">
        <v>45</v>
      </c>
      <c r="C1285" s="4">
        <v>1</v>
      </c>
      <c r="D1285" s="4">
        <v>9</v>
      </c>
      <c r="E1285" s="5">
        <v>0.59375</v>
      </c>
      <c r="F1285" s="5">
        <v>0.59375</v>
      </c>
      <c r="G1285" s="5">
        <v>0.60138888888888886</v>
      </c>
      <c r="H1285" s="5">
        <v>0.61805555555555558</v>
      </c>
      <c r="I1285" s="5">
        <v>0.61805555555555558</v>
      </c>
      <c r="J1285" s="5">
        <v>0.61805555555555558</v>
      </c>
      <c r="K1285" s="4"/>
      <c r="L1285" s="4"/>
      <c r="M1285" s="12">
        <f t="shared" si="102"/>
        <v>7.6388888888888618E-3</v>
      </c>
      <c r="N1285" s="13">
        <f t="shared" si="100"/>
        <v>1.6666666666666718E-2</v>
      </c>
      <c r="O1285" s="11">
        <f t="shared" si="103"/>
        <v>0</v>
      </c>
      <c r="P1285" s="11">
        <f t="shared" si="101"/>
        <v>7</v>
      </c>
      <c r="Q1285" s="4">
        <v>327571</v>
      </c>
      <c r="R1285" s="4">
        <v>327571</v>
      </c>
      <c r="S1285" s="4">
        <v>327578</v>
      </c>
      <c r="T1285" s="4">
        <v>327578</v>
      </c>
    </row>
    <row r="1286" spans="1:20" x14ac:dyDescent="0.25">
      <c r="A1286" s="16">
        <v>46048</v>
      </c>
      <c r="B1286" s="17" t="s">
        <v>45</v>
      </c>
      <c r="C1286" s="4">
        <v>3</v>
      </c>
      <c r="D1286" s="4">
        <v>9</v>
      </c>
      <c r="E1286" s="5">
        <v>0.61805555555555558</v>
      </c>
      <c r="F1286" s="5">
        <v>0.61805555555555558</v>
      </c>
      <c r="G1286" s="5">
        <v>0.62013888888888891</v>
      </c>
      <c r="H1286" s="5">
        <v>0.63541666666666663</v>
      </c>
      <c r="I1286" s="5">
        <v>0.63541666666666663</v>
      </c>
      <c r="J1286" s="5">
        <v>0.63541666666666663</v>
      </c>
      <c r="K1286" s="4"/>
      <c r="L1286" s="4"/>
      <c r="M1286" s="12">
        <f t="shared" si="102"/>
        <v>2.0833333333333259E-3</v>
      </c>
      <c r="N1286" s="13">
        <f t="shared" si="100"/>
        <v>1.5277777777777724E-2</v>
      </c>
      <c r="O1286" s="11">
        <f t="shared" si="103"/>
        <v>0</v>
      </c>
      <c r="P1286" s="11">
        <f t="shared" si="101"/>
        <v>4</v>
      </c>
      <c r="Q1286" s="4">
        <v>327578</v>
      </c>
      <c r="R1286" s="4">
        <v>327578</v>
      </c>
      <c r="S1286" s="4">
        <v>327582</v>
      </c>
      <c r="T1286" s="4">
        <v>327582</v>
      </c>
    </row>
    <row r="1287" spans="1:20" x14ac:dyDescent="0.25">
      <c r="A1287" s="16">
        <v>46048</v>
      </c>
      <c r="B1287" s="17" t="s">
        <v>45</v>
      </c>
      <c r="C1287" s="4">
        <v>1</v>
      </c>
      <c r="D1287" s="4">
        <v>9</v>
      </c>
      <c r="E1287" s="5">
        <v>0.63541666666666663</v>
      </c>
      <c r="F1287" s="5">
        <v>0.63541666666666663</v>
      </c>
      <c r="G1287" s="5">
        <v>0.64583333333333337</v>
      </c>
      <c r="H1287" s="5">
        <v>0.66666666666666663</v>
      </c>
      <c r="I1287" s="5">
        <v>0.66666666666666663</v>
      </c>
      <c r="J1287" s="5">
        <v>0.67361111111111116</v>
      </c>
      <c r="K1287" s="4"/>
      <c r="L1287" s="4"/>
      <c r="M1287" s="12">
        <f t="shared" si="102"/>
        <v>1.0416666666666741E-2</v>
      </c>
      <c r="N1287" s="13">
        <f t="shared" si="100"/>
        <v>2.0833333333333259E-2</v>
      </c>
      <c r="O1287" s="11">
        <f t="shared" si="103"/>
        <v>0</v>
      </c>
      <c r="P1287" s="11">
        <f t="shared" si="101"/>
        <v>7</v>
      </c>
      <c r="Q1287" s="4">
        <v>327582</v>
      </c>
      <c r="R1287" s="4">
        <v>327582</v>
      </c>
      <c r="S1287" s="4">
        <v>327589</v>
      </c>
      <c r="T1287" s="4">
        <v>327589</v>
      </c>
    </row>
    <row r="1288" spans="1:20" x14ac:dyDescent="0.25">
      <c r="A1288" s="16">
        <v>46048</v>
      </c>
      <c r="B1288" s="17" t="s">
        <v>45</v>
      </c>
      <c r="C1288" s="4">
        <v>1</v>
      </c>
      <c r="D1288" s="4">
        <v>9</v>
      </c>
      <c r="E1288" s="5">
        <v>0.36458333333333331</v>
      </c>
      <c r="F1288" s="5">
        <v>0.38194444444444442</v>
      </c>
      <c r="G1288" s="5">
        <v>0.38194444444444442</v>
      </c>
      <c r="H1288" s="5">
        <v>0.40138888888888891</v>
      </c>
      <c r="I1288" s="5">
        <v>0.40138888888888891</v>
      </c>
      <c r="J1288" s="5">
        <v>0.40138888888888891</v>
      </c>
      <c r="K1288" s="4"/>
      <c r="L1288" s="4"/>
      <c r="M1288" s="12">
        <f t="shared" si="102"/>
        <v>0</v>
      </c>
      <c r="N1288" s="13">
        <f t="shared" si="100"/>
        <v>1.9444444444444486E-2</v>
      </c>
      <c r="O1288" s="11">
        <f t="shared" si="103"/>
        <v>1</v>
      </c>
      <c r="P1288" s="11">
        <f t="shared" si="101"/>
        <v>8</v>
      </c>
      <c r="Q1288" s="4">
        <v>327510</v>
      </c>
      <c r="R1288" s="4">
        <v>327510</v>
      </c>
      <c r="S1288" s="4">
        <v>327518</v>
      </c>
      <c r="T1288" s="4">
        <v>327519</v>
      </c>
    </row>
    <row r="1289" spans="1:20" x14ac:dyDescent="0.25">
      <c r="A1289" s="16">
        <v>46048</v>
      </c>
      <c r="B1289" s="17" t="s">
        <v>45</v>
      </c>
      <c r="C1289" s="4">
        <v>3</v>
      </c>
      <c r="D1289" s="4">
        <v>9</v>
      </c>
      <c r="E1289" s="5">
        <v>0.40138888888888891</v>
      </c>
      <c r="F1289" s="5">
        <v>0.40486111111111112</v>
      </c>
      <c r="G1289" s="5">
        <v>0.40486111111111112</v>
      </c>
      <c r="H1289" s="5">
        <v>0.4201388888888889</v>
      </c>
      <c r="I1289" s="5">
        <v>0.4201388888888889</v>
      </c>
      <c r="J1289" s="5">
        <v>0.4201388888888889</v>
      </c>
      <c r="K1289" s="4"/>
      <c r="L1289" s="4"/>
      <c r="M1289" s="12">
        <f t="shared" si="102"/>
        <v>0</v>
      </c>
      <c r="N1289" s="13">
        <f t="shared" si="100"/>
        <v>1.5277777777777779E-2</v>
      </c>
      <c r="O1289" s="11">
        <f t="shared" si="103"/>
        <v>0</v>
      </c>
      <c r="P1289" s="11">
        <f t="shared" si="101"/>
        <v>4</v>
      </c>
      <c r="Q1289" s="4">
        <v>327518</v>
      </c>
      <c r="R1289" s="4">
        <v>327518</v>
      </c>
      <c r="S1289" s="4">
        <v>327522</v>
      </c>
      <c r="T1289" s="4">
        <v>327522</v>
      </c>
    </row>
    <row r="1290" spans="1:20" x14ac:dyDescent="0.25">
      <c r="A1290" s="16">
        <v>46048</v>
      </c>
      <c r="B1290" s="17" t="s">
        <v>45</v>
      </c>
      <c r="C1290" s="4">
        <v>1</v>
      </c>
      <c r="D1290" s="4">
        <v>9</v>
      </c>
      <c r="E1290" s="5">
        <v>0.4201388888888889</v>
      </c>
      <c r="F1290" s="5">
        <v>0.4236111111111111</v>
      </c>
      <c r="G1290" s="5">
        <v>0.4236111111111111</v>
      </c>
      <c r="H1290" s="5">
        <v>0.44444444444444442</v>
      </c>
      <c r="I1290" s="5">
        <v>0.44444444444444442</v>
      </c>
      <c r="J1290" s="5">
        <v>0.44444444444444442</v>
      </c>
      <c r="K1290" s="4"/>
      <c r="L1290" s="4"/>
      <c r="M1290" s="12">
        <f t="shared" si="102"/>
        <v>0</v>
      </c>
      <c r="N1290" s="13">
        <f t="shared" si="100"/>
        <v>2.0833333333333315E-2</v>
      </c>
      <c r="O1290" s="11">
        <f t="shared" si="103"/>
        <v>0</v>
      </c>
      <c r="P1290" s="11">
        <f t="shared" si="101"/>
        <v>7</v>
      </c>
      <c r="Q1290" s="4">
        <v>327522</v>
      </c>
      <c r="R1290" s="4">
        <v>327522</v>
      </c>
      <c r="S1290" s="4">
        <v>327529</v>
      </c>
      <c r="T1290" s="4">
        <v>327529</v>
      </c>
    </row>
    <row r="1291" spans="1:20" x14ac:dyDescent="0.25">
      <c r="A1291" s="16">
        <v>46048</v>
      </c>
      <c r="B1291" s="17" t="s">
        <v>45</v>
      </c>
      <c r="C1291" s="4">
        <v>3</v>
      </c>
      <c r="D1291" s="4">
        <v>9</v>
      </c>
      <c r="E1291" s="5">
        <v>0.44444444444444442</v>
      </c>
      <c r="F1291" s="5">
        <v>0.4465277777777778</v>
      </c>
      <c r="G1291" s="5">
        <v>0.4465277777777778</v>
      </c>
      <c r="H1291" s="5">
        <v>0.46180555555555558</v>
      </c>
      <c r="I1291" s="5">
        <v>0.46180555555555558</v>
      </c>
      <c r="J1291" s="5">
        <v>0.46180555555555558</v>
      </c>
      <c r="K1291" s="4"/>
      <c r="L1291" s="4"/>
      <c r="M1291" s="12">
        <f t="shared" si="102"/>
        <v>0</v>
      </c>
      <c r="N1291" s="13">
        <f t="shared" si="100"/>
        <v>1.5277777777777779E-2</v>
      </c>
      <c r="O1291" s="11">
        <f t="shared" si="103"/>
        <v>0</v>
      </c>
      <c r="P1291" s="11">
        <f t="shared" si="101"/>
        <v>4</v>
      </c>
      <c r="Q1291" s="4">
        <v>327529</v>
      </c>
      <c r="R1291" s="4">
        <v>327529</v>
      </c>
      <c r="S1291" s="4">
        <v>327533</v>
      </c>
      <c r="T1291" s="4">
        <v>327533</v>
      </c>
    </row>
    <row r="1292" spans="1:20" x14ac:dyDescent="0.25">
      <c r="A1292" s="16">
        <v>46048</v>
      </c>
      <c r="B1292" s="17" t="s">
        <v>45</v>
      </c>
      <c r="C1292" s="4">
        <v>1</v>
      </c>
      <c r="D1292" s="4">
        <v>9</v>
      </c>
      <c r="E1292" s="5">
        <v>0.46180555555555558</v>
      </c>
      <c r="F1292" s="5">
        <v>0.46527777777777779</v>
      </c>
      <c r="G1292" s="5">
        <v>0.46527777777777779</v>
      </c>
      <c r="H1292" s="5">
        <v>0.4861111111111111</v>
      </c>
      <c r="I1292" s="5">
        <v>0.4861111111111111</v>
      </c>
      <c r="J1292" s="5">
        <v>0.4861111111111111</v>
      </c>
      <c r="K1292" s="4"/>
      <c r="L1292" s="4"/>
      <c r="M1292" s="12">
        <f t="shared" si="102"/>
        <v>0</v>
      </c>
      <c r="N1292" s="13">
        <f t="shared" si="100"/>
        <v>2.0833333333333315E-2</v>
      </c>
      <c r="O1292" s="11">
        <f t="shared" si="103"/>
        <v>0</v>
      </c>
      <c r="P1292" s="11">
        <f t="shared" si="101"/>
        <v>7</v>
      </c>
      <c r="Q1292" s="4">
        <v>327533</v>
      </c>
      <c r="R1292" s="4">
        <v>327533</v>
      </c>
      <c r="S1292" s="4">
        <v>327540</v>
      </c>
      <c r="T1292" s="4">
        <v>327540</v>
      </c>
    </row>
    <row r="1293" spans="1:20" x14ac:dyDescent="0.25">
      <c r="A1293" s="16">
        <v>46048</v>
      </c>
      <c r="B1293" s="17" t="s">
        <v>45</v>
      </c>
      <c r="C1293" s="4">
        <v>3</v>
      </c>
      <c r="D1293" s="4">
        <v>9</v>
      </c>
      <c r="E1293" s="5">
        <v>0.4861111111111111</v>
      </c>
      <c r="F1293" s="5">
        <v>0.48819444444444443</v>
      </c>
      <c r="G1293" s="5">
        <v>0.48819444444444443</v>
      </c>
      <c r="H1293" s="5">
        <v>0.50347222222222221</v>
      </c>
      <c r="I1293" s="5">
        <v>0.50347222222222221</v>
      </c>
      <c r="J1293" s="5">
        <v>0.51041666666666663</v>
      </c>
      <c r="K1293" s="4"/>
      <c r="L1293" s="4"/>
      <c r="M1293" s="12">
        <f t="shared" si="102"/>
        <v>0</v>
      </c>
      <c r="N1293" s="13">
        <f t="shared" si="100"/>
        <v>1.5277777777777779E-2</v>
      </c>
      <c r="O1293" s="11">
        <f t="shared" si="103"/>
        <v>0</v>
      </c>
      <c r="P1293" s="11">
        <f t="shared" si="101"/>
        <v>4</v>
      </c>
      <c r="Q1293" s="4">
        <v>327540</v>
      </c>
      <c r="R1293" s="4">
        <v>327540</v>
      </c>
      <c r="S1293" s="4">
        <v>327544</v>
      </c>
      <c r="T1293" s="4">
        <v>327544</v>
      </c>
    </row>
    <row r="1294" spans="1:20" x14ac:dyDescent="0.25">
      <c r="A1294" s="16">
        <v>46048</v>
      </c>
      <c r="B1294" s="17" t="s">
        <v>45</v>
      </c>
      <c r="C1294" s="4">
        <v>3</v>
      </c>
      <c r="D1294" s="4">
        <v>9</v>
      </c>
      <c r="E1294" s="5">
        <v>0.65625</v>
      </c>
      <c r="F1294" s="5">
        <v>0.66666666666666663</v>
      </c>
      <c r="G1294" s="5">
        <v>0.66874999999999996</v>
      </c>
      <c r="H1294" s="5">
        <v>0.68611111111111112</v>
      </c>
      <c r="I1294" s="5">
        <v>0.68611111111111112</v>
      </c>
      <c r="J1294" s="5">
        <v>0.68611111111111112</v>
      </c>
      <c r="K1294" s="4"/>
      <c r="L1294" s="4"/>
      <c r="M1294" s="12">
        <f t="shared" si="102"/>
        <v>2.0833333333333259E-3</v>
      </c>
      <c r="N1294" s="13">
        <f t="shared" si="100"/>
        <v>1.736111111111116E-2</v>
      </c>
      <c r="O1294" s="11">
        <f t="shared" si="103"/>
        <v>0</v>
      </c>
      <c r="P1294" s="11">
        <f t="shared" si="101"/>
        <v>4</v>
      </c>
      <c r="Q1294" s="4">
        <v>327589</v>
      </c>
      <c r="R1294" s="4">
        <v>327589</v>
      </c>
      <c r="S1294" s="4">
        <v>327593</v>
      </c>
      <c r="T1294" s="4">
        <v>327593</v>
      </c>
    </row>
    <row r="1295" spans="1:20" x14ac:dyDescent="0.25">
      <c r="A1295" s="16">
        <v>46048</v>
      </c>
      <c r="B1295" s="17" t="s">
        <v>45</v>
      </c>
      <c r="C1295" s="4">
        <v>1</v>
      </c>
      <c r="D1295" s="4">
        <v>9</v>
      </c>
      <c r="E1295" s="5">
        <v>0.68611111111111112</v>
      </c>
      <c r="F1295" s="5">
        <v>0.6875</v>
      </c>
      <c r="G1295" s="5">
        <v>0.6875</v>
      </c>
      <c r="H1295" s="5">
        <v>0.70833333333333337</v>
      </c>
      <c r="I1295" s="5">
        <v>0.70833333333333337</v>
      </c>
      <c r="J1295" s="5">
        <v>0.70833333333333337</v>
      </c>
      <c r="K1295" s="4"/>
      <c r="L1295" s="4"/>
      <c r="M1295" s="12">
        <f t="shared" si="102"/>
        <v>0</v>
      </c>
      <c r="N1295" s="13">
        <f t="shared" si="100"/>
        <v>2.083333333333337E-2</v>
      </c>
      <c r="O1295" s="11">
        <f t="shared" si="103"/>
        <v>0</v>
      </c>
      <c r="P1295" s="11">
        <f t="shared" si="101"/>
        <v>7</v>
      </c>
      <c r="Q1295" s="4">
        <v>327593</v>
      </c>
      <c r="R1295" s="4">
        <v>327593</v>
      </c>
      <c r="S1295" s="4">
        <v>327600</v>
      </c>
      <c r="T1295" s="4">
        <v>327600</v>
      </c>
    </row>
    <row r="1296" spans="1:20" x14ac:dyDescent="0.25">
      <c r="A1296" s="16">
        <v>46048</v>
      </c>
      <c r="B1296" s="17" t="s">
        <v>45</v>
      </c>
      <c r="C1296" s="4">
        <v>3</v>
      </c>
      <c r="D1296" s="4">
        <v>9</v>
      </c>
      <c r="E1296" s="5">
        <v>0.70833333333333337</v>
      </c>
      <c r="F1296" s="5">
        <v>0.7104166666666667</v>
      </c>
      <c r="G1296" s="5">
        <v>0.7104166666666667</v>
      </c>
      <c r="H1296" s="5">
        <v>0.72777777777777775</v>
      </c>
      <c r="I1296" s="5">
        <v>0.72777777777777775</v>
      </c>
      <c r="J1296" s="5">
        <v>0.72777777777777775</v>
      </c>
      <c r="K1296" s="4"/>
      <c r="L1296" s="4"/>
      <c r="M1296" s="12">
        <f t="shared" si="102"/>
        <v>0</v>
      </c>
      <c r="N1296" s="13">
        <f t="shared" si="100"/>
        <v>1.7361111111111049E-2</v>
      </c>
      <c r="O1296" s="11">
        <f t="shared" si="103"/>
        <v>0</v>
      </c>
      <c r="P1296" s="11">
        <f t="shared" si="101"/>
        <v>4</v>
      </c>
      <c r="Q1296" s="4">
        <v>327600</v>
      </c>
      <c r="R1296" s="4">
        <v>327600</v>
      </c>
      <c r="S1296" s="4">
        <v>327604</v>
      </c>
      <c r="T1296" s="4">
        <v>327604</v>
      </c>
    </row>
    <row r="1297" spans="1:20" x14ac:dyDescent="0.25">
      <c r="A1297" s="16">
        <v>46048</v>
      </c>
      <c r="B1297" s="17" t="s">
        <v>45</v>
      </c>
      <c r="C1297" s="4">
        <v>1</v>
      </c>
      <c r="D1297" s="4">
        <v>9</v>
      </c>
      <c r="E1297" s="5">
        <v>0.72777777777777775</v>
      </c>
      <c r="F1297" s="5">
        <v>0.72916666666666663</v>
      </c>
      <c r="G1297" s="5">
        <v>0.72916666666666663</v>
      </c>
      <c r="H1297" s="5">
        <v>0.75069444444444444</v>
      </c>
      <c r="I1297" s="5">
        <v>0.75069444444444444</v>
      </c>
      <c r="J1297" s="5">
        <v>0.75069444444444444</v>
      </c>
      <c r="K1297" s="4"/>
      <c r="L1297" s="4"/>
      <c r="M1297" s="12">
        <f t="shared" si="102"/>
        <v>0</v>
      </c>
      <c r="N1297" s="13">
        <f t="shared" si="100"/>
        <v>2.1527777777777812E-2</v>
      </c>
      <c r="O1297" s="11">
        <f t="shared" si="103"/>
        <v>0</v>
      </c>
      <c r="P1297" s="11">
        <f t="shared" si="101"/>
        <v>7</v>
      </c>
      <c r="Q1297" s="4">
        <v>327604</v>
      </c>
      <c r="R1297" s="4">
        <v>327604</v>
      </c>
      <c r="S1297" s="4">
        <v>327611</v>
      </c>
      <c r="T1297" s="4">
        <v>327611</v>
      </c>
    </row>
    <row r="1298" spans="1:20" x14ac:dyDescent="0.25">
      <c r="A1298" s="16">
        <v>46048</v>
      </c>
      <c r="B1298" s="17" t="s">
        <v>45</v>
      </c>
      <c r="C1298" s="4">
        <v>3</v>
      </c>
      <c r="D1298" s="4">
        <v>9</v>
      </c>
      <c r="E1298" s="5">
        <v>0.75069444444444444</v>
      </c>
      <c r="F1298" s="5">
        <v>0.75902777777777775</v>
      </c>
      <c r="G1298" s="5">
        <v>0.75902777777777775</v>
      </c>
      <c r="H1298" s="5">
        <v>0.77638888888888891</v>
      </c>
      <c r="I1298" s="5">
        <v>0.77638888888888891</v>
      </c>
      <c r="J1298" s="5">
        <v>0.77638888888888891</v>
      </c>
      <c r="K1298" s="4"/>
      <c r="L1298" s="4"/>
      <c r="M1298" s="12">
        <f t="shared" si="102"/>
        <v>0</v>
      </c>
      <c r="N1298" s="13">
        <f t="shared" si="100"/>
        <v>1.736111111111116E-2</v>
      </c>
      <c r="O1298" s="11">
        <f t="shared" si="103"/>
        <v>0</v>
      </c>
      <c r="P1298" s="11">
        <f t="shared" si="101"/>
        <v>4</v>
      </c>
      <c r="Q1298" s="4">
        <v>327611</v>
      </c>
      <c r="R1298" s="4">
        <v>327611</v>
      </c>
      <c r="S1298" s="4">
        <v>327615</v>
      </c>
      <c r="T1298" s="4">
        <v>327615</v>
      </c>
    </row>
    <row r="1299" spans="1:20" x14ac:dyDescent="0.25">
      <c r="A1299" s="16">
        <v>46048</v>
      </c>
      <c r="B1299" s="17" t="s">
        <v>45</v>
      </c>
      <c r="C1299" s="4">
        <v>1</v>
      </c>
      <c r="D1299" s="4">
        <v>9</v>
      </c>
      <c r="E1299" s="5">
        <v>0.77638888888888891</v>
      </c>
      <c r="F1299" s="5">
        <v>0.77638888888888891</v>
      </c>
      <c r="G1299" s="5">
        <v>0.77777777777777779</v>
      </c>
      <c r="H1299" s="5">
        <v>0.7993055555555556</v>
      </c>
      <c r="I1299" s="5">
        <v>0.7993055555555556</v>
      </c>
      <c r="J1299" s="5">
        <v>0.7993055555555556</v>
      </c>
      <c r="K1299" s="4"/>
      <c r="L1299" s="4"/>
      <c r="M1299" s="12">
        <f t="shared" si="102"/>
        <v>1.388888888888884E-3</v>
      </c>
      <c r="N1299" s="13">
        <f t="shared" si="100"/>
        <v>2.1527777777777812E-2</v>
      </c>
      <c r="O1299" s="11">
        <f t="shared" si="103"/>
        <v>0</v>
      </c>
      <c r="P1299" s="11">
        <f t="shared" si="101"/>
        <v>7</v>
      </c>
      <c r="Q1299" s="4">
        <v>327615</v>
      </c>
      <c r="R1299" s="4">
        <v>327615</v>
      </c>
      <c r="S1299" s="4">
        <v>327622</v>
      </c>
      <c r="T1299" s="4">
        <v>327622</v>
      </c>
    </row>
    <row r="1300" spans="1:20" x14ac:dyDescent="0.25">
      <c r="A1300" s="16">
        <v>46048</v>
      </c>
      <c r="B1300" s="17" t="s">
        <v>45</v>
      </c>
      <c r="C1300" s="4">
        <v>3</v>
      </c>
      <c r="D1300" s="4">
        <v>9</v>
      </c>
      <c r="E1300" s="5">
        <v>0.7993055555555556</v>
      </c>
      <c r="F1300" s="5">
        <v>0.80069444444444449</v>
      </c>
      <c r="G1300" s="5">
        <v>0.80069444444444449</v>
      </c>
      <c r="H1300" s="5">
        <v>0.81805555555555554</v>
      </c>
      <c r="I1300" s="5">
        <v>0.82291666666666663</v>
      </c>
      <c r="J1300" s="5">
        <v>0.82986111111111116</v>
      </c>
      <c r="K1300" s="4"/>
      <c r="L1300" s="4"/>
      <c r="M1300" s="12">
        <f t="shared" si="102"/>
        <v>4.8611111111110938E-3</v>
      </c>
      <c r="N1300" s="13">
        <f t="shared" si="100"/>
        <v>1.7361111111111049E-2</v>
      </c>
      <c r="O1300" s="11">
        <f t="shared" si="103"/>
        <v>1</v>
      </c>
      <c r="P1300" s="11">
        <f t="shared" si="101"/>
        <v>4</v>
      </c>
      <c r="Q1300" s="4">
        <v>327622</v>
      </c>
      <c r="R1300" s="4">
        <v>327622</v>
      </c>
      <c r="S1300" s="4">
        <v>327626</v>
      </c>
      <c r="T1300" s="4">
        <v>327627</v>
      </c>
    </row>
    <row r="1301" spans="1:20" x14ac:dyDescent="0.25">
      <c r="A1301" s="16">
        <v>46048</v>
      </c>
      <c r="B1301" s="17" t="s">
        <v>45</v>
      </c>
      <c r="C1301" s="4" t="s">
        <v>35</v>
      </c>
      <c r="D1301" s="4">
        <v>9001</v>
      </c>
      <c r="E1301" s="5">
        <v>0.25</v>
      </c>
      <c r="F1301" s="5">
        <v>0.25</v>
      </c>
      <c r="G1301" s="5">
        <v>0.26041666666666669</v>
      </c>
      <c r="H1301" s="5">
        <v>0.3125</v>
      </c>
      <c r="I1301" s="5">
        <v>0.3125</v>
      </c>
      <c r="J1301" s="5">
        <v>0.3125</v>
      </c>
      <c r="K1301" s="4"/>
      <c r="L1301" s="4"/>
      <c r="M1301" s="12">
        <f t="shared" si="102"/>
        <v>1.0416666666666685E-2</v>
      </c>
      <c r="N1301" s="13">
        <f t="shared" si="100"/>
        <v>5.2083333333333315E-2</v>
      </c>
      <c r="O1301" s="11">
        <f t="shared" si="103"/>
        <v>0</v>
      </c>
      <c r="P1301" s="11">
        <f t="shared" si="101"/>
        <v>10</v>
      </c>
      <c r="Q1301" s="4">
        <v>65835</v>
      </c>
      <c r="R1301" s="4">
        <v>65835</v>
      </c>
      <c r="S1301" s="4">
        <v>65845</v>
      </c>
      <c r="T1301" s="4">
        <v>65845</v>
      </c>
    </row>
    <row r="1302" spans="1:20" x14ac:dyDescent="0.25">
      <c r="A1302" s="16">
        <v>46048</v>
      </c>
      <c r="B1302" s="17" t="s">
        <v>45</v>
      </c>
      <c r="C1302" s="4">
        <v>4</v>
      </c>
      <c r="D1302" s="4">
        <v>10</v>
      </c>
      <c r="E1302" s="5">
        <v>0.65277777777777779</v>
      </c>
      <c r="F1302" s="5">
        <v>0.66666666666666663</v>
      </c>
      <c r="G1302" s="5">
        <v>0.66874999999999996</v>
      </c>
      <c r="H1302" s="5">
        <v>0.68472222222222223</v>
      </c>
      <c r="I1302" s="5">
        <v>0.68472222222222223</v>
      </c>
      <c r="J1302" s="5">
        <v>0.68472222222222223</v>
      </c>
      <c r="K1302" s="4"/>
      <c r="L1302" s="4"/>
      <c r="M1302" s="12">
        <f t="shared" si="102"/>
        <v>2.0833333333333259E-3</v>
      </c>
      <c r="N1302" s="13">
        <f t="shared" si="100"/>
        <v>1.5972222222222276E-2</v>
      </c>
      <c r="O1302" s="11">
        <f t="shared" si="103"/>
        <v>0</v>
      </c>
      <c r="P1302" s="11">
        <f t="shared" si="101"/>
        <v>5</v>
      </c>
      <c r="Q1302" s="4">
        <v>229291</v>
      </c>
      <c r="R1302" s="4">
        <v>229291</v>
      </c>
      <c r="S1302" s="4">
        <v>229296</v>
      </c>
      <c r="T1302" s="4">
        <v>229296</v>
      </c>
    </row>
    <row r="1303" spans="1:20" x14ac:dyDescent="0.25">
      <c r="A1303" s="16">
        <v>46048</v>
      </c>
      <c r="B1303" s="17" t="s">
        <v>45</v>
      </c>
      <c r="C1303" s="4">
        <v>2</v>
      </c>
      <c r="D1303" s="4">
        <v>10</v>
      </c>
      <c r="E1303" s="5">
        <v>0.68472222222222223</v>
      </c>
      <c r="F1303" s="5">
        <v>0.68472222222222223</v>
      </c>
      <c r="G1303" s="5">
        <v>0.6875</v>
      </c>
      <c r="H1303" s="5">
        <v>0.70833333333333337</v>
      </c>
      <c r="I1303" s="5">
        <v>0.70833333333333337</v>
      </c>
      <c r="J1303" s="5">
        <v>0.70833333333333337</v>
      </c>
      <c r="K1303" s="4"/>
      <c r="L1303" s="4"/>
      <c r="M1303" s="12">
        <f t="shared" si="102"/>
        <v>2.7777777777777679E-3</v>
      </c>
      <c r="N1303" s="13">
        <f t="shared" si="100"/>
        <v>2.083333333333337E-2</v>
      </c>
      <c r="O1303" s="11">
        <f t="shared" si="103"/>
        <v>0</v>
      </c>
      <c r="P1303" s="11">
        <f t="shared" si="101"/>
        <v>6</v>
      </c>
      <c r="Q1303" s="4">
        <v>229296</v>
      </c>
      <c r="R1303" s="4">
        <v>229296</v>
      </c>
      <c r="S1303" s="4">
        <v>229302</v>
      </c>
      <c r="T1303" s="4">
        <v>229302</v>
      </c>
    </row>
    <row r="1304" spans="1:20" x14ac:dyDescent="0.25">
      <c r="A1304" s="16">
        <v>46048</v>
      </c>
      <c r="B1304" s="17" t="s">
        <v>45</v>
      </c>
      <c r="C1304" s="4">
        <v>4</v>
      </c>
      <c r="D1304" s="4">
        <v>10</v>
      </c>
      <c r="E1304" s="5">
        <v>0.70833333333333337</v>
      </c>
      <c r="F1304" s="5">
        <v>0.70833333333333337</v>
      </c>
      <c r="G1304" s="5">
        <v>0.7104166666666667</v>
      </c>
      <c r="H1304" s="5">
        <v>0.72638888888888886</v>
      </c>
      <c r="I1304" s="5">
        <v>0.72638888888888886</v>
      </c>
      <c r="J1304" s="5">
        <v>0.72638888888888886</v>
      </c>
      <c r="K1304" s="4"/>
      <c r="L1304" s="4"/>
      <c r="M1304" s="12">
        <f t="shared" si="102"/>
        <v>2.0833333333333259E-3</v>
      </c>
      <c r="N1304" s="13">
        <f t="shared" si="100"/>
        <v>1.5972222222222165E-2</v>
      </c>
      <c r="O1304" s="11">
        <f t="shared" si="103"/>
        <v>0</v>
      </c>
      <c r="P1304" s="11">
        <f t="shared" si="101"/>
        <v>5</v>
      </c>
      <c r="Q1304" s="4">
        <v>229302</v>
      </c>
      <c r="R1304" s="4">
        <v>229302</v>
      </c>
      <c r="S1304" s="4">
        <v>229307</v>
      </c>
      <c r="T1304" s="4">
        <v>229307</v>
      </c>
    </row>
    <row r="1305" spans="1:20" x14ac:dyDescent="0.25">
      <c r="A1305" s="16">
        <v>46048</v>
      </c>
      <c r="B1305" s="17" t="s">
        <v>45</v>
      </c>
      <c r="C1305" s="4">
        <v>2</v>
      </c>
      <c r="D1305" s="4">
        <v>10</v>
      </c>
      <c r="E1305" s="5">
        <v>0.72638888888888886</v>
      </c>
      <c r="F1305" s="5">
        <v>0.72638888888888886</v>
      </c>
      <c r="G1305" s="5">
        <v>0.72916666666666663</v>
      </c>
      <c r="H1305" s="5">
        <v>0.75</v>
      </c>
      <c r="I1305" s="5">
        <v>0.75</v>
      </c>
      <c r="J1305" s="5">
        <v>0.75</v>
      </c>
      <c r="K1305" s="4"/>
      <c r="L1305" s="4"/>
      <c r="M1305" s="12">
        <f t="shared" si="102"/>
        <v>2.7777777777777679E-3</v>
      </c>
      <c r="N1305" s="13">
        <f t="shared" si="100"/>
        <v>2.083333333333337E-2</v>
      </c>
      <c r="O1305" s="11">
        <f t="shared" si="103"/>
        <v>0</v>
      </c>
      <c r="P1305" s="11">
        <f t="shared" si="101"/>
        <v>6</v>
      </c>
      <c r="Q1305" s="4">
        <v>229307</v>
      </c>
      <c r="R1305" s="4">
        <v>229307</v>
      </c>
      <c r="S1305" s="4">
        <v>229313</v>
      </c>
      <c r="T1305" s="4">
        <v>229313</v>
      </c>
    </row>
    <row r="1306" spans="1:20" x14ac:dyDescent="0.25">
      <c r="A1306" s="16">
        <v>46048</v>
      </c>
      <c r="B1306" s="17" t="s">
        <v>45</v>
      </c>
      <c r="C1306" s="4">
        <v>4</v>
      </c>
      <c r="D1306" s="4">
        <v>10</v>
      </c>
      <c r="E1306" s="5">
        <v>0.75</v>
      </c>
      <c r="F1306" s="5">
        <v>0.75</v>
      </c>
      <c r="G1306" s="5">
        <v>0.75902777777777775</v>
      </c>
      <c r="H1306" s="5">
        <v>0.77500000000000002</v>
      </c>
      <c r="I1306" s="5">
        <v>0.77500000000000002</v>
      </c>
      <c r="J1306" s="5">
        <v>0.77500000000000002</v>
      </c>
      <c r="K1306" s="4"/>
      <c r="L1306" s="4"/>
      <c r="M1306" s="12">
        <f t="shared" si="102"/>
        <v>9.0277777777777457E-3</v>
      </c>
      <c r="N1306" s="13">
        <f t="shared" si="100"/>
        <v>1.5972222222222276E-2</v>
      </c>
      <c r="O1306" s="11">
        <f t="shared" si="103"/>
        <v>0</v>
      </c>
      <c r="P1306" s="11">
        <f t="shared" si="101"/>
        <v>5</v>
      </c>
      <c r="Q1306" s="4">
        <v>229313</v>
      </c>
      <c r="R1306" s="4">
        <v>229313</v>
      </c>
      <c r="S1306" s="4">
        <v>229318</v>
      </c>
      <c r="T1306" s="4">
        <v>229318</v>
      </c>
    </row>
    <row r="1307" spans="1:20" x14ac:dyDescent="0.25">
      <c r="A1307" s="16">
        <v>46048</v>
      </c>
      <c r="B1307" s="17" t="s">
        <v>45</v>
      </c>
      <c r="C1307" s="4">
        <v>2</v>
      </c>
      <c r="D1307" s="4">
        <v>10</v>
      </c>
      <c r="E1307" s="5">
        <v>0.77500000000000002</v>
      </c>
      <c r="F1307" s="5">
        <v>0.77500000000000002</v>
      </c>
      <c r="G1307" s="5">
        <v>0.77777777777777779</v>
      </c>
      <c r="H1307" s="5">
        <v>0.79861111111111116</v>
      </c>
      <c r="I1307" s="5">
        <v>0.79861111111111116</v>
      </c>
      <c r="J1307" s="5">
        <v>0.79861111111111116</v>
      </c>
      <c r="K1307" s="4"/>
      <c r="L1307" s="4"/>
      <c r="M1307" s="12">
        <f t="shared" si="102"/>
        <v>2.7777777777777679E-3</v>
      </c>
      <c r="N1307" s="13">
        <f t="shared" si="100"/>
        <v>2.083333333333337E-2</v>
      </c>
      <c r="O1307" s="11">
        <f t="shared" si="103"/>
        <v>0</v>
      </c>
      <c r="P1307" s="11">
        <f t="shared" si="101"/>
        <v>6</v>
      </c>
      <c r="Q1307" s="4">
        <v>229318</v>
      </c>
      <c r="R1307" s="4">
        <v>229318</v>
      </c>
      <c r="S1307" s="4">
        <v>229324</v>
      </c>
      <c r="T1307" s="4">
        <v>229324</v>
      </c>
    </row>
    <row r="1308" spans="1:20" x14ac:dyDescent="0.25">
      <c r="A1308" s="16">
        <v>46048</v>
      </c>
      <c r="B1308" s="17" t="s">
        <v>45</v>
      </c>
      <c r="C1308" s="4">
        <v>4</v>
      </c>
      <c r="D1308" s="4">
        <v>10</v>
      </c>
      <c r="E1308" s="5">
        <v>0.79861111111111116</v>
      </c>
      <c r="F1308" s="5">
        <v>0.79861111111111116</v>
      </c>
      <c r="G1308" s="5">
        <v>0.80069444444444449</v>
      </c>
      <c r="H1308" s="5">
        <v>0.81666666666666665</v>
      </c>
      <c r="I1308" s="5">
        <v>0.81666666666666665</v>
      </c>
      <c r="J1308" s="5">
        <v>0.82986111111111116</v>
      </c>
      <c r="K1308" s="4"/>
      <c r="L1308" s="4"/>
      <c r="M1308" s="12">
        <f t="shared" si="102"/>
        <v>2.0833333333333259E-3</v>
      </c>
      <c r="N1308" s="13">
        <f t="shared" si="100"/>
        <v>1.5972222222222165E-2</v>
      </c>
      <c r="O1308" s="11">
        <f t="shared" si="103"/>
        <v>0</v>
      </c>
      <c r="P1308" s="11">
        <f t="shared" si="101"/>
        <v>6</v>
      </c>
      <c r="Q1308" s="4">
        <v>229324</v>
      </c>
      <c r="R1308" s="4">
        <v>229324</v>
      </c>
      <c r="S1308" s="4">
        <v>229330</v>
      </c>
      <c r="T1308" s="4">
        <v>229330</v>
      </c>
    </row>
    <row r="1309" spans="1:20" x14ac:dyDescent="0.25">
      <c r="A1309" s="16">
        <v>46048</v>
      </c>
      <c r="B1309" s="17" t="s">
        <v>45</v>
      </c>
      <c r="C1309" s="4" t="s">
        <v>35</v>
      </c>
      <c r="D1309" s="4">
        <v>9002</v>
      </c>
      <c r="E1309" s="5">
        <v>0.61458333333333337</v>
      </c>
      <c r="F1309" s="5">
        <v>0.62847222222222221</v>
      </c>
      <c r="G1309" s="5">
        <v>0.63194444444444442</v>
      </c>
      <c r="H1309" s="5">
        <v>0.67500000000000004</v>
      </c>
      <c r="I1309" s="5">
        <v>0.67500000000000004</v>
      </c>
      <c r="J1309" s="5">
        <v>0.67847222222222225</v>
      </c>
      <c r="K1309" s="4"/>
      <c r="L1309" s="4"/>
      <c r="M1309" s="12">
        <f t="shared" si="102"/>
        <v>3.4722222222222099E-3</v>
      </c>
      <c r="N1309" s="13">
        <f t="shared" si="100"/>
        <v>4.3055555555555625E-2</v>
      </c>
      <c r="O1309" s="11">
        <f t="shared" si="103"/>
        <v>0</v>
      </c>
      <c r="P1309" s="11">
        <f t="shared" si="101"/>
        <v>12</v>
      </c>
      <c r="Q1309" s="4">
        <v>52237</v>
      </c>
      <c r="R1309" s="4">
        <v>52237</v>
      </c>
      <c r="S1309" s="4">
        <v>52249</v>
      </c>
      <c r="T1309" s="4">
        <v>52249</v>
      </c>
    </row>
    <row r="1310" spans="1:20" x14ac:dyDescent="0.25">
      <c r="A1310" s="16">
        <v>46048</v>
      </c>
      <c r="B1310" s="17" t="s">
        <v>45</v>
      </c>
      <c r="C1310" s="4" t="s">
        <v>26</v>
      </c>
      <c r="D1310" s="4">
        <v>15</v>
      </c>
      <c r="E1310" s="5">
        <v>0.68055555555555558</v>
      </c>
      <c r="F1310" s="5">
        <v>0.68055555555555558</v>
      </c>
      <c r="G1310" s="5">
        <v>0.68055555555555558</v>
      </c>
      <c r="H1310" s="5">
        <v>0.80208333333333337</v>
      </c>
      <c r="I1310" s="5">
        <v>0.80208333333333337</v>
      </c>
      <c r="J1310" s="5">
        <v>0.82986111111111116</v>
      </c>
      <c r="K1310" s="4"/>
      <c r="L1310" s="4"/>
      <c r="M1310" s="12">
        <f t="shared" si="102"/>
        <v>0</v>
      </c>
      <c r="N1310" s="13">
        <f t="shared" si="100"/>
        <v>0.12152777777777779</v>
      </c>
      <c r="O1310" s="11">
        <f t="shared" si="103"/>
        <v>0</v>
      </c>
      <c r="P1310" s="11">
        <f t="shared" si="101"/>
        <v>56</v>
      </c>
      <c r="Q1310" s="4">
        <v>148787</v>
      </c>
      <c r="R1310" s="4">
        <v>148787</v>
      </c>
      <c r="S1310" s="4">
        <v>148843</v>
      </c>
      <c r="T1310" s="4">
        <v>148843</v>
      </c>
    </row>
    <row r="1311" spans="1:20" x14ac:dyDescent="0.25">
      <c r="A1311" s="16"/>
      <c r="B1311" s="17"/>
      <c r="C1311" s="4"/>
      <c r="D1311" s="4"/>
      <c r="E1311" s="5"/>
      <c r="F1311" s="5"/>
      <c r="G1311" s="5"/>
      <c r="H1311" s="5"/>
      <c r="I1311" s="5"/>
      <c r="J1311" s="5"/>
      <c r="K1311" s="4"/>
      <c r="L1311" s="4"/>
      <c r="M1311" s="12">
        <f t="shared" si="102"/>
        <v>0</v>
      </c>
      <c r="N1311" s="13">
        <f t="shared" si="100"/>
        <v>0</v>
      </c>
      <c r="O1311" s="11">
        <f t="shared" si="103"/>
        <v>0</v>
      </c>
      <c r="P1311" s="11">
        <f t="shared" si="101"/>
        <v>0</v>
      </c>
      <c r="Q1311" s="4"/>
      <c r="R1311" s="4"/>
      <c r="S1311" s="4"/>
      <c r="T1311" s="4"/>
    </row>
    <row r="1312" spans="1:20" x14ac:dyDescent="0.25">
      <c r="A1312" s="27"/>
      <c r="B1312" s="28"/>
      <c r="C1312" s="28"/>
      <c r="D1312" s="29"/>
      <c r="E1312" s="28"/>
      <c r="F1312" s="28"/>
      <c r="G1312" s="28"/>
      <c r="H1312" s="28"/>
      <c r="I1312" s="28"/>
      <c r="J1312" s="28"/>
      <c r="K1312" s="28"/>
      <c r="L1312" s="7" t="s">
        <v>41</v>
      </c>
      <c r="M1312" s="14">
        <f>SUM(M1258:M1311)</f>
        <v>0.12708333333333333</v>
      </c>
      <c r="N1312" s="14">
        <f>SUM(N1258:N1311)</f>
        <v>1.4798611111111111</v>
      </c>
      <c r="O1312" s="35">
        <f>SUM(O1258:O1311)</f>
        <v>2</v>
      </c>
      <c r="P1312" s="35">
        <f>SUM(P1258:P1311)</f>
        <v>520</v>
      </c>
      <c r="Q1312" s="28"/>
      <c r="R1312" s="28"/>
      <c r="S1312" s="28"/>
      <c r="T1312" s="28"/>
    </row>
    <row r="1313" spans="1:20" x14ac:dyDescent="0.25">
      <c r="A1313" s="16">
        <v>46049</v>
      </c>
      <c r="B1313" s="17" t="s">
        <v>46</v>
      </c>
      <c r="C1313" s="17">
        <v>1</v>
      </c>
      <c r="D1313" s="17">
        <v>15</v>
      </c>
      <c r="E1313" s="18">
        <v>0.27777777777777779</v>
      </c>
      <c r="F1313" s="18">
        <v>0.28819444444444442</v>
      </c>
      <c r="G1313" s="18">
        <v>0.29166666666666669</v>
      </c>
      <c r="H1313" s="18">
        <v>0.3125</v>
      </c>
      <c r="I1313" s="18">
        <v>0.3125</v>
      </c>
      <c r="J1313" s="18">
        <v>0.3125</v>
      </c>
      <c r="K1313" s="17"/>
      <c r="L1313" s="17"/>
      <c r="M1313" s="19">
        <f>G1313-F1313+I1313-H1313</f>
        <v>3.4722222222222654E-3</v>
      </c>
      <c r="N1313" s="20">
        <f t="shared" ref="N1313:N1369" si="104">H1313-G1313-(L1313-K1313)</f>
        <v>2.0833333333333315E-2</v>
      </c>
      <c r="O1313" s="34">
        <f>R1313-Q1313+T1313-S1313</f>
        <v>0</v>
      </c>
      <c r="P1313" s="34">
        <f t="shared" ref="P1313:P1369" si="105">S1313-R1313</f>
        <v>9</v>
      </c>
      <c r="Q1313" s="17">
        <v>148844</v>
      </c>
      <c r="R1313" s="17">
        <v>148844</v>
      </c>
      <c r="S1313" s="17">
        <v>148853</v>
      </c>
      <c r="T1313" s="17">
        <v>148853</v>
      </c>
    </row>
    <row r="1314" spans="1:20" x14ac:dyDescent="0.25">
      <c r="A1314" s="16">
        <v>46049</v>
      </c>
      <c r="B1314" s="17" t="s">
        <v>46</v>
      </c>
      <c r="C1314" s="4">
        <v>3</v>
      </c>
      <c r="D1314" s="17">
        <v>15</v>
      </c>
      <c r="E1314" s="5">
        <v>0.3125</v>
      </c>
      <c r="F1314" s="5">
        <v>0.3125</v>
      </c>
      <c r="G1314" s="5">
        <v>0.31458333333333333</v>
      </c>
      <c r="H1314" s="5">
        <v>0.3298611111111111</v>
      </c>
      <c r="I1314" s="5">
        <v>0.3298611111111111</v>
      </c>
      <c r="J1314" s="5">
        <v>0.3298611111111111</v>
      </c>
      <c r="K1314" s="4"/>
      <c r="L1314" s="4"/>
      <c r="M1314" s="12">
        <f t="shared" ref="M1314:M1369" si="106">G1314-F1314+I1314-H1314</f>
        <v>2.0833333333333259E-3</v>
      </c>
      <c r="N1314" s="13">
        <f t="shared" si="104"/>
        <v>1.5277777777777779E-2</v>
      </c>
      <c r="O1314" s="11">
        <f t="shared" ref="O1314:O1369" si="107">R1314-Q1314+T1314-S1314</f>
        <v>0</v>
      </c>
      <c r="P1314" s="11">
        <f t="shared" si="105"/>
        <v>4</v>
      </c>
      <c r="Q1314" s="4">
        <v>148853</v>
      </c>
      <c r="R1314" s="4">
        <v>148853</v>
      </c>
      <c r="S1314" s="4">
        <v>148857</v>
      </c>
      <c r="T1314" s="4">
        <v>148857</v>
      </c>
    </row>
    <row r="1315" spans="1:20" x14ac:dyDescent="0.25">
      <c r="A1315" s="16">
        <v>46049</v>
      </c>
      <c r="B1315" s="17" t="s">
        <v>46</v>
      </c>
      <c r="C1315" s="4">
        <v>1</v>
      </c>
      <c r="D1315" s="17">
        <v>15</v>
      </c>
      <c r="E1315" s="5">
        <v>0.3298611111111111</v>
      </c>
      <c r="F1315" s="5">
        <v>0.3298611111111111</v>
      </c>
      <c r="G1315" s="5">
        <v>0.33333333333333331</v>
      </c>
      <c r="H1315" s="5">
        <v>0.35416666666666669</v>
      </c>
      <c r="I1315" s="5">
        <v>0.35416666666666669</v>
      </c>
      <c r="J1315" s="5">
        <v>0.35416666666666669</v>
      </c>
      <c r="K1315" s="4"/>
      <c r="L1315" s="4"/>
      <c r="M1315" s="12">
        <f t="shared" si="106"/>
        <v>3.4722222222222099E-3</v>
      </c>
      <c r="N1315" s="13">
        <f t="shared" si="104"/>
        <v>2.083333333333337E-2</v>
      </c>
      <c r="O1315" s="11">
        <f t="shared" si="107"/>
        <v>0</v>
      </c>
      <c r="P1315" s="11">
        <f t="shared" si="105"/>
        <v>7</v>
      </c>
      <c r="Q1315" s="4">
        <v>148857</v>
      </c>
      <c r="R1315" s="4">
        <v>148857</v>
      </c>
      <c r="S1315" s="4">
        <v>148864</v>
      </c>
      <c r="T1315" s="4">
        <v>148864</v>
      </c>
    </row>
    <row r="1316" spans="1:20" x14ac:dyDescent="0.25">
      <c r="A1316" s="16">
        <v>46049</v>
      </c>
      <c r="B1316" s="17" t="s">
        <v>46</v>
      </c>
      <c r="C1316" s="6">
        <v>3</v>
      </c>
      <c r="D1316" s="17">
        <v>15</v>
      </c>
      <c r="E1316" s="5">
        <v>0.35416666666666669</v>
      </c>
      <c r="F1316" s="5">
        <v>0.35416666666666669</v>
      </c>
      <c r="G1316" s="5">
        <v>0.35625000000000001</v>
      </c>
      <c r="H1316" s="5">
        <v>0.37152777777777779</v>
      </c>
      <c r="I1316" s="5">
        <v>0.37152777777777779</v>
      </c>
      <c r="J1316" s="5">
        <v>0.37152777777777779</v>
      </c>
      <c r="K1316" s="4"/>
      <c r="L1316" s="4"/>
      <c r="M1316" s="12">
        <f t="shared" si="106"/>
        <v>2.0833333333333259E-3</v>
      </c>
      <c r="N1316" s="13">
        <f t="shared" si="104"/>
        <v>1.5277777777777779E-2</v>
      </c>
      <c r="O1316" s="11">
        <f t="shared" si="107"/>
        <v>0</v>
      </c>
      <c r="P1316" s="11">
        <f t="shared" si="105"/>
        <v>4</v>
      </c>
      <c r="Q1316" s="4">
        <v>148864</v>
      </c>
      <c r="R1316" s="4">
        <v>148864</v>
      </c>
      <c r="S1316" s="4">
        <v>148868</v>
      </c>
      <c r="T1316" s="4">
        <v>148868</v>
      </c>
    </row>
    <row r="1317" spans="1:20" x14ac:dyDescent="0.25">
      <c r="A1317" s="16">
        <v>46049</v>
      </c>
      <c r="B1317" s="17" t="s">
        <v>46</v>
      </c>
      <c r="C1317" s="6">
        <v>2</v>
      </c>
      <c r="D1317" s="4">
        <v>10</v>
      </c>
      <c r="E1317" s="5">
        <v>0.41388888888888886</v>
      </c>
      <c r="F1317" s="5">
        <v>0.41388888888888886</v>
      </c>
      <c r="G1317" s="5">
        <v>0.4236111111111111</v>
      </c>
      <c r="H1317" s="5">
        <v>0.44444444444444442</v>
      </c>
      <c r="I1317" s="5">
        <v>0.44444444444444442</v>
      </c>
      <c r="J1317" s="5">
        <v>0.44444444444444442</v>
      </c>
      <c r="K1317" s="4"/>
      <c r="L1317" s="4"/>
      <c r="M1317" s="12">
        <f t="shared" si="106"/>
        <v>9.7222222222222432E-3</v>
      </c>
      <c r="N1317" s="13">
        <f t="shared" si="104"/>
        <v>2.0833333333333315E-2</v>
      </c>
      <c r="O1317" s="11">
        <f t="shared" si="107"/>
        <v>0</v>
      </c>
      <c r="P1317" s="11">
        <f t="shared" si="105"/>
        <v>6</v>
      </c>
      <c r="Q1317" s="4">
        <v>229363</v>
      </c>
      <c r="R1317" s="4">
        <v>229363</v>
      </c>
      <c r="S1317" s="4">
        <v>229369</v>
      </c>
      <c r="T1317" s="4">
        <v>229369</v>
      </c>
    </row>
    <row r="1318" spans="1:20" x14ac:dyDescent="0.25">
      <c r="A1318" s="16">
        <v>46049</v>
      </c>
      <c r="B1318" s="17" t="s">
        <v>46</v>
      </c>
      <c r="C1318" s="4">
        <v>4</v>
      </c>
      <c r="D1318" s="4">
        <v>10</v>
      </c>
      <c r="E1318" s="5">
        <v>0.44444444444444442</v>
      </c>
      <c r="F1318" s="5">
        <v>0.44444444444444442</v>
      </c>
      <c r="G1318" s="5">
        <v>0.4465277777777778</v>
      </c>
      <c r="H1318" s="5">
        <v>0.46250000000000002</v>
      </c>
      <c r="I1318" s="5">
        <v>0.46250000000000002</v>
      </c>
      <c r="J1318" s="5">
        <v>0.46250000000000002</v>
      </c>
      <c r="K1318" s="4"/>
      <c r="L1318" s="4"/>
      <c r="M1318" s="12">
        <f t="shared" si="106"/>
        <v>2.0833333333333814E-3</v>
      </c>
      <c r="N1318" s="13">
        <f t="shared" si="104"/>
        <v>1.5972222222222221E-2</v>
      </c>
      <c r="O1318" s="11">
        <f t="shared" si="107"/>
        <v>0</v>
      </c>
      <c r="P1318" s="11">
        <f t="shared" si="105"/>
        <v>5</v>
      </c>
      <c r="Q1318" s="4">
        <v>229369</v>
      </c>
      <c r="R1318" s="4">
        <v>229369</v>
      </c>
      <c r="S1318" s="4">
        <v>229374</v>
      </c>
      <c r="T1318" s="4">
        <v>229374</v>
      </c>
    </row>
    <row r="1319" spans="1:20" x14ac:dyDescent="0.25">
      <c r="A1319" s="16">
        <v>46049</v>
      </c>
      <c r="B1319" s="17" t="s">
        <v>46</v>
      </c>
      <c r="C1319" s="4">
        <v>2</v>
      </c>
      <c r="D1319" s="4">
        <v>10</v>
      </c>
      <c r="E1319" s="5">
        <v>0.46250000000000002</v>
      </c>
      <c r="F1319" s="5">
        <v>0.46250000000000002</v>
      </c>
      <c r="G1319" s="5">
        <v>0.46527777777777779</v>
      </c>
      <c r="H1319" s="5">
        <v>0.4861111111111111</v>
      </c>
      <c r="I1319" s="5">
        <v>0.4861111111111111</v>
      </c>
      <c r="J1319" s="5">
        <v>0.4861111111111111</v>
      </c>
      <c r="K1319" s="4"/>
      <c r="L1319" s="4"/>
      <c r="M1319" s="12">
        <f t="shared" si="106"/>
        <v>2.7777777777777679E-3</v>
      </c>
      <c r="N1319" s="13">
        <f t="shared" si="104"/>
        <v>2.0833333333333315E-2</v>
      </c>
      <c r="O1319" s="11">
        <f t="shared" si="107"/>
        <v>0</v>
      </c>
      <c r="P1319" s="11">
        <f t="shared" si="105"/>
        <v>6</v>
      </c>
      <c r="Q1319" s="4">
        <v>229374</v>
      </c>
      <c r="R1319" s="4">
        <v>229374</v>
      </c>
      <c r="S1319" s="4">
        <v>229380</v>
      </c>
      <c r="T1319" s="4">
        <v>229380</v>
      </c>
    </row>
    <row r="1320" spans="1:20" x14ac:dyDescent="0.25">
      <c r="A1320" s="16">
        <v>46049</v>
      </c>
      <c r="B1320" s="17" t="s">
        <v>46</v>
      </c>
      <c r="C1320" s="4">
        <v>4</v>
      </c>
      <c r="D1320" s="4">
        <v>10</v>
      </c>
      <c r="E1320" s="5">
        <v>0.4861111111111111</v>
      </c>
      <c r="F1320" s="5">
        <v>0.4861111111111111</v>
      </c>
      <c r="G1320" s="5">
        <v>0.48819444444444443</v>
      </c>
      <c r="H1320" s="5">
        <v>0.50416666666666665</v>
      </c>
      <c r="I1320" s="5">
        <v>0.50416666666666665</v>
      </c>
      <c r="J1320" s="5">
        <v>0.50416666666666665</v>
      </c>
      <c r="K1320" s="4"/>
      <c r="L1320" s="4"/>
      <c r="M1320" s="12">
        <f t="shared" si="106"/>
        <v>2.0833333333333259E-3</v>
      </c>
      <c r="N1320" s="13">
        <f t="shared" si="104"/>
        <v>1.5972222222222221E-2</v>
      </c>
      <c r="O1320" s="11">
        <f t="shared" si="107"/>
        <v>0</v>
      </c>
      <c r="P1320" s="11">
        <f t="shared" si="105"/>
        <v>5</v>
      </c>
      <c r="Q1320" s="4">
        <v>229380</v>
      </c>
      <c r="R1320" s="4">
        <v>229380</v>
      </c>
      <c r="S1320" s="4">
        <v>229385</v>
      </c>
      <c r="T1320" s="4">
        <v>229385</v>
      </c>
    </row>
    <row r="1321" spans="1:20" x14ac:dyDescent="0.25">
      <c r="A1321" s="16">
        <v>46049</v>
      </c>
      <c r="B1321" s="17" t="s">
        <v>46</v>
      </c>
      <c r="C1321" s="4">
        <v>2</v>
      </c>
      <c r="D1321" s="4">
        <v>10</v>
      </c>
      <c r="E1321" s="5">
        <v>0.50416666666666665</v>
      </c>
      <c r="F1321" s="5">
        <v>0.50416666666666665</v>
      </c>
      <c r="G1321" s="5">
        <v>0.51388888888888884</v>
      </c>
      <c r="H1321" s="5">
        <v>0.53472222222222221</v>
      </c>
      <c r="I1321" s="5">
        <v>0.53472222222222221</v>
      </c>
      <c r="J1321" s="5">
        <v>0.53472222222222221</v>
      </c>
      <c r="K1321" s="4"/>
      <c r="L1321" s="4"/>
      <c r="M1321" s="12">
        <f t="shared" si="106"/>
        <v>9.7222222222221877E-3</v>
      </c>
      <c r="N1321" s="13">
        <f t="shared" si="104"/>
        <v>2.083333333333337E-2</v>
      </c>
      <c r="O1321" s="11">
        <f t="shared" si="107"/>
        <v>0</v>
      </c>
      <c r="P1321" s="11">
        <f t="shared" si="105"/>
        <v>6</v>
      </c>
      <c r="Q1321" s="4">
        <v>229385</v>
      </c>
      <c r="R1321" s="4">
        <v>229385</v>
      </c>
      <c r="S1321" s="4">
        <v>229391</v>
      </c>
      <c r="T1321" s="4">
        <v>229391</v>
      </c>
    </row>
    <row r="1322" spans="1:20" x14ac:dyDescent="0.25">
      <c r="A1322" s="16">
        <v>46049</v>
      </c>
      <c r="B1322" s="17" t="s">
        <v>46</v>
      </c>
      <c r="C1322" s="4">
        <v>4</v>
      </c>
      <c r="D1322" s="4">
        <v>10</v>
      </c>
      <c r="E1322" s="5">
        <v>0.53472222222222221</v>
      </c>
      <c r="F1322" s="5">
        <v>0.53472222222222221</v>
      </c>
      <c r="G1322" s="5">
        <v>0.53680555555555554</v>
      </c>
      <c r="H1322" s="5">
        <v>0.55277777777777781</v>
      </c>
      <c r="I1322" s="5">
        <v>0.55277777777777781</v>
      </c>
      <c r="J1322" s="5">
        <v>0.55277777777777781</v>
      </c>
      <c r="K1322" s="4"/>
      <c r="L1322" s="4"/>
      <c r="M1322" s="12">
        <f t="shared" si="106"/>
        <v>2.0833333333333259E-3</v>
      </c>
      <c r="N1322" s="13">
        <f t="shared" si="104"/>
        <v>1.5972222222222276E-2</v>
      </c>
      <c r="O1322" s="11">
        <f t="shared" si="107"/>
        <v>0</v>
      </c>
      <c r="P1322" s="11">
        <f t="shared" si="105"/>
        <v>5</v>
      </c>
      <c r="Q1322" s="4">
        <v>229391</v>
      </c>
      <c r="R1322" s="4">
        <v>229391</v>
      </c>
      <c r="S1322" s="4">
        <v>229396</v>
      </c>
      <c r="T1322" s="4">
        <v>229396</v>
      </c>
    </row>
    <row r="1323" spans="1:20" x14ac:dyDescent="0.25">
      <c r="A1323" s="16">
        <v>46049</v>
      </c>
      <c r="B1323" s="17" t="s">
        <v>46</v>
      </c>
      <c r="C1323" s="4">
        <v>2</v>
      </c>
      <c r="D1323" s="4">
        <v>10</v>
      </c>
      <c r="E1323" s="5">
        <v>0.55277777777777781</v>
      </c>
      <c r="F1323" s="5">
        <v>0.55277777777777781</v>
      </c>
      <c r="G1323" s="5">
        <v>0.55555555555555558</v>
      </c>
      <c r="H1323" s="5">
        <v>0.57638888888888884</v>
      </c>
      <c r="I1323" s="5">
        <v>0.57638888888888884</v>
      </c>
      <c r="J1323" s="5">
        <v>0.57638888888888884</v>
      </c>
      <c r="K1323" s="4"/>
      <c r="L1323" s="4"/>
      <c r="M1323" s="12">
        <f t="shared" si="106"/>
        <v>2.7777777777777679E-3</v>
      </c>
      <c r="N1323" s="13">
        <f t="shared" si="104"/>
        <v>2.0833333333333259E-2</v>
      </c>
      <c r="O1323" s="11">
        <f t="shared" si="107"/>
        <v>0</v>
      </c>
      <c r="P1323" s="11">
        <f t="shared" si="105"/>
        <v>6</v>
      </c>
      <c r="Q1323" s="4">
        <v>229396</v>
      </c>
      <c r="R1323" s="4">
        <v>229396</v>
      </c>
      <c r="S1323" s="4">
        <v>229402</v>
      </c>
      <c r="T1323" s="4">
        <v>229402</v>
      </c>
    </row>
    <row r="1324" spans="1:20" x14ac:dyDescent="0.25">
      <c r="A1324" s="16">
        <v>46049</v>
      </c>
      <c r="B1324" s="17" t="s">
        <v>46</v>
      </c>
      <c r="C1324" s="4">
        <v>2</v>
      </c>
      <c r="D1324" s="4">
        <v>10</v>
      </c>
      <c r="E1324" s="5">
        <v>0.59444444444444444</v>
      </c>
      <c r="F1324" s="5">
        <v>0.59444444444444444</v>
      </c>
      <c r="G1324" s="5">
        <v>0.59722222222222221</v>
      </c>
      <c r="H1324" s="5">
        <v>0.61805555555555558</v>
      </c>
      <c r="I1324" s="5">
        <v>0.61805555555555558</v>
      </c>
      <c r="J1324" s="5">
        <v>0.61805555555555558</v>
      </c>
      <c r="K1324" s="4"/>
      <c r="L1324" s="4"/>
      <c r="M1324" s="12">
        <f t="shared" si="106"/>
        <v>2.7777777777777679E-3</v>
      </c>
      <c r="N1324" s="13">
        <f t="shared" si="104"/>
        <v>2.083333333333337E-2</v>
      </c>
      <c r="O1324" s="11">
        <f t="shared" si="107"/>
        <v>0</v>
      </c>
      <c r="P1324" s="11">
        <f t="shared" si="105"/>
        <v>6</v>
      </c>
      <c r="Q1324" s="4">
        <v>229412</v>
      </c>
      <c r="R1324" s="4">
        <v>229412</v>
      </c>
      <c r="S1324" s="4">
        <v>229418</v>
      </c>
      <c r="T1324" s="4">
        <v>229418</v>
      </c>
    </row>
    <row r="1325" spans="1:20" x14ac:dyDescent="0.25">
      <c r="A1325" s="16">
        <v>46049</v>
      </c>
      <c r="B1325" s="17" t="s">
        <v>46</v>
      </c>
      <c r="C1325" s="4">
        <v>4</v>
      </c>
      <c r="D1325" s="4">
        <v>10</v>
      </c>
      <c r="E1325" s="5">
        <v>0.61805555555555558</v>
      </c>
      <c r="F1325" s="5">
        <v>0.61805555555555558</v>
      </c>
      <c r="G1325" s="5">
        <v>0.62013888888888891</v>
      </c>
      <c r="H1325" s="5">
        <v>0.63611111111111107</v>
      </c>
      <c r="I1325" s="5">
        <v>0.63611111111111107</v>
      </c>
      <c r="J1325" s="5">
        <v>0.63611111111111107</v>
      </c>
      <c r="K1325" s="4"/>
      <c r="L1325" s="4"/>
      <c r="M1325" s="12">
        <f t="shared" si="106"/>
        <v>2.0833333333333259E-3</v>
      </c>
      <c r="N1325" s="13">
        <f t="shared" si="104"/>
        <v>1.5972222222222165E-2</v>
      </c>
      <c r="O1325" s="11">
        <f t="shared" si="107"/>
        <v>0</v>
      </c>
      <c r="P1325" s="11">
        <f t="shared" si="105"/>
        <v>5</v>
      </c>
      <c r="Q1325" s="4">
        <v>229418</v>
      </c>
      <c r="R1325" s="4">
        <v>229418</v>
      </c>
      <c r="S1325" s="4">
        <v>229423</v>
      </c>
      <c r="T1325" s="4">
        <v>229423</v>
      </c>
    </row>
    <row r="1326" spans="1:20" x14ac:dyDescent="0.25">
      <c r="A1326" s="16">
        <v>46049</v>
      </c>
      <c r="B1326" s="17" t="s">
        <v>46</v>
      </c>
      <c r="C1326" s="4">
        <v>2</v>
      </c>
      <c r="D1326" s="4">
        <v>10</v>
      </c>
      <c r="E1326" s="5">
        <v>0.63611111111111107</v>
      </c>
      <c r="F1326" s="5">
        <v>0.63611111111111107</v>
      </c>
      <c r="G1326" s="5">
        <v>0.64583333333333337</v>
      </c>
      <c r="H1326" s="5">
        <v>0.66666666666666663</v>
      </c>
      <c r="I1326" s="5">
        <v>0.66666666666666663</v>
      </c>
      <c r="J1326" s="5">
        <v>0.67361111111111116</v>
      </c>
      <c r="K1326" s="4"/>
      <c r="L1326" s="4"/>
      <c r="M1326" s="12">
        <f t="shared" si="106"/>
        <v>9.7222222222222987E-3</v>
      </c>
      <c r="N1326" s="13">
        <f t="shared" si="104"/>
        <v>2.0833333333333259E-2</v>
      </c>
      <c r="O1326" s="11">
        <f t="shared" si="107"/>
        <v>0</v>
      </c>
      <c r="P1326" s="11">
        <f t="shared" si="105"/>
        <v>7</v>
      </c>
      <c r="Q1326" s="4">
        <v>229423</v>
      </c>
      <c r="R1326" s="4">
        <v>229423</v>
      </c>
      <c r="S1326" s="4">
        <v>229430</v>
      </c>
      <c r="T1326" s="4">
        <v>229430</v>
      </c>
    </row>
    <row r="1327" spans="1:20" x14ac:dyDescent="0.25">
      <c r="A1327" s="16">
        <v>46049</v>
      </c>
      <c r="B1327" s="17" t="s">
        <v>46</v>
      </c>
      <c r="C1327" s="4">
        <v>2</v>
      </c>
      <c r="D1327" s="4">
        <v>10</v>
      </c>
      <c r="E1327" s="5">
        <v>0.27777777777777779</v>
      </c>
      <c r="F1327" s="5">
        <v>0.28819444444444442</v>
      </c>
      <c r="G1327" s="5">
        <v>0.29166666666666669</v>
      </c>
      <c r="H1327" s="5">
        <v>0.3125</v>
      </c>
      <c r="I1327" s="5">
        <v>0.3125</v>
      </c>
      <c r="J1327" s="5">
        <v>0.3125</v>
      </c>
      <c r="K1327" s="4"/>
      <c r="L1327" s="4"/>
      <c r="M1327" s="12">
        <f t="shared" si="106"/>
        <v>3.4722222222222654E-3</v>
      </c>
      <c r="N1327" s="13">
        <f t="shared" si="104"/>
        <v>2.0833333333333315E-2</v>
      </c>
      <c r="O1327" s="11">
        <f t="shared" si="107"/>
        <v>0</v>
      </c>
      <c r="P1327" s="11">
        <f t="shared" si="105"/>
        <v>5</v>
      </c>
      <c r="Q1327" s="4">
        <v>229331</v>
      </c>
      <c r="R1327" s="4">
        <v>229331</v>
      </c>
      <c r="S1327" s="4">
        <v>229336</v>
      </c>
      <c r="T1327" s="4">
        <v>229336</v>
      </c>
    </row>
    <row r="1328" spans="1:20" x14ac:dyDescent="0.25">
      <c r="A1328" s="16">
        <v>46049</v>
      </c>
      <c r="B1328" s="17" t="s">
        <v>46</v>
      </c>
      <c r="C1328" s="4">
        <v>4</v>
      </c>
      <c r="D1328" s="4">
        <v>10</v>
      </c>
      <c r="E1328" s="5">
        <v>0.31458333333333333</v>
      </c>
      <c r="F1328" s="5">
        <v>0.31458333333333333</v>
      </c>
      <c r="G1328" s="5">
        <v>0.31458333333333333</v>
      </c>
      <c r="H1328" s="5">
        <v>0.33055555555555555</v>
      </c>
      <c r="I1328" s="5">
        <v>0.33055555555555555</v>
      </c>
      <c r="J1328" s="5">
        <v>0.33055555555555555</v>
      </c>
      <c r="K1328" s="4"/>
      <c r="L1328" s="4"/>
      <c r="M1328" s="12">
        <f t="shared" si="106"/>
        <v>0</v>
      </c>
      <c r="N1328" s="13">
        <f t="shared" si="104"/>
        <v>1.5972222222222221E-2</v>
      </c>
      <c r="O1328" s="11">
        <f t="shared" si="107"/>
        <v>0</v>
      </c>
      <c r="P1328" s="11">
        <f t="shared" si="105"/>
        <v>6</v>
      </c>
      <c r="Q1328" s="4">
        <v>229336</v>
      </c>
      <c r="R1328" s="4">
        <v>229336</v>
      </c>
      <c r="S1328" s="4">
        <v>229342</v>
      </c>
      <c r="T1328" s="4">
        <v>229342</v>
      </c>
    </row>
    <row r="1329" spans="1:20" x14ac:dyDescent="0.25">
      <c r="A1329" s="16">
        <v>46049</v>
      </c>
      <c r="B1329" s="17" t="s">
        <v>46</v>
      </c>
      <c r="C1329" s="4">
        <v>2</v>
      </c>
      <c r="D1329" s="4">
        <v>10</v>
      </c>
      <c r="E1329" s="5">
        <v>0.33333333333333331</v>
      </c>
      <c r="F1329" s="5">
        <v>0.33333333333333331</v>
      </c>
      <c r="G1329" s="5">
        <v>0.33333333333333331</v>
      </c>
      <c r="H1329" s="5">
        <v>0.35416666666666669</v>
      </c>
      <c r="I1329" s="5">
        <v>0.35416666666666669</v>
      </c>
      <c r="J1329" s="5">
        <v>0.35416666666666669</v>
      </c>
      <c r="K1329" s="4"/>
      <c r="L1329" s="4"/>
      <c r="M1329" s="12">
        <f t="shared" si="106"/>
        <v>0</v>
      </c>
      <c r="N1329" s="13">
        <f t="shared" si="104"/>
        <v>2.083333333333337E-2</v>
      </c>
      <c r="O1329" s="11">
        <f t="shared" si="107"/>
        <v>0</v>
      </c>
      <c r="P1329" s="11">
        <f t="shared" si="105"/>
        <v>6</v>
      </c>
      <c r="Q1329" s="4">
        <v>229342</v>
      </c>
      <c r="R1329" s="4">
        <v>229342</v>
      </c>
      <c r="S1329" s="4">
        <v>229348</v>
      </c>
      <c r="T1329" s="4">
        <v>229348</v>
      </c>
    </row>
    <row r="1330" spans="1:20" x14ac:dyDescent="0.25">
      <c r="A1330" s="16">
        <v>46049</v>
      </c>
      <c r="B1330" s="17" t="s">
        <v>46</v>
      </c>
      <c r="C1330" s="4">
        <v>4</v>
      </c>
      <c r="D1330" s="4">
        <v>10</v>
      </c>
      <c r="E1330" s="5">
        <v>0.35625000000000001</v>
      </c>
      <c r="F1330" s="5">
        <v>0.35625000000000001</v>
      </c>
      <c r="G1330" s="5">
        <v>0.35625000000000001</v>
      </c>
      <c r="H1330" s="5">
        <v>0.37222222222222223</v>
      </c>
      <c r="I1330" s="5">
        <v>0.37222222222222223</v>
      </c>
      <c r="J1330" s="5">
        <v>0.37222222222222223</v>
      </c>
      <c r="K1330" s="4"/>
      <c r="L1330" s="4"/>
      <c r="M1330" s="12">
        <f t="shared" si="106"/>
        <v>0</v>
      </c>
      <c r="N1330" s="13">
        <f t="shared" si="104"/>
        <v>1.5972222222222221E-2</v>
      </c>
      <c r="O1330" s="11">
        <f t="shared" si="107"/>
        <v>0</v>
      </c>
      <c r="P1330" s="11">
        <f t="shared" si="105"/>
        <v>4</v>
      </c>
      <c r="Q1330" s="4">
        <v>229348</v>
      </c>
      <c r="R1330" s="4">
        <v>229348</v>
      </c>
      <c r="S1330" s="4">
        <v>229352</v>
      </c>
      <c r="T1330" s="4">
        <v>229352</v>
      </c>
    </row>
    <row r="1331" spans="1:20" x14ac:dyDescent="0.25">
      <c r="A1331" s="16">
        <v>46049</v>
      </c>
      <c r="B1331" s="17" t="s">
        <v>46</v>
      </c>
      <c r="C1331" s="4">
        <v>2</v>
      </c>
      <c r="D1331" s="4">
        <v>10</v>
      </c>
      <c r="E1331" s="5">
        <v>0.38194444444444442</v>
      </c>
      <c r="F1331" s="5">
        <v>0.38194444444444442</v>
      </c>
      <c r="G1331" s="5">
        <v>0.38194444444444442</v>
      </c>
      <c r="H1331" s="5">
        <v>0.40277777777777779</v>
      </c>
      <c r="I1331" s="5">
        <v>0.40277777777777779</v>
      </c>
      <c r="J1331" s="5">
        <v>0.40277777777777779</v>
      </c>
      <c r="K1331" s="4"/>
      <c r="L1331" s="4"/>
      <c r="M1331" s="12">
        <f t="shared" si="106"/>
        <v>0</v>
      </c>
      <c r="N1331" s="13">
        <f t="shared" si="104"/>
        <v>2.083333333333337E-2</v>
      </c>
      <c r="O1331" s="11">
        <f t="shared" si="107"/>
        <v>0</v>
      </c>
      <c r="P1331" s="11">
        <f t="shared" si="105"/>
        <v>6</v>
      </c>
      <c r="Q1331" s="4">
        <v>229352</v>
      </c>
      <c r="R1331" s="4">
        <v>229352</v>
      </c>
      <c r="S1331" s="4">
        <v>229358</v>
      </c>
      <c r="T1331" s="4">
        <v>229358</v>
      </c>
    </row>
    <row r="1332" spans="1:20" x14ac:dyDescent="0.25">
      <c r="A1332" s="16">
        <v>46049</v>
      </c>
      <c r="B1332" s="17" t="s">
        <v>46</v>
      </c>
      <c r="C1332" s="4">
        <v>4</v>
      </c>
      <c r="D1332" s="4">
        <v>10</v>
      </c>
      <c r="E1332" s="5">
        <v>0.40486111111111112</v>
      </c>
      <c r="F1332" s="5">
        <v>0.40486111111111112</v>
      </c>
      <c r="G1332" s="5">
        <v>0.40486111111111112</v>
      </c>
      <c r="H1332" s="5">
        <v>0.42083333333333334</v>
      </c>
      <c r="I1332" s="5">
        <v>0.42083333333333334</v>
      </c>
      <c r="J1332" s="5">
        <v>0.42083333333333334</v>
      </c>
      <c r="K1332" s="4"/>
      <c r="L1332" s="4"/>
      <c r="M1332" s="12">
        <f t="shared" si="106"/>
        <v>0</v>
      </c>
      <c r="N1332" s="13">
        <f t="shared" si="104"/>
        <v>1.5972222222222221E-2</v>
      </c>
      <c r="O1332" s="11">
        <f t="shared" si="107"/>
        <v>0</v>
      </c>
      <c r="P1332" s="11">
        <f t="shared" si="105"/>
        <v>5</v>
      </c>
      <c r="Q1332" s="4">
        <v>229358</v>
      </c>
      <c r="R1332" s="4">
        <v>229358</v>
      </c>
      <c r="S1332" s="4">
        <v>229363</v>
      </c>
      <c r="T1332" s="4">
        <v>229363</v>
      </c>
    </row>
    <row r="1333" spans="1:20" x14ac:dyDescent="0.25">
      <c r="A1333" s="16">
        <v>46049</v>
      </c>
      <c r="B1333" s="17" t="s">
        <v>46</v>
      </c>
      <c r="C1333" s="4" t="s">
        <v>26</v>
      </c>
      <c r="D1333" s="4">
        <v>10</v>
      </c>
      <c r="E1333" s="5">
        <v>0.46388888888888891</v>
      </c>
      <c r="F1333" s="5">
        <v>0.46388888888888891</v>
      </c>
      <c r="G1333" s="5">
        <v>0.46527777777777779</v>
      </c>
      <c r="H1333" s="5">
        <v>0.68472222222222223</v>
      </c>
      <c r="I1333" s="5">
        <v>0.68472222222222223</v>
      </c>
      <c r="J1333" s="5">
        <v>0.69791666666666663</v>
      </c>
      <c r="K1333" s="4"/>
      <c r="L1333" s="4"/>
      <c r="M1333" s="12">
        <f t="shared" si="106"/>
        <v>1.388888888888884E-3</v>
      </c>
      <c r="N1333" s="13">
        <f t="shared" si="104"/>
        <v>0.21944444444444444</v>
      </c>
      <c r="O1333" s="11">
        <f t="shared" si="107"/>
        <v>0</v>
      </c>
      <c r="P1333" s="11">
        <f t="shared" si="105"/>
        <v>91</v>
      </c>
      <c r="Q1333" s="4">
        <v>327703</v>
      </c>
      <c r="R1333" s="4">
        <v>327703</v>
      </c>
      <c r="S1333" s="4">
        <v>327794</v>
      </c>
      <c r="T1333" s="4">
        <v>327794</v>
      </c>
    </row>
    <row r="1334" spans="1:20" x14ac:dyDescent="0.25">
      <c r="A1334" s="16">
        <v>46049</v>
      </c>
      <c r="B1334" s="17" t="s">
        <v>46</v>
      </c>
      <c r="C1334" s="4" t="s">
        <v>26</v>
      </c>
      <c r="D1334" s="4">
        <v>9</v>
      </c>
      <c r="E1334" s="5">
        <v>0.27777777777777779</v>
      </c>
      <c r="F1334" s="5">
        <v>0.28819444444444442</v>
      </c>
      <c r="G1334" s="5">
        <v>0.2951388888888889</v>
      </c>
      <c r="H1334" s="5">
        <v>0.46180555555555558</v>
      </c>
      <c r="I1334" s="5">
        <v>0.46180555555555558</v>
      </c>
      <c r="J1334" s="5">
        <v>0.46180555555555558</v>
      </c>
      <c r="K1334" s="4"/>
      <c r="L1334" s="4"/>
      <c r="M1334" s="12">
        <f t="shared" si="106"/>
        <v>6.9444444444444753E-3</v>
      </c>
      <c r="N1334" s="13">
        <f t="shared" si="104"/>
        <v>0.16666666666666669</v>
      </c>
      <c r="O1334" s="11">
        <f t="shared" si="107"/>
        <v>0</v>
      </c>
      <c r="P1334" s="11">
        <f t="shared" si="105"/>
        <v>76</v>
      </c>
      <c r="Q1334" s="4">
        <v>327627</v>
      </c>
      <c r="R1334" s="4">
        <v>327627</v>
      </c>
      <c r="S1334" s="4">
        <v>327703</v>
      </c>
      <c r="T1334" s="4">
        <v>327703</v>
      </c>
    </row>
    <row r="1335" spans="1:20" x14ac:dyDescent="0.25">
      <c r="A1335" s="16">
        <v>46049</v>
      </c>
      <c r="B1335" s="17" t="s">
        <v>46</v>
      </c>
      <c r="C1335" s="4">
        <v>1</v>
      </c>
      <c r="D1335" s="4">
        <v>15</v>
      </c>
      <c r="E1335" s="5">
        <v>0.50347222222222221</v>
      </c>
      <c r="F1335" s="5">
        <v>0.50347222222222221</v>
      </c>
      <c r="G1335" s="5">
        <v>0.51388888888888884</v>
      </c>
      <c r="H1335" s="5">
        <v>0.53472222222222221</v>
      </c>
      <c r="I1335" s="5">
        <v>0.53472222222222221</v>
      </c>
      <c r="J1335" s="5">
        <v>0.53472222222222221</v>
      </c>
      <c r="K1335" s="4"/>
      <c r="L1335" s="4"/>
      <c r="M1335" s="12">
        <f t="shared" si="106"/>
        <v>1.041666666666663E-2</v>
      </c>
      <c r="N1335" s="13">
        <f t="shared" si="104"/>
        <v>2.083333333333337E-2</v>
      </c>
      <c r="O1335" s="11">
        <f t="shared" si="107"/>
        <v>0</v>
      </c>
      <c r="P1335" s="11">
        <f t="shared" si="105"/>
        <v>7</v>
      </c>
      <c r="Q1335" s="4">
        <v>148902</v>
      </c>
      <c r="R1335" s="4">
        <v>148902</v>
      </c>
      <c r="S1335" s="4">
        <v>148909</v>
      </c>
      <c r="T1335" s="4">
        <v>148909</v>
      </c>
    </row>
    <row r="1336" spans="1:20" x14ac:dyDescent="0.25">
      <c r="A1336" s="16">
        <v>46049</v>
      </c>
      <c r="B1336" s="17" t="s">
        <v>46</v>
      </c>
      <c r="C1336" s="4">
        <v>3</v>
      </c>
      <c r="D1336" s="4">
        <v>15</v>
      </c>
      <c r="E1336" s="5">
        <v>0.53472222222222221</v>
      </c>
      <c r="F1336" s="5">
        <v>0.53472222222222221</v>
      </c>
      <c r="G1336" s="5">
        <v>0.53680555555555554</v>
      </c>
      <c r="H1336" s="5">
        <v>0.55208333333333337</v>
      </c>
      <c r="I1336" s="5">
        <v>0.55208333333333337</v>
      </c>
      <c r="J1336" s="5">
        <v>0.55208333333333337</v>
      </c>
      <c r="K1336" s="4"/>
      <c r="L1336" s="4"/>
      <c r="M1336" s="12">
        <f t="shared" si="106"/>
        <v>2.0833333333333259E-3</v>
      </c>
      <c r="N1336" s="13">
        <f t="shared" si="104"/>
        <v>1.5277777777777835E-2</v>
      </c>
      <c r="O1336" s="11">
        <f t="shared" si="107"/>
        <v>0</v>
      </c>
      <c r="P1336" s="11">
        <f t="shared" si="105"/>
        <v>4</v>
      </c>
      <c r="Q1336" s="4">
        <v>148909</v>
      </c>
      <c r="R1336" s="4">
        <v>148909</v>
      </c>
      <c r="S1336" s="4">
        <v>148913</v>
      </c>
      <c r="T1336" s="4">
        <v>148913</v>
      </c>
    </row>
    <row r="1337" spans="1:20" x14ac:dyDescent="0.25">
      <c r="A1337" s="16">
        <v>46049</v>
      </c>
      <c r="B1337" s="17" t="s">
        <v>46</v>
      </c>
      <c r="C1337" s="4">
        <v>1</v>
      </c>
      <c r="D1337" s="4">
        <v>15</v>
      </c>
      <c r="E1337" s="5">
        <v>0.55208333333333337</v>
      </c>
      <c r="F1337" s="5">
        <v>0.55208333333333337</v>
      </c>
      <c r="G1337" s="5">
        <v>0.55555555555555558</v>
      </c>
      <c r="H1337" s="5">
        <v>0.57638888888888884</v>
      </c>
      <c r="I1337" s="5">
        <v>0.57638888888888884</v>
      </c>
      <c r="J1337" s="5">
        <v>0.57638888888888884</v>
      </c>
      <c r="K1337" s="4"/>
      <c r="L1337" s="4"/>
      <c r="M1337" s="12">
        <f t="shared" si="106"/>
        <v>3.4722222222222099E-3</v>
      </c>
      <c r="N1337" s="13">
        <f t="shared" si="104"/>
        <v>2.0833333333333259E-2</v>
      </c>
      <c r="O1337" s="11">
        <f t="shared" si="107"/>
        <v>0</v>
      </c>
      <c r="P1337" s="11">
        <f t="shared" si="105"/>
        <v>7</v>
      </c>
      <c r="Q1337" s="4">
        <v>148913</v>
      </c>
      <c r="R1337" s="4">
        <v>148913</v>
      </c>
      <c r="S1337" s="4">
        <v>148920</v>
      </c>
      <c r="T1337" s="4">
        <v>148920</v>
      </c>
    </row>
    <row r="1338" spans="1:20" x14ac:dyDescent="0.25">
      <c r="A1338" s="16">
        <v>46049</v>
      </c>
      <c r="B1338" s="17" t="s">
        <v>46</v>
      </c>
      <c r="C1338" s="4">
        <v>3</v>
      </c>
      <c r="D1338" s="4">
        <v>15</v>
      </c>
      <c r="E1338" s="5">
        <v>0.57638888888888884</v>
      </c>
      <c r="F1338" s="5">
        <v>0.57638888888888884</v>
      </c>
      <c r="G1338" s="5">
        <v>0.57847222222222228</v>
      </c>
      <c r="H1338" s="5">
        <v>0.59375</v>
      </c>
      <c r="I1338" s="5">
        <v>0.59375</v>
      </c>
      <c r="J1338" s="5">
        <v>0.59375</v>
      </c>
      <c r="K1338" s="4"/>
      <c r="L1338" s="4"/>
      <c r="M1338" s="12">
        <f t="shared" si="106"/>
        <v>2.083333333333437E-3</v>
      </c>
      <c r="N1338" s="13">
        <f t="shared" si="104"/>
        <v>1.5277777777777724E-2</v>
      </c>
      <c r="O1338" s="11">
        <f t="shared" si="107"/>
        <v>0</v>
      </c>
      <c r="P1338" s="11">
        <f t="shared" si="105"/>
        <v>4</v>
      </c>
      <c r="Q1338" s="4">
        <v>148920</v>
      </c>
      <c r="R1338" s="4">
        <v>148920</v>
      </c>
      <c r="S1338" s="4">
        <v>148924</v>
      </c>
      <c r="T1338" s="4">
        <v>148924</v>
      </c>
    </row>
    <row r="1339" spans="1:20" x14ac:dyDescent="0.25">
      <c r="A1339" s="16">
        <v>46049</v>
      </c>
      <c r="B1339" s="17" t="s">
        <v>46</v>
      </c>
      <c r="C1339" s="4">
        <v>1</v>
      </c>
      <c r="D1339" s="4">
        <v>15</v>
      </c>
      <c r="E1339" s="5">
        <v>0.59375</v>
      </c>
      <c r="F1339" s="5">
        <v>0.59375</v>
      </c>
      <c r="G1339" s="5">
        <v>0.59722222222222221</v>
      </c>
      <c r="H1339" s="5">
        <v>0.61805555555555558</v>
      </c>
      <c r="I1339" s="5">
        <v>0.61805555555555558</v>
      </c>
      <c r="J1339" s="5">
        <v>0.61805555555555558</v>
      </c>
      <c r="K1339" s="4"/>
      <c r="L1339" s="4"/>
      <c r="M1339" s="12">
        <f t="shared" si="106"/>
        <v>3.4722222222222099E-3</v>
      </c>
      <c r="N1339" s="13">
        <f t="shared" si="104"/>
        <v>2.083333333333337E-2</v>
      </c>
      <c r="O1339" s="11">
        <f t="shared" si="107"/>
        <v>0</v>
      </c>
      <c r="P1339" s="11">
        <f t="shared" si="105"/>
        <v>10</v>
      </c>
      <c r="Q1339" s="4">
        <v>148924</v>
      </c>
      <c r="R1339" s="4">
        <v>148924</v>
      </c>
      <c r="S1339" s="4">
        <v>148934</v>
      </c>
      <c r="T1339" s="4">
        <v>148934</v>
      </c>
    </row>
    <row r="1340" spans="1:20" x14ac:dyDescent="0.25">
      <c r="A1340" s="16">
        <v>46049</v>
      </c>
      <c r="B1340" s="17" t="s">
        <v>46</v>
      </c>
      <c r="C1340" s="4">
        <v>3</v>
      </c>
      <c r="D1340" s="4">
        <v>15</v>
      </c>
      <c r="E1340" s="5">
        <v>0.61805555555555558</v>
      </c>
      <c r="F1340" s="5">
        <v>0.61805555555555558</v>
      </c>
      <c r="G1340" s="5">
        <v>0.62013888888888891</v>
      </c>
      <c r="H1340" s="5">
        <v>0.63541666666666663</v>
      </c>
      <c r="I1340" s="5">
        <v>0.63541666666666663</v>
      </c>
      <c r="J1340" s="5">
        <v>0.63541666666666663</v>
      </c>
      <c r="K1340" s="4"/>
      <c r="L1340" s="4"/>
      <c r="M1340" s="12">
        <f t="shared" si="106"/>
        <v>2.0833333333333259E-3</v>
      </c>
      <c r="N1340" s="13">
        <f t="shared" si="104"/>
        <v>1.5277777777777724E-2</v>
      </c>
      <c r="O1340" s="11">
        <f t="shared" si="107"/>
        <v>0</v>
      </c>
      <c r="P1340" s="11">
        <f t="shared" si="105"/>
        <v>4</v>
      </c>
      <c r="Q1340" s="4">
        <v>148934</v>
      </c>
      <c r="R1340" s="4">
        <v>148934</v>
      </c>
      <c r="S1340" s="4">
        <v>148938</v>
      </c>
      <c r="T1340" s="4">
        <v>148938</v>
      </c>
    </row>
    <row r="1341" spans="1:20" x14ac:dyDescent="0.25">
      <c r="A1341" s="16">
        <v>46049</v>
      </c>
      <c r="B1341" s="17" t="s">
        <v>46</v>
      </c>
      <c r="C1341" s="4">
        <v>1</v>
      </c>
      <c r="D1341" s="4">
        <v>15</v>
      </c>
      <c r="E1341" s="5">
        <v>0.63541666666666663</v>
      </c>
      <c r="F1341" s="5">
        <v>0.63541666666666663</v>
      </c>
      <c r="G1341" s="5">
        <v>0.64583333333333337</v>
      </c>
      <c r="H1341" s="5">
        <v>0.66666666666666663</v>
      </c>
      <c r="I1341" s="5">
        <v>0.66666666666666663</v>
      </c>
      <c r="J1341" s="5">
        <v>0.67361111111111116</v>
      </c>
      <c r="K1341" s="4"/>
      <c r="L1341" s="4"/>
      <c r="M1341" s="12">
        <f t="shared" si="106"/>
        <v>1.0416666666666741E-2</v>
      </c>
      <c r="N1341" s="13">
        <f t="shared" si="104"/>
        <v>2.0833333333333259E-2</v>
      </c>
      <c r="O1341" s="11">
        <f t="shared" si="107"/>
        <v>0</v>
      </c>
      <c r="P1341" s="11">
        <f t="shared" si="105"/>
        <v>7</v>
      </c>
      <c r="Q1341" s="4">
        <v>148938</v>
      </c>
      <c r="R1341" s="4">
        <v>148938</v>
      </c>
      <c r="S1341" s="4">
        <v>148945</v>
      </c>
      <c r="T1341" s="4">
        <v>148945</v>
      </c>
    </row>
    <row r="1342" spans="1:20" x14ac:dyDescent="0.25">
      <c r="A1342" s="16">
        <v>46049</v>
      </c>
      <c r="B1342" s="17" t="s">
        <v>46</v>
      </c>
      <c r="C1342" s="4">
        <v>1</v>
      </c>
      <c r="D1342" s="4">
        <v>15</v>
      </c>
      <c r="E1342" s="5">
        <v>0.36458333333333331</v>
      </c>
      <c r="F1342" s="5">
        <v>0.37152777777777779</v>
      </c>
      <c r="G1342" s="5">
        <v>0.38194444444444442</v>
      </c>
      <c r="H1342" s="5">
        <v>0.40277777777777779</v>
      </c>
      <c r="I1342" s="5">
        <v>0.40277777777777779</v>
      </c>
      <c r="J1342" s="5">
        <v>0.40277777777777779</v>
      </c>
      <c r="K1342" s="4"/>
      <c r="L1342" s="4"/>
      <c r="M1342" s="12">
        <f t="shared" si="106"/>
        <v>1.041666666666663E-2</v>
      </c>
      <c r="N1342" s="13">
        <f t="shared" si="104"/>
        <v>2.083333333333337E-2</v>
      </c>
      <c r="O1342" s="11">
        <f t="shared" si="107"/>
        <v>0</v>
      </c>
      <c r="P1342" s="11">
        <f t="shared" si="105"/>
        <v>7</v>
      </c>
      <c r="Q1342" s="4">
        <v>148868</v>
      </c>
      <c r="R1342" s="4">
        <v>148868</v>
      </c>
      <c r="S1342" s="4">
        <v>148875</v>
      </c>
      <c r="T1342" s="4">
        <v>148875</v>
      </c>
    </row>
    <row r="1343" spans="1:20" x14ac:dyDescent="0.25">
      <c r="A1343" s="16">
        <v>46049</v>
      </c>
      <c r="B1343" s="17" t="s">
        <v>46</v>
      </c>
      <c r="C1343" s="4">
        <v>3</v>
      </c>
      <c r="D1343" s="4">
        <v>15</v>
      </c>
      <c r="E1343" s="5">
        <v>0.40277777777777779</v>
      </c>
      <c r="F1343" s="5">
        <v>0.40277777777777779</v>
      </c>
      <c r="G1343" s="5">
        <v>0.40486111111111112</v>
      </c>
      <c r="H1343" s="5">
        <v>0.4201388888888889</v>
      </c>
      <c r="I1343" s="5">
        <v>0.4201388888888889</v>
      </c>
      <c r="J1343" s="5">
        <v>0.4201388888888889</v>
      </c>
      <c r="K1343" s="4"/>
      <c r="L1343" s="4"/>
      <c r="M1343" s="12">
        <f t="shared" si="106"/>
        <v>2.0833333333333259E-3</v>
      </c>
      <c r="N1343" s="13">
        <f t="shared" si="104"/>
        <v>1.5277777777777779E-2</v>
      </c>
      <c r="O1343" s="11">
        <f t="shared" si="107"/>
        <v>0</v>
      </c>
      <c r="P1343" s="11">
        <f t="shared" si="105"/>
        <v>4</v>
      </c>
      <c r="Q1343" s="4">
        <v>148875</v>
      </c>
      <c r="R1343" s="4">
        <v>148875</v>
      </c>
      <c r="S1343" s="4">
        <v>148879</v>
      </c>
      <c r="T1343" s="4">
        <v>148879</v>
      </c>
    </row>
    <row r="1344" spans="1:20" x14ac:dyDescent="0.25">
      <c r="A1344" s="16">
        <v>46049</v>
      </c>
      <c r="B1344" s="17" t="s">
        <v>46</v>
      </c>
      <c r="C1344" s="4">
        <v>1</v>
      </c>
      <c r="D1344" s="4">
        <v>15</v>
      </c>
      <c r="E1344" s="5">
        <v>0.4201388888888889</v>
      </c>
      <c r="F1344" s="5">
        <v>0.4201388888888889</v>
      </c>
      <c r="G1344" s="5">
        <v>0.4236111111111111</v>
      </c>
      <c r="H1344" s="5">
        <v>0.44444444444444442</v>
      </c>
      <c r="I1344" s="5">
        <v>0.44444444444444442</v>
      </c>
      <c r="J1344" s="5">
        <v>0.44444444444444442</v>
      </c>
      <c r="K1344" s="4"/>
      <c r="L1344" s="4"/>
      <c r="M1344" s="12">
        <f t="shared" si="106"/>
        <v>3.4722222222222099E-3</v>
      </c>
      <c r="N1344" s="13">
        <f t="shared" si="104"/>
        <v>2.0833333333333315E-2</v>
      </c>
      <c r="O1344" s="11">
        <f t="shared" si="107"/>
        <v>0</v>
      </c>
      <c r="P1344" s="11">
        <f t="shared" si="105"/>
        <v>8</v>
      </c>
      <c r="Q1344" s="4">
        <v>148879</v>
      </c>
      <c r="R1344" s="4">
        <v>148879</v>
      </c>
      <c r="S1344" s="4">
        <v>148887</v>
      </c>
      <c r="T1344" s="4">
        <v>148887</v>
      </c>
    </row>
    <row r="1345" spans="1:20" x14ac:dyDescent="0.25">
      <c r="A1345" s="16">
        <v>46049</v>
      </c>
      <c r="B1345" s="17" t="s">
        <v>46</v>
      </c>
      <c r="C1345" s="4">
        <v>3</v>
      </c>
      <c r="D1345" s="4">
        <v>15</v>
      </c>
      <c r="E1345" s="5">
        <v>0.44444444444444442</v>
      </c>
      <c r="F1345" s="5">
        <v>0.44444444444444442</v>
      </c>
      <c r="G1345" s="5">
        <v>0.4465277777777778</v>
      </c>
      <c r="H1345" s="5">
        <v>0.46180555555555558</v>
      </c>
      <c r="I1345" s="5">
        <v>0.46180555555555558</v>
      </c>
      <c r="J1345" s="5">
        <v>0.46180555555555558</v>
      </c>
      <c r="K1345" s="4"/>
      <c r="L1345" s="4"/>
      <c r="M1345" s="12">
        <f t="shared" si="106"/>
        <v>2.0833333333333814E-3</v>
      </c>
      <c r="N1345" s="13">
        <f t="shared" si="104"/>
        <v>1.5277777777777779E-2</v>
      </c>
      <c r="O1345" s="11">
        <f t="shared" si="107"/>
        <v>0</v>
      </c>
      <c r="P1345" s="11">
        <f t="shared" si="105"/>
        <v>3</v>
      </c>
      <c r="Q1345" s="4">
        <v>148887</v>
      </c>
      <c r="R1345" s="4">
        <v>148887</v>
      </c>
      <c r="S1345" s="4">
        <v>148890</v>
      </c>
      <c r="T1345" s="4">
        <v>148890</v>
      </c>
    </row>
    <row r="1346" spans="1:20" x14ac:dyDescent="0.25">
      <c r="A1346" s="16">
        <v>46049</v>
      </c>
      <c r="B1346" s="17" t="s">
        <v>46</v>
      </c>
      <c r="C1346" s="4">
        <v>1</v>
      </c>
      <c r="D1346" s="4">
        <v>15</v>
      </c>
      <c r="E1346" s="5">
        <v>0.46180555555555558</v>
      </c>
      <c r="F1346" s="5">
        <v>0.46180555555555558</v>
      </c>
      <c r="G1346" s="5">
        <v>0.46527777777777779</v>
      </c>
      <c r="H1346" s="5">
        <v>0.4861111111111111</v>
      </c>
      <c r="I1346" s="5">
        <v>0.4861111111111111</v>
      </c>
      <c r="J1346" s="5">
        <v>0.4861111111111111</v>
      </c>
      <c r="K1346" s="4"/>
      <c r="L1346" s="4"/>
      <c r="M1346" s="12">
        <f t="shared" si="106"/>
        <v>3.4722222222222099E-3</v>
      </c>
      <c r="N1346" s="13">
        <f t="shared" si="104"/>
        <v>2.0833333333333315E-2</v>
      </c>
      <c r="O1346" s="11">
        <f t="shared" si="107"/>
        <v>0</v>
      </c>
      <c r="P1346" s="11">
        <f t="shared" si="105"/>
        <v>8</v>
      </c>
      <c r="Q1346" s="4">
        <v>148890</v>
      </c>
      <c r="R1346" s="4">
        <v>148890</v>
      </c>
      <c r="S1346" s="4">
        <v>148898</v>
      </c>
      <c r="T1346" s="4">
        <v>148898</v>
      </c>
    </row>
    <row r="1347" spans="1:20" x14ac:dyDescent="0.25">
      <c r="A1347" s="16">
        <v>46049</v>
      </c>
      <c r="B1347" s="17" t="s">
        <v>46</v>
      </c>
      <c r="C1347" s="4">
        <v>3</v>
      </c>
      <c r="D1347" s="4">
        <v>15</v>
      </c>
      <c r="E1347" s="5">
        <v>0.4861111111111111</v>
      </c>
      <c r="F1347" s="5">
        <v>0.4861111111111111</v>
      </c>
      <c r="G1347" s="5">
        <v>0.48819444444444443</v>
      </c>
      <c r="H1347" s="5">
        <v>0.50347222222222221</v>
      </c>
      <c r="I1347" s="5">
        <v>0.50347222222222221</v>
      </c>
      <c r="J1347" s="5">
        <v>0.51041666666666663</v>
      </c>
      <c r="K1347" s="4"/>
      <c r="L1347" s="4"/>
      <c r="M1347" s="12">
        <f t="shared" si="106"/>
        <v>2.0833333333333259E-3</v>
      </c>
      <c r="N1347" s="13">
        <f t="shared" si="104"/>
        <v>1.5277777777777779E-2</v>
      </c>
      <c r="O1347" s="11">
        <f t="shared" si="107"/>
        <v>0</v>
      </c>
      <c r="P1347" s="11">
        <f t="shared" si="105"/>
        <v>4</v>
      </c>
      <c r="Q1347" s="4">
        <v>148898</v>
      </c>
      <c r="R1347" s="4">
        <v>148898</v>
      </c>
      <c r="S1347" s="4">
        <v>148902</v>
      </c>
      <c r="T1347" s="4">
        <v>148902</v>
      </c>
    </row>
    <row r="1348" spans="1:20" ht="15.75" customHeight="1" x14ac:dyDescent="0.25">
      <c r="A1348" s="16">
        <v>46049</v>
      </c>
      <c r="B1348" s="17" t="s">
        <v>46</v>
      </c>
      <c r="C1348" s="4">
        <v>3</v>
      </c>
      <c r="D1348" s="4">
        <v>15</v>
      </c>
      <c r="E1348" s="5">
        <v>0.65625</v>
      </c>
      <c r="F1348" s="5">
        <v>0.66666666666666663</v>
      </c>
      <c r="G1348" s="5">
        <v>0.66874999999999996</v>
      </c>
      <c r="H1348" s="5">
        <v>0.68402777777777779</v>
      </c>
      <c r="I1348" s="5">
        <v>0.68402777777777779</v>
      </c>
      <c r="J1348" s="5">
        <v>0.68402777777777779</v>
      </c>
      <c r="K1348" s="4"/>
      <c r="L1348" s="4"/>
      <c r="M1348" s="12">
        <f t="shared" si="106"/>
        <v>2.0833333333333259E-3</v>
      </c>
      <c r="N1348" s="13">
        <f t="shared" si="104"/>
        <v>1.5277777777777835E-2</v>
      </c>
      <c r="O1348" s="11">
        <f t="shared" si="107"/>
        <v>1</v>
      </c>
      <c r="P1348" s="11">
        <f t="shared" si="105"/>
        <v>3</v>
      </c>
      <c r="Q1348" s="4">
        <v>148945</v>
      </c>
      <c r="R1348" s="4">
        <v>148945</v>
      </c>
      <c r="S1348" s="4">
        <v>148948</v>
      </c>
      <c r="T1348" s="4">
        <v>148949</v>
      </c>
    </row>
    <row r="1349" spans="1:20" x14ac:dyDescent="0.25">
      <c r="A1349" s="16">
        <v>46049</v>
      </c>
      <c r="B1349" s="17" t="s">
        <v>46</v>
      </c>
      <c r="C1349" s="4">
        <v>1</v>
      </c>
      <c r="D1349" s="4">
        <v>15</v>
      </c>
      <c r="E1349" s="5">
        <v>0.68402777777777779</v>
      </c>
      <c r="F1349" s="5">
        <v>0.68402777777777779</v>
      </c>
      <c r="G1349" s="5">
        <v>0.6875</v>
      </c>
      <c r="H1349" s="5">
        <v>0.70833333333333337</v>
      </c>
      <c r="I1349" s="5">
        <v>0.70833333333333337</v>
      </c>
      <c r="J1349" s="5">
        <v>0.70833333333333337</v>
      </c>
      <c r="K1349" s="4"/>
      <c r="L1349" s="4"/>
      <c r="M1349" s="12">
        <f t="shared" si="106"/>
        <v>3.4722222222222099E-3</v>
      </c>
      <c r="N1349" s="13">
        <f t="shared" si="104"/>
        <v>2.083333333333337E-2</v>
      </c>
      <c r="O1349" s="11">
        <f t="shared" si="107"/>
        <v>0</v>
      </c>
      <c r="P1349" s="11">
        <f t="shared" si="105"/>
        <v>7</v>
      </c>
      <c r="Q1349" s="4">
        <v>148949</v>
      </c>
      <c r="R1349" s="4">
        <v>148949</v>
      </c>
      <c r="S1349" s="4">
        <v>148956</v>
      </c>
      <c r="T1349" s="4">
        <v>148956</v>
      </c>
    </row>
    <row r="1350" spans="1:20" x14ac:dyDescent="0.25">
      <c r="A1350" s="16">
        <v>46049</v>
      </c>
      <c r="B1350" s="17" t="s">
        <v>46</v>
      </c>
      <c r="C1350" s="4">
        <v>3</v>
      </c>
      <c r="D1350" s="4">
        <v>15</v>
      </c>
      <c r="E1350" s="5">
        <v>0.70833333333333337</v>
      </c>
      <c r="F1350" s="5">
        <v>0.70833333333333337</v>
      </c>
      <c r="G1350" s="5">
        <v>0.7104166666666667</v>
      </c>
      <c r="H1350" s="5">
        <v>0.72569444444444442</v>
      </c>
      <c r="I1350" s="5">
        <v>0.72569444444444442</v>
      </c>
      <c r="J1350" s="5">
        <v>0.72569444444444442</v>
      </c>
      <c r="K1350" s="4"/>
      <c r="L1350" s="4"/>
      <c r="M1350" s="12">
        <f t="shared" si="106"/>
        <v>2.0833333333333259E-3</v>
      </c>
      <c r="N1350" s="13">
        <f t="shared" si="104"/>
        <v>1.5277777777777724E-2</v>
      </c>
      <c r="O1350" s="11">
        <f t="shared" si="107"/>
        <v>0</v>
      </c>
      <c r="P1350" s="11">
        <f t="shared" si="105"/>
        <v>4</v>
      </c>
      <c r="Q1350" s="4">
        <v>148956</v>
      </c>
      <c r="R1350" s="4">
        <v>148956</v>
      </c>
      <c r="S1350" s="4">
        <v>148960</v>
      </c>
      <c r="T1350" s="4">
        <v>148960</v>
      </c>
    </row>
    <row r="1351" spans="1:20" x14ac:dyDescent="0.25">
      <c r="A1351" s="16">
        <v>46049</v>
      </c>
      <c r="B1351" s="17" t="s">
        <v>46</v>
      </c>
      <c r="C1351" s="4">
        <v>1</v>
      </c>
      <c r="D1351" s="4">
        <v>15</v>
      </c>
      <c r="E1351" s="5">
        <v>0.72569444444444442</v>
      </c>
      <c r="F1351" s="5">
        <v>0.72569444444444442</v>
      </c>
      <c r="G1351" s="5">
        <v>0.72916666666666663</v>
      </c>
      <c r="H1351" s="5">
        <v>0.75</v>
      </c>
      <c r="I1351" s="5">
        <v>0.75</v>
      </c>
      <c r="J1351" s="5">
        <v>0.75</v>
      </c>
      <c r="K1351" s="4"/>
      <c r="L1351" s="4"/>
      <c r="M1351" s="12">
        <f t="shared" si="106"/>
        <v>3.4722222222222099E-3</v>
      </c>
      <c r="N1351" s="13">
        <f t="shared" si="104"/>
        <v>2.083333333333337E-2</v>
      </c>
      <c r="O1351" s="11">
        <f t="shared" si="107"/>
        <v>0</v>
      </c>
      <c r="P1351" s="11">
        <f t="shared" si="105"/>
        <v>9</v>
      </c>
      <c r="Q1351" s="4">
        <v>148960</v>
      </c>
      <c r="R1351" s="4">
        <v>148960</v>
      </c>
      <c r="S1351" s="4">
        <v>148969</v>
      </c>
      <c r="T1351" s="4">
        <v>148969</v>
      </c>
    </row>
    <row r="1352" spans="1:20" x14ac:dyDescent="0.25">
      <c r="A1352" s="16">
        <v>46049</v>
      </c>
      <c r="B1352" s="17" t="s">
        <v>46</v>
      </c>
      <c r="C1352" s="4">
        <v>3</v>
      </c>
      <c r="D1352" s="4">
        <v>15</v>
      </c>
      <c r="E1352" s="5">
        <v>0.75</v>
      </c>
      <c r="F1352" s="5">
        <v>0.75</v>
      </c>
      <c r="G1352" s="5">
        <v>0.75902777777777775</v>
      </c>
      <c r="H1352" s="5">
        <v>0.77430555555555558</v>
      </c>
      <c r="I1352" s="5">
        <v>0.77430555555555558</v>
      </c>
      <c r="J1352" s="5">
        <v>0.77430555555555558</v>
      </c>
      <c r="K1352" s="4"/>
      <c r="L1352" s="4"/>
      <c r="M1352" s="12">
        <f t="shared" si="106"/>
        <v>9.0277777777777457E-3</v>
      </c>
      <c r="N1352" s="13">
        <f t="shared" si="104"/>
        <v>1.5277777777777835E-2</v>
      </c>
      <c r="O1352" s="11">
        <f t="shared" si="107"/>
        <v>0</v>
      </c>
      <c r="P1352" s="11">
        <f t="shared" si="105"/>
        <v>3</v>
      </c>
      <c r="Q1352" s="4">
        <v>148969</v>
      </c>
      <c r="R1352" s="4">
        <v>148969</v>
      </c>
      <c r="S1352" s="4">
        <v>148972</v>
      </c>
      <c r="T1352" s="4">
        <v>148972</v>
      </c>
    </row>
    <row r="1353" spans="1:20" x14ac:dyDescent="0.25">
      <c r="A1353" s="16">
        <v>46049</v>
      </c>
      <c r="B1353" s="17" t="s">
        <v>46</v>
      </c>
      <c r="C1353" s="4">
        <v>1</v>
      </c>
      <c r="D1353" s="4">
        <v>15</v>
      </c>
      <c r="E1353" s="5">
        <v>0.77430555555555558</v>
      </c>
      <c r="F1353" s="5">
        <v>0.77430555555555558</v>
      </c>
      <c r="G1353" s="5">
        <v>0.77777777777777779</v>
      </c>
      <c r="H1353" s="5">
        <v>0.79861111111111116</v>
      </c>
      <c r="I1353" s="5">
        <v>0.79861111111111116</v>
      </c>
      <c r="J1353" s="5">
        <v>0.79861111111111116</v>
      </c>
      <c r="K1353" s="4"/>
      <c r="L1353" s="4"/>
      <c r="M1353" s="12">
        <f t="shared" si="106"/>
        <v>3.4722222222222099E-3</v>
      </c>
      <c r="N1353" s="13">
        <f t="shared" si="104"/>
        <v>2.083333333333337E-2</v>
      </c>
      <c r="O1353" s="11">
        <f t="shared" si="107"/>
        <v>0</v>
      </c>
      <c r="P1353" s="11">
        <f t="shared" si="105"/>
        <v>7</v>
      </c>
      <c r="Q1353" s="4">
        <v>148972</v>
      </c>
      <c r="R1353" s="4">
        <v>148972</v>
      </c>
      <c r="S1353" s="4">
        <v>148979</v>
      </c>
      <c r="T1353" s="4">
        <v>148979</v>
      </c>
    </row>
    <row r="1354" spans="1:20" x14ac:dyDescent="0.25">
      <c r="A1354" s="16">
        <v>46049</v>
      </c>
      <c r="B1354" s="17" t="s">
        <v>46</v>
      </c>
      <c r="C1354" s="4">
        <v>3</v>
      </c>
      <c r="D1354" s="4">
        <v>15</v>
      </c>
      <c r="E1354" s="5">
        <v>0.79861111111111116</v>
      </c>
      <c r="F1354" s="5">
        <v>0.79861111111111116</v>
      </c>
      <c r="G1354" s="5">
        <v>0.80069444444444449</v>
      </c>
      <c r="H1354" s="5">
        <v>0.81597222222222221</v>
      </c>
      <c r="I1354" s="5">
        <v>0.81597222222222221</v>
      </c>
      <c r="J1354" s="5">
        <v>0.82291666666666663</v>
      </c>
      <c r="K1354" s="4"/>
      <c r="L1354" s="4"/>
      <c r="M1354" s="12">
        <f t="shared" si="106"/>
        <v>2.0833333333333259E-3</v>
      </c>
      <c r="N1354" s="13">
        <f t="shared" si="104"/>
        <v>1.5277777777777724E-2</v>
      </c>
      <c r="O1354" s="11">
        <f t="shared" si="107"/>
        <v>0</v>
      </c>
      <c r="P1354" s="11">
        <f t="shared" si="105"/>
        <v>4</v>
      </c>
      <c r="Q1354" s="4">
        <v>148979</v>
      </c>
      <c r="R1354" s="4">
        <v>148979</v>
      </c>
      <c r="S1354" s="4">
        <v>148983</v>
      </c>
      <c r="T1354" s="4">
        <v>148983</v>
      </c>
    </row>
    <row r="1355" spans="1:20" x14ac:dyDescent="0.25">
      <c r="A1355" s="16">
        <v>46049</v>
      </c>
      <c r="B1355" s="17" t="s">
        <v>46</v>
      </c>
      <c r="C1355" s="4" t="s">
        <v>35</v>
      </c>
      <c r="D1355" s="4">
        <v>2036</v>
      </c>
      <c r="E1355" s="5">
        <v>0.25</v>
      </c>
      <c r="F1355" s="5">
        <v>0.2638888888888889</v>
      </c>
      <c r="G1355" s="5">
        <v>0.2638888888888889</v>
      </c>
      <c r="H1355" s="5">
        <v>0.3125</v>
      </c>
      <c r="I1355" s="5">
        <v>0.3125</v>
      </c>
      <c r="J1355" s="5">
        <v>0.3125</v>
      </c>
      <c r="K1355" s="4"/>
      <c r="L1355" s="4"/>
      <c r="M1355" s="12">
        <f t="shared" si="106"/>
        <v>0</v>
      </c>
      <c r="N1355" s="13">
        <f t="shared" si="104"/>
        <v>4.8611111111111105E-2</v>
      </c>
      <c r="O1355" s="11">
        <f t="shared" si="107"/>
        <v>0</v>
      </c>
      <c r="P1355" s="11">
        <f t="shared" si="105"/>
        <v>9</v>
      </c>
      <c r="Q1355" s="4">
        <v>296166</v>
      </c>
      <c r="R1355" s="4">
        <v>296166</v>
      </c>
      <c r="S1355" s="4">
        <v>296175</v>
      </c>
      <c r="T1355" s="4">
        <v>296175</v>
      </c>
    </row>
    <row r="1356" spans="1:20" x14ac:dyDescent="0.25">
      <c r="A1356" s="16">
        <v>46049</v>
      </c>
      <c r="B1356" s="17" t="s">
        <v>46</v>
      </c>
      <c r="C1356" s="4">
        <v>4</v>
      </c>
      <c r="D1356" s="4">
        <v>10</v>
      </c>
      <c r="E1356" s="5">
        <v>0.65625</v>
      </c>
      <c r="F1356" s="5">
        <v>0.65625</v>
      </c>
      <c r="G1356" s="5">
        <v>0.66874999999999996</v>
      </c>
      <c r="H1356" s="5">
        <v>0.68472222222222223</v>
      </c>
      <c r="I1356" s="5">
        <v>0.68472222222222223</v>
      </c>
      <c r="J1356" s="5">
        <v>0.68472222222222223</v>
      </c>
      <c r="K1356" s="4"/>
      <c r="L1356" s="4"/>
      <c r="M1356" s="12">
        <f t="shared" si="106"/>
        <v>1.2499999999999956E-2</v>
      </c>
      <c r="N1356" s="13">
        <f t="shared" si="104"/>
        <v>1.5972222222222276E-2</v>
      </c>
      <c r="O1356" s="11">
        <f t="shared" si="107"/>
        <v>0</v>
      </c>
      <c r="P1356" s="11">
        <f t="shared" si="105"/>
        <v>5</v>
      </c>
      <c r="Q1356" s="4">
        <v>229430</v>
      </c>
      <c r="R1356" s="4">
        <v>229430</v>
      </c>
      <c r="S1356" s="4">
        <v>229435</v>
      </c>
      <c r="T1356" s="4">
        <v>229435</v>
      </c>
    </row>
    <row r="1357" spans="1:20" x14ac:dyDescent="0.25">
      <c r="A1357" s="16">
        <v>46049</v>
      </c>
      <c r="B1357" s="17" t="s">
        <v>46</v>
      </c>
      <c r="C1357" s="4">
        <v>2</v>
      </c>
      <c r="D1357" s="4">
        <v>10</v>
      </c>
      <c r="E1357" s="5">
        <v>0.68472222222222223</v>
      </c>
      <c r="F1357" s="5">
        <v>0.68472222222222223</v>
      </c>
      <c r="G1357" s="5">
        <v>0.6875</v>
      </c>
      <c r="H1357" s="5">
        <v>0.70833333333333337</v>
      </c>
      <c r="I1357" s="5">
        <v>0.70833333333333337</v>
      </c>
      <c r="J1357" s="5">
        <v>0.70833333333333337</v>
      </c>
      <c r="K1357" s="4"/>
      <c r="L1357" s="4"/>
      <c r="M1357" s="12">
        <f t="shared" si="106"/>
        <v>2.7777777777777679E-3</v>
      </c>
      <c r="N1357" s="13">
        <f t="shared" si="104"/>
        <v>2.083333333333337E-2</v>
      </c>
      <c r="O1357" s="11">
        <f t="shared" si="107"/>
        <v>0</v>
      </c>
      <c r="P1357" s="11">
        <f t="shared" si="105"/>
        <v>5</v>
      </c>
      <c r="Q1357" s="4">
        <v>229435</v>
      </c>
      <c r="R1357" s="4">
        <v>229435</v>
      </c>
      <c r="S1357" s="4">
        <v>229440</v>
      </c>
      <c r="T1357" s="4">
        <v>229440</v>
      </c>
    </row>
    <row r="1358" spans="1:20" x14ac:dyDescent="0.25">
      <c r="A1358" s="16">
        <v>46049</v>
      </c>
      <c r="B1358" s="17" t="s">
        <v>46</v>
      </c>
      <c r="C1358" s="4">
        <v>4</v>
      </c>
      <c r="D1358" s="4">
        <v>10</v>
      </c>
      <c r="E1358" s="5">
        <v>0.70833333333333337</v>
      </c>
      <c r="F1358" s="5">
        <v>0.70833333333333337</v>
      </c>
      <c r="G1358" s="5">
        <v>0.7104166666666667</v>
      </c>
      <c r="H1358" s="5">
        <v>0.72638888888888886</v>
      </c>
      <c r="I1358" s="5">
        <v>0.72638888888888886</v>
      </c>
      <c r="J1358" s="5">
        <v>0.72638888888888886</v>
      </c>
      <c r="K1358" s="4"/>
      <c r="L1358" s="4"/>
      <c r="M1358" s="12">
        <f t="shared" si="106"/>
        <v>2.0833333333333259E-3</v>
      </c>
      <c r="N1358" s="13">
        <f t="shared" si="104"/>
        <v>1.5972222222222165E-2</v>
      </c>
      <c r="O1358" s="11">
        <f t="shared" si="107"/>
        <v>0</v>
      </c>
      <c r="P1358" s="11">
        <f t="shared" si="105"/>
        <v>5</v>
      </c>
      <c r="Q1358" s="4">
        <v>229440</v>
      </c>
      <c r="R1358" s="4">
        <v>229440</v>
      </c>
      <c r="S1358" s="4">
        <v>229445</v>
      </c>
      <c r="T1358" s="4">
        <v>229445</v>
      </c>
    </row>
    <row r="1359" spans="1:20" x14ac:dyDescent="0.25">
      <c r="A1359" s="16">
        <v>46049</v>
      </c>
      <c r="B1359" s="17" t="s">
        <v>46</v>
      </c>
      <c r="C1359" s="4">
        <v>2</v>
      </c>
      <c r="D1359" s="4">
        <v>10</v>
      </c>
      <c r="E1359" s="5">
        <v>0.72638888888888886</v>
      </c>
      <c r="F1359" s="5">
        <v>0.72638888888888886</v>
      </c>
      <c r="G1359" s="5">
        <v>0.72916666666666663</v>
      </c>
      <c r="H1359" s="5">
        <v>0.75</v>
      </c>
      <c r="I1359" s="5">
        <v>0.75</v>
      </c>
      <c r="J1359" s="5">
        <v>0.75</v>
      </c>
      <c r="K1359" s="4"/>
      <c r="L1359" s="4"/>
      <c r="M1359" s="12">
        <f t="shared" si="106"/>
        <v>2.7777777777777679E-3</v>
      </c>
      <c r="N1359" s="13">
        <f t="shared" si="104"/>
        <v>2.083333333333337E-2</v>
      </c>
      <c r="O1359" s="11">
        <f t="shared" si="107"/>
        <v>0</v>
      </c>
      <c r="P1359" s="11">
        <f t="shared" si="105"/>
        <v>6</v>
      </c>
      <c r="Q1359" s="4">
        <v>229445</v>
      </c>
      <c r="R1359" s="4">
        <v>229445</v>
      </c>
      <c r="S1359" s="4">
        <v>229451</v>
      </c>
      <c r="T1359" s="4">
        <v>229451</v>
      </c>
    </row>
    <row r="1360" spans="1:20" x14ac:dyDescent="0.25">
      <c r="A1360" s="16">
        <v>46049</v>
      </c>
      <c r="B1360" s="17" t="s">
        <v>46</v>
      </c>
      <c r="C1360" s="4">
        <v>4</v>
      </c>
      <c r="D1360" s="4">
        <v>10</v>
      </c>
      <c r="E1360" s="5">
        <v>0.75</v>
      </c>
      <c r="F1360" s="5">
        <v>0.75</v>
      </c>
      <c r="G1360" s="5">
        <v>0.75902777777777775</v>
      </c>
      <c r="H1360" s="5">
        <v>0.77500000000000002</v>
      </c>
      <c r="I1360" s="5">
        <v>0.77500000000000002</v>
      </c>
      <c r="J1360" s="5">
        <v>0.77500000000000002</v>
      </c>
      <c r="K1360" s="4"/>
      <c r="L1360" s="4"/>
      <c r="M1360" s="12">
        <f t="shared" si="106"/>
        <v>9.0277777777777457E-3</v>
      </c>
      <c r="N1360" s="13">
        <f t="shared" si="104"/>
        <v>1.5972222222222276E-2</v>
      </c>
      <c r="O1360" s="11">
        <f t="shared" si="107"/>
        <v>0</v>
      </c>
      <c r="P1360" s="11">
        <f t="shared" si="105"/>
        <v>5</v>
      </c>
      <c r="Q1360" s="4">
        <v>229451</v>
      </c>
      <c r="R1360" s="4">
        <v>229451</v>
      </c>
      <c r="S1360" s="4">
        <v>229456</v>
      </c>
      <c r="T1360" s="4">
        <v>229456</v>
      </c>
    </row>
    <row r="1361" spans="1:20" x14ac:dyDescent="0.25">
      <c r="A1361" s="16">
        <v>46049</v>
      </c>
      <c r="B1361" s="17" t="s">
        <v>46</v>
      </c>
      <c r="C1361" s="4">
        <v>2</v>
      </c>
      <c r="D1361" s="4">
        <v>10</v>
      </c>
      <c r="E1361" s="5">
        <v>0.77500000000000002</v>
      </c>
      <c r="F1361" s="5">
        <v>0.77500000000000002</v>
      </c>
      <c r="G1361" s="5">
        <v>0.77777777777777779</v>
      </c>
      <c r="H1361" s="5">
        <v>0.79861111111111116</v>
      </c>
      <c r="I1361" s="5">
        <v>0.79861111111111116</v>
      </c>
      <c r="J1361" s="5">
        <v>0.79861111111111116</v>
      </c>
      <c r="K1361" s="4"/>
      <c r="L1361" s="4"/>
      <c r="M1361" s="12">
        <f t="shared" si="106"/>
        <v>2.7777777777777679E-3</v>
      </c>
      <c r="N1361" s="13">
        <f t="shared" si="104"/>
        <v>2.083333333333337E-2</v>
      </c>
      <c r="O1361" s="11">
        <f t="shared" si="107"/>
        <v>0</v>
      </c>
      <c r="P1361" s="11">
        <f t="shared" si="105"/>
        <v>6</v>
      </c>
      <c r="Q1361" s="4">
        <v>229456</v>
      </c>
      <c r="R1361" s="4">
        <v>229456</v>
      </c>
      <c r="S1361" s="4">
        <v>229462</v>
      </c>
      <c r="T1361" s="4">
        <v>229462</v>
      </c>
    </row>
    <row r="1362" spans="1:20" x14ac:dyDescent="0.25">
      <c r="A1362" s="16">
        <v>46049</v>
      </c>
      <c r="B1362" s="17" t="s">
        <v>46</v>
      </c>
      <c r="C1362" s="4">
        <v>4</v>
      </c>
      <c r="D1362" s="4">
        <v>10</v>
      </c>
      <c r="E1362" s="5">
        <v>0.79861111111111116</v>
      </c>
      <c r="F1362" s="5">
        <v>0.79861111111111116</v>
      </c>
      <c r="G1362" s="5">
        <v>0.80069444444444449</v>
      </c>
      <c r="H1362" s="5">
        <v>0.81666666666666665</v>
      </c>
      <c r="I1362" s="5">
        <v>0.81666666666666665</v>
      </c>
      <c r="J1362" s="5">
        <v>0.82638888888888884</v>
      </c>
      <c r="K1362" s="4"/>
      <c r="L1362" s="4"/>
      <c r="M1362" s="12">
        <f t="shared" si="106"/>
        <v>2.0833333333333259E-3</v>
      </c>
      <c r="N1362" s="13">
        <f t="shared" si="104"/>
        <v>1.5972222222222165E-2</v>
      </c>
      <c r="O1362" s="11">
        <f t="shared" si="107"/>
        <v>0</v>
      </c>
      <c r="P1362" s="11">
        <f t="shared" si="105"/>
        <v>6</v>
      </c>
      <c r="Q1362" s="4">
        <v>229462</v>
      </c>
      <c r="R1362" s="4">
        <v>229462</v>
      </c>
      <c r="S1362" s="4">
        <v>229468</v>
      </c>
      <c r="T1362" s="4">
        <v>229468</v>
      </c>
    </row>
    <row r="1363" spans="1:20" x14ac:dyDescent="0.25">
      <c r="A1363" s="16">
        <v>46049</v>
      </c>
      <c r="B1363" s="17" t="s">
        <v>46</v>
      </c>
      <c r="C1363" s="4" t="s">
        <v>35</v>
      </c>
      <c r="D1363" s="4">
        <v>7</v>
      </c>
      <c r="E1363" s="5">
        <v>0.61458333333333337</v>
      </c>
      <c r="F1363" s="5">
        <v>0.625</v>
      </c>
      <c r="G1363" s="5">
        <v>0.62847222222222221</v>
      </c>
      <c r="H1363" s="5">
        <v>0.67500000000000004</v>
      </c>
      <c r="I1363" s="5">
        <v>0.67500000000000004</v>
      </c>
      <c r="J1363" s="5">
        <v>0.67847222222222225</v>
      </c>
      <c r="K1363" s="4"/>
      <c r="L1363" s="4"/>
      <c r="M1363" s="12">
        <f t="shared" si="106"/>
        <v>3.4722222222222099E-3</v>
      </c>
      <c r="N1363" s="13">
        <f t="shared" si="104"/>
        <v>4.6527777777777835E-2</v>
      </c>
      <c r="O1363" s="11">
        <f t="shared" si="107"/>
        <v>0</v>
      </c>
      <c r="P1363" s="11">
        <f t="shared" si="105"/>
        <v>12</v>
      </c>
      <c r="Q1363" s="4">
        <v>295694</v>
      </c>
      <c r="R1363" s="4">
        <v>295694</v>
      </c>
      <c r="S1363" s="4">
        <v>295706</v>
      </c>
      <c r="T1363" s="4">
        <v>295706</v>
      </c>
    </row>
    <row r="1364" spans="1:20" x14ac:dyDescent="0.25">
      <c r="A1364" s="16">
        <v>46049</v>
      </c>
      <c r="B1364" s="17" t="s">
        <v>46</v>
      </c>
      <c r="C1364" s="4" t="s">
        <v>26</v>
      </c>
      <c r="D1364" s="4">
        <v>7</v>
      </c>
      <c r="E1364" s="5">
        <v>0.68055555555555558</v>
      </c>
      <c r="F1364" s="5">
        <v>0.68055555555555558</v>
      </c>
      <c r="G1364" s="5">
        <v>0.68055555555555558</v>
      </c>
      <c r="H1364" s="5">
        <v>0.80208333333333337</v>
      </c>
      <c r="I1364" s="5">
        <v>0.80208333333333337</v>
      </c>
      <c r="J1364" s="5">
        <v>0.82291666666666663</v>
      </c>
      <c r="K1364" s="4"/>
      <c r="L1364" s="4"/>
      <c r="M1364" s="12">
        <f t="shared" si="106"/>
        <v>0</v>
      </c>
      <c r="N1364" s="13">
        <f t="shared" si="104"/>
        <v>0.12152777777777779</v>
      </c>
      <c r="O1364" s="11">
        <f t="shared" si="107"/>
        <v>0</v>
      </c>
      <c r="P1364" s="11">
        <f t="shared" si="105"/>
        <v>54</v>
      </c>
      <c r="Q1364" s="4">
        <v>295706</v>
      </c>
      <c r="R1364" s="4">
        <v>295706</v>
      </c>
      <c r="S1364" s="4">
        <v>295760</v>
      </c>
      <c r="T1364" s="4">
        <v>295760</v>
      </c>
    </row>
    <row r="1365" spans="1:20" x14ac:dyDescent="0.25">
      <c r="A1365" s="16">
        <v>46049</v>
      </c>
      <c r="B1365" s="17" t="s">
        <v>46</v>
      </c>
      <c r="C1365" s="4">
        <v>4</v>
      </c>
      <c r="D1365" s="4">
        <v>9001</v>
      </c>
      <c r="E1365" s="5">
        <v>0.57638888888888884</v>
      </c>
      <c r="F1365" s="5">
        <v>0.57638888888888884</v>
      </c>
      <c r="G1365" s="5">
        <v>0.57847222222222228</v>
      </c>
      <c r="H1365" s="5">
        <v>0.59375</v>
      </c>
      <c r="I1365" s="5">
        <v>0.59375</v>
      </c>
      <c r="J1365" s="5">
        <v>0.59375</v>
      </c>
      <c r="K1365" s="4"/>
      <c r="L1365" s="4"/>
      <c r="M1365" s="12">
        <f t="shared" si="106"/>
        <v>2.083333333333437E-3</v>
      </c>
      <c r="N1365" s="13">
        <f t="shared" si="104"/>
        <v>1.5277777777777724E-2</v>
      </c>
      <c r="O1365" s="11">
        <f t="shared" si="107"/>
        <v>0</v>
      </c>
      <c r="P1365" s="11">
        <f t="shared" si="105"/>
        <v>5</v>
      </c>
      <c r="Q1365" s="4">
        <v>66177</v>
      </c>
      <c r="R1365" s="4">
        <v>66177</v>
      </c>
      <c r="S1365" s="4">
        <v>66182</v>
      </c>
      <c r="T1365" s="4">
        <v>66182</v>
      </c>
    </row>
    <row r="1366" spans="1:20" x14ac:dyDescent="0.25">
      <c r="A1366" s="16">
        <v>46049</v>
      </c>
      <c r="B1366" s="17" t="s">
        <v>46</v>
      </c>
      <c r="C1366" s="4">
        <v>1</v>
      </c>
      <c r="D1366" s="4">
        <v>9001</v>
      </c>
      <c r="E1366" s="5">
        <v>0.59375</v>
      </c>
      <c r="F1366" s="5">
        <v>0.59375</v>
      </c>
      <c r="G1366" s="5">
        <v>0.59722222222222221</v>
      </c>
      <c r="H1366" s="5">
        <v>0.61805555555555558</v>
      </c>
      <c r="I1366" s="5">
        <v>0.61805555555555558</v>
      </c>
      <c r="J1366" s="5">
        <v>0.61805555555555558</v>
      </c>
      <c r="K1366" s="4"/>
      <c r="L1366" s="4"/>
      <c r="M1366" s="12">
        <f t="shared" si="106"/>
        <v>3.4722222222222099E-3</v>
      </c>
      <c r="N1366" s="13">
        <f t="shared" si="104"/>
        <v>2.083333333333337E-2</v>
      </c>
      <c r="O1366" s="11">
        <f t="shared" si="107"/>
        <v>0</v>
      </c>
      <c r="P1366" s="11">
        <f t="shared" si="105"/>
        <v>8</v>
      </c>
      <c r="Q1366" s="4">
        <v>66182</v>
      </c>
      <c r="R1366" s="4">
        <v>66182</v>
      </c>
      <c r="S1366" s="4">
        <v>66190</v>
      </c>
      <c r="T1366" s="4">
        <v>66190</v>
      </c>
    </row>
    <row r="1367" spans="1:20" x14ac:dyDescent="0.25">
      <c r="A1367" s="16"/>
      <c r="B1367" s="17"/>
      <c r="C1367" s="4"/>
      <c r="D1367" s="4"/>
      <c r="E1367" s="5"/>
      <c r="F1367" s="5"/>
      <c r="G1367" s="5"/>
      <c r="H1367" s="5"/>
      <c r="I1367" s="5"/>
      <c r="J1367" s="5"/>
      <c r="K1367" s="4"/>
      <c r="L1367" s="4"/>
      <c r="M1367" s="12">
        <f t="shared" si="106"/>
        <v>0</v>
      </c>
      <c r="N1367" s="13">
        <f t="shared" si="104"/>
        <v>0</v>
      </c>
      <c r="O1367" s="11">
        <f t="shared" si="107"/>
        <v>0</v>
      </c>
      <c r="P1367" s="11">
        <f t="shared" si="105"/>
        <v>0</v>
      </c>
      <c r="Q1367" s="4"/>
      <c r="R1367" s="4"/>
      <c r="S1367" s="4"/>
      <c r="T1367" s="4"/>
    </row>
    <row r="1368" spans="1:20" x14ac:dyDescent="0.25">
      <c r="A1368" s="16"/>
      <c r="B1368" s="17"/>
      <c r="C1368" s="4"/>
      <c r="D1368" s="4"/>
      <c r="E1368" s="5"/>
      <c r="F1368" s="5"/>
      <c r="G1368" s="5"/>
      <c r="H1368" s="5"/>
      <c r="I1368" s="5"/>
      <c r="J1368" s="5"/>
      <c r="K1368" s="4"/>
      <c r="L1368" s="4"/>
      <c r="M1368" s="12">
        <f t="shared" si="106"/>
        <v>0</v>
      </c>
      <c r="N1368" s="13">
        <f t="shared" si="104"/>
        <v>0</v>
      </c>
      <c r="O1368" s="11">
        <f t="shared" si="107"/>
        <v>0</v>
      </c>
      <c r="P1368" s="11">
        <f t="shared" si="105"/>
        <v>0</v>
      </c>
      <c r="Q1368" s="4"/>
      <c r="R1368" s="4"/>
      <c r="S1368" s="4"/>
      <c r="T1368" s="4"/>
    </row>
    <row r="1369" spans="1:20" x14ac:dyDescent="0.25">
      <c r="A1369" s="16"/>
      <c r="B1369" s="17"/>
      <c r="C1369" s="4"/>
      <c r="D1369" s="4"/>
      <c r="E1369" s="5"/>
      <c r="F1369" s="5"/>
      <c r="G1369" s="5"/>
      <c r="H1369" s="5"/>
      <c r="I1369" s="5"/>
      <c r="J1369" s="5"/>
      <c r="K1369" s="4"/>
      <c r="L1369" s="4"/>
      <c r="M1369" s="12">
        <f t="shared" si="106"/>
        <v>0</v>
      </c>
      <c r="N1369" s="13">
        <f t="shared" si="104"/>
        <v>0</v>
      </c>
      <c r="O1369" s="11">
        <f t="shared" si="107"/>
        <v>0</v>
      </c>
      <c r="P1369" s="11">
        <f t="shared" si="105"/>
        <v>0</v>
      </c>
      <c r="Q1369" s="4"/>
      <c r="R1369" s="4"/>
      <c r="S1369" s="4"/>
      <c r="T1369" s="4"/>
    </row>
    <row r="1370" spans="1:20" x14ac:dyDescent="0.25">
      <c r="A1370" s="27"/>
      <c r="B1370" s="28"/>
      <c r="C1370" s="28"/>
      <c r="D1370" s="29"/>
      <c r="E1370" s="28"/>
      <c r="F1370" s="28"/>
      <c r="G1370" s="28"/>
      <c r="H1370" s="28"/>
      <c r="I1370" s="28"/>
      <c r="J1370" s="28"/>
      <c r="K1370" s="28"/>
      <c r="L1370" s="7" t="s">
        <v>41</v>
      </c>
      <c r="M1370" s="14">
        <f>SUM(M1313:M1369)</f>
        <v>0.19513888888888897</v>
      </c>
      <c r="N1370" s="14">
        <f>SUM(N1313:N1369)</f>
        <v>1.4979166666666668</v>
      </c>
      <c r="O1370" s="35">
        <f>SUM(O1313:O1369)</f>
        <v>1</v>
      </c>
      <c r="P1370" s="35">
        <f>SUM(P1313:P1369)</f>
        <v>520</v>
      </c>
      <c r="Q1370" s="28"/>
      <c r="R1370" s="28"/>
      <c r="S1370" s="28"/>
      <c r="T1370" s="28"/>
    </row>
    <row r="1371" spans="1:20" x14ac:dyDescent="0.25">
      <c r="A1371" s="16">
        <v>46050</v>
      </c>
      <c r="B1371" s="17" t="s">
        <v>48</v>
      </c>
      <c r="C1371" s="17">
        <v>1</v>
      </c>
      <c r="D1371" s="17">
        <v>15</v>
      </c>
      <c r="E1371" s="18">
        <v>0.27777777777777779</v>
      </c>
      <c r="F1371" s="18">
        <v>0.28819444444444442</v>
      </c>
      <c r="G1371" s="18">
        <v>0.29166666666666669</v>
      </c>
      <c r="H1371" s="18">
        <v>0.3125</v>
      </c>
      <c r="I1371" s="18">
        <v>0.3125</v>
      </c>
      <c r="J1371" s="18">
        <v>0.3125</v>
      </c>
      <c r="K1371" s="17"/>
      <c r="L1371" s="17"/>
      <c r="M1371" s="19">
        <f>G1371-F1371+I1371-H1371</f>
        <v>3.4722222222222654E-3</v>
      </c>
      <c r="N1371" s="20">
        <f t="shared" ref="N1371:N1424" si="108">H1371-G1371-(L1371-K1371)</f>
        <v>2.0833333333333315E-2</v>
      </c>
      <c r="O1371" s="34">
        <f>R1371-Q1371+T1371-S1371</f>
        <v>0</v>
      </c>
      <c r="P1371" s="34">
        <f t="shared" ref="P1371:P1424" si="109">S1371-R1371</f>
        <v>9</v>
      </c>
      <c r="Q1371" s="17">
        <v>148983</v>
      </c>
      <c r="R1371" s="17">
        <v>148983</v>
      </c>
      <c r="S1371" s="17">
        <v>148992</v>
      </c>
      <c r="T1371" s="17">
        <v>148992</v>
      </c>
    </row>
    <row r="1372" spans="1:20" x14ac:dyDescent="0.25">
      <c r="A1372" s="16">
        <v>46050</v>
      </c>
      <c r="B1372" s="17" t="s">
        <v>48</v>
      </c>
      <c r="C1372" s="4">
        <v>3</v>
      </c>
      <c r="D1372" s="17">
        <v>15</v>
      </c>
      <c r="E1372" s="5">
        <v>0.3125</v>
      </c>
      <c r="F1372" s="5">
        <v>0.3125</v>
      </c>
      <c r="G1372" s="5">
        <v>0.31458333333333333</v>
      </c>
      <c r="H1372" s="5">
        <v>0.3298611111111111</v>
      </c>
      <c r="I1372" s="5">
        <v>0.3298611111111111</v>
      </c>
      <c r="J1372" s="5">
        <v>0.3298611111111111</v>
      </c>
      <c r="K1372" s="4"/>
      <c r="L1372" s="4"/>
      <c r="M1372" s="12">
        <f t="shared" ref="M1372:M1424" si="110">G1372-F1372+I1372-H1372</f>
        <v>2.0833333333333259E-3</v>
      </c>
      <c r="N1372" s="13">
        <f t="shared" si="108"/>
        <v>1.5277777777777779E-2</v>
      </c>
      <c r="O1372" s="11">
        <f t="shared" ref="O1372:O1424" si="111">R1372-Q1372+T1372-S1372</f>
        <v>0</v>
      </c>
      <c r="P1372" s="11">
        <f t="shared" si="109"/>
        <v>3</v>
      </c>
      <c r="Q1372" s="4">
        <v>148992</v>
      </c>
      <c r="R1372" s="4">
        <v>148992</v>
      </c>
      <c r="S1372" s="4">
        <v>148995</v>
      </c>
      <c r="T1372" s="4">
        <v>148995</v>
      </c>
    </row>
    <row r="1373" spans="1:20" x14ac:dyDescent="0.25">
      <c r="A1373" s="16">
        <v>46050</v>
      </c>
      <c r="B1373" s="17" t="s">
        <v>48</v>
      </c>
      <c r="C1373" s="4">
        <v>1</v>
      </c>
      <c r="D1373" s="17">
        <v>15</v>
      </c>
      <c r="E1373" s="5">
        <v>0.3298611111111111</v>
      </c>
      <c r="F1373" s="5">
        <v>0.3298611111111111</v>
      </c>
      <c r="G1373" s="5">
        <v>0.33333333333333331</v>
      </c>
      <c r="H1373" s="5">
        <v>0.35416666666666669</v>
      </c>
      <c r="I1373" s="5">
        <v>0.35416666666666669</v>
      </c>
      <c r="J1373" s="5">
        <v>0.35416666666666669</v>
      </c>
      <c r="K1373" s="4"/>
      <c r="L1373" s="4"/>
      <c r="M1373" s="12">
        <f t="shared" si="110"/>
        <v>3.4722222222222099E-3</v>
      </c>
      <c r="N1373" s="13">
        <f t="shared" si="108"/>
        <v>2.083333333333337E-2</v>
      </c>
      <c r="O1373" s="11">
        <f t="shared" si="111"/>
        <v>0</v>
      </c>
      <c r="P1373" s="11">
        <f t="shared" si="109"/>
        <v>8</v>
      </c>
      <c r="Q1373" s="4">
        <v>148995</v>
      </c>
      <c r="R1373" s="4">
        <v>148995</v>
      </c>
      <c r="S1373" s="4">
        <v>149003</v>
      </c>
      <c r="T1373" s="4">
        <v>149003</v>
      </c>
    </row>
    <row r="1374" spans="1:20" x14ac:dyDescent="0.25">
      <c r="A1374" s="16">
        <v>46050</v>
      </c>
      <c r="B1374" s="17" t="s">
        <v>48</v>
      </c>
      <c r="C1374" s="6">
        <v>3</v>
      </c>
      <c r="D1374" s="17">
        <v>15</v>
      </c>
      <c r="E1374" s="5">
        <v>0.35416666666666669</v>
      </c>
      <c r="F1374" s="5">
        <v>0.35416666666666669</v>
      </c>
      <c r="G1374" s="5">
        <v>0.35625000000000001</v>
      </c>
      <c r="H1374" s="5">
        <v>0.37152777777777779</v>
      </c>
      <c r="I1374" s="5">
        <v>0.37152777777777779</v>
      </c>
      <c r="J1374" s="5">
        <v>0.37152777777777779</v>
      </c>
      <c r="K1374" s="4"/>
      <c r="L1374" s="4"/>
      <c r="M1374" s="12">
        <f t="shared" si="110"/>
        <v>2.0833333333333259E-3</v>
      </c>
      <c r="N1374" s="13">
        <f t="shared" si="108"/>
        <v>1.5277777777777779E-2</v>
      </c>
      <c r="O1374" s="11">
        <f t="shared" si="111"/>
        <v>0</v>
      </c>
      <c r="P1374" s="11">
        <f t="shared" si="109"/>
        <v>3</v>
      </c>
      <c r="Q1374" s="4">
        <v>149003</v>
      </c>
      <c r="R1374" s="4">
        <v>149003</v>
      </c>
      <c r="S1374" s="4">
        <v>149006</v>
      </c>
      <c r="T1374" s="4">
        <v>149006</v>
      </c>
    </row>
    <row r="1375" spans="1:20" x14ac:dyDescent="0.25">
      <c r="A1375" s="16">
        <v>46050</v>
      </c>
      <c r="B1375" s="17" t="s">
        <v>48</v>
      </c>
      <c r="C1375" s="6">
        <v>2</v>
      </c>
      <c r="D1375" s="4">
        <v>10</v>
      </c>
      <c r="E1375" s="5">
        <v>0.41388888888888886</v>
      </c>
      <c r="F1375" s="5">
        <v>0.41388888888888886</v>
      </c>
      <c r="G1375" s="5">
        <v>0.4236111111111111</v>
      </c>
      <c r="H1375" s="5">
        <v>0.44444444444444442</v>
      </c>
      <c r="I1375" s="5">
        <v>0.44444444444444442</v>
      </c>
      <c r="J1375" s="5">
        <v>0.44444444444444442</v>
      </c>
      <c r="K1375" s="4"/>
      <c r="L1375" s="4"/>
      <c r="M1375" s="12">
        <f t="shared" si="110"/>
        <v>9.7222222222222432E-3</v>
      </c>
      <c r="N1375" s="13">
        <f t="shared" si="108"/>
        <v>2.0833333333333315E-2</v>
      </c>
      <c r="O1375" s="11">
        <f t="shared" si="111"/>
        <v>0</v>
      </c>
      <c r="P1375" s="11">
        <f t="shared" si="109"/>
        <v>6</v>
      </c>
      <c r="Q1375" s="4">
        <v>229508</v>
      </c>
      <c r="R1375" s="4">
        <v>229508</v>
      </c>
      <c r="S1375" s="4">
        <v>229514</v>
      </c>
      <c r="T1375" s="4">
        <v>229514</v>
      </c>
    </row>
    <row r="1376" spans="1:20" x14ac:dyDescent="0.25">
      <c r="A1376" s="16">
        <v>46050</v>
      </c>
      <c r="B1376" s="17" t="s">
        <v>48</v>
      </c>
      <c r="C1376" s="4">
        <v>4</v>
      </c>
      <c r="D1376" s="4">
        <v>10</v>
      </c>
      <c r="E1376" s="5">
        <v>0.44444444444444442</v>
      </c>
      <c r="F1376" s="5">
        <v>0.44444444444444442</v>
      </c>
      <c r="G1376" s="5">
        <v>0.4465277777777778</v>
      </c>
      <c r="H1376" s="5">
        <v>0.46250000000000002</v>
      </c>
      <c r="I1376" s="5">
        <v>0.46250000000000002</v>
      </c>
      <c r="J1376" s="5">
        <v>0.46250000000000002</v>
      </c>
      <c r="K1376" s="4"/>
      <c r="L1376" s="4"/>
      <c r="M1376" s="12">
        <f t="shared" si="110"/>
        <v>2.0833333333333814E-3</v>
      </c>
      <c r="N1376" s="13">
        <f t="shared" si="108"/>
        <v>1.5972222222222221E-2</v>
      </c>
      <c r="O1376" s="11">
        <f t="shared" si="111"/>
        <v>0</v>
      </c>
      <c r="P1376" s="11">
        <f t="shared" si="109"/>
        <v>5</v>
      </c>
      <c r="Q1376" s="4">
        <v>229514</v>
      </c>
      <c r="R1376" s="4">
        <v>229514</v>
      </c>
      <c r="S1376" s="4">
        <v>229519</v>
      </c>
      <c r="T1376" s="4">
        <v>229519</v>
      </c>
    </row>
    <row r="1377" spans="1:20" x14ac:dyDescent="0.25">
      <c r="A1377" s="16">
        <v>46050</v>
      </c>
      <c r="B1377" s="17" t="s">
        <v>48</v>
      </c>
      <c r="C1377" s="4">
        <v>2</v>
      </c>
      <c r="D1377" s="4">
        <v>10</v>
      </c>
      <c r="E1377" s="5">
        <v>0.46250000000000002</v>
      </c>
      <c r="F1377" s="5">
        <v>0.46250000000000002</v>
      </c>
      <c r="G1377" s="5">
        <v>0.46527777777777779</v>
      </c>
      <c r="H1377" s="5">
        <v>0.4861111111111111</v>
      </c>
      <c r="I1377" s="5">
        <v>0.4861111111111111</v>
      </c>
      <c r="J1377" s="5">
        <v>0.4861111111111111</v>
      </c>
      <c r="K1377" s="4"/>
      <c r="L1377" s="4"/>
      <c r="M1377" s="12">
        <f t="shared" si="110"/>
        <v>2.7777777777777679E-3</v>
      </c>
      <c r="N1377" s="13">
        <f t="shared" si="108"/>
        <v>2.0833333333333315E-2</v>
      </c>
      <c r="O1377" s="11">
        <f t="shared" si="111"/>
        <v>0</v>
      </c>
      <c r="P1377" s="11">
        <f t="shared" si="109"/>
        <v>6</v>
      </c>
      <c r="Q1377" s="4">
        <v>229519</v>
      </c>
      <c r="R1377" s="4">
        <v>229519</v>
      </c>
      <c r="S1377" s="4">
        <v>229525</v>
      </c>
      <c r="T1377" s="4">
        <v>229525</v>
      </c>
    </row>
    <row r="1378" spans="1:20" x14ac:dyDescent="0.25">
      <c r="A1378" s="16">
        <v>46050</v>
      </c>
      <c r="B1378" s="17" t="s">
        <v>48</v>
      </c>
      <c r="C1378" s="4">
        <v>4</v>
      </c>
      <c r="D1378" s="4">
        <v>10</v>
      </c>
      <c r="E1378" s="5">
        <v>0.4861111111111111</v>
      </c>
      <c r="F1378" s="5">
        <v>0.4861111111111111</v>
      </c>
      <c r="G1378" s="5">
        <v>0.48819444444444443</v>
      </c>
      <c r="H1378" s="5">
        <v>0.50416666666666665</v>
      </c>
      <c r="I1378" s="5">
        <v>0.50416666666666665</v>
      </c>
      <c r="J1378" s="5">
        <v>0.50416666666666665</v>
      </c>
      <c r="K1378" s="4"/>
      <c r="L1378" s="4"/>
      <c r="M1378" s="12">
        <f t="shared" si="110"/>
        <v>2.0833333333333259E-3</v>
      </c>
      <c r="N1378" s="13">
        <f t="shared" si="108"/>
        <v>1.5972222222222221E-2</v>
      </c>
      <c r="O1378" s="11">
        <f t="shared" si="111"/>
        <v>0</v>
      </c>
      <c r="P1378" s="11">
        <f t="shared" si="109"/>
        <v>5</v>
      </c>
      <c r="Q1378" s="4">
        <v>229525</v>
      </c>
      <c r="R1378" s="4">
        <v>229525</v>
      </c>
      <c r="S1378" s="4">
        <v>229530</v>
      </c>
      <c r="T1378" s="4">
        <v>229530</v>
      </c>
    </row>
    <row r="1379" spans="1:20" x14ac:dyDescent="0.25">
      <c r="A1379" s="16">
        <v>46050</v>
      </c>
      <c r="B1379" s="17" t="s">
        <v>48</v>
      </c>
      <c r="C1379" s="4">
        <v>2</v>
      </c>
      <c r="D1379" s="4">
        <v>10</v>
      </c>
      <c r="E1379" s="5">
        <v>0.50416666666666665</v>
      </c>
      <c r="F1379" s="5">
        <v>0.50416666666666665</v>
      </c>
      <c r="G1379" s="5">
        <v>0.51388888888888884</v>
      </c>
      <c r="H1379" s="5">
        <v>0.53472222222222221</v>
      </c>
      <c r="I1379" s="5">
        <v>0.53472222222222221</v>
      </c>
      <c r="J1379" s="5">
        <v>0.53472222222222221</v>
      </c>
      <c r="K1379" s="4"/>
      <c r="L1379" s="4"/>
      <c r="M1379" s="12">
        <f t="shared" si="110"/>
        <v>9.7222222222221877E-3</v>
      </c>
      <c r="N1379" s="13">
        <f t="shared" si="108"/>
        <v>2.083333333333337E-2</v>
      </c>
      <c r="O1379" s="11">
        <f t="shared" si="111"/>
        <v>0</v>
      </c>
      <c r="P1379" s="11">
        <f t="shared" si="109"/>
        <v>6</v>
      </c>
      <c r="Q1379" s="4">
        <v>229530</v>
      </c>
      <c r="R1379" s="4">
        <v>229530</v>
      </c>
      <c r="S1379" s="4">
        <v>229536</v>
      </c>
      <c r="T1379" s="4">
        <v>229536</v>
      </c>
    </row>
    <row r="1380" spans="1:20" x14ac:dyDescent="0.25">
      <c r="A1380" s="16">
        <v>46050</v>
      </c>
      <c r="B1380" s="17" t="s">
        <v>48</v>
      </c>
      <c r="C1380" s="4">
        <v>4</v>
      </c>
      <c r="D1380" s="4">
        <v>10</v>
      </c>
      <c r="E1380" s="5">
        <v>0.53472222222222221</v>
      </c>
      <c r="F1380" s="5">
        <v>0.53472222222222221</v>
      </c>
      <c r="G1380" s="5">
        <v>0.53680555555555554</v>
      </c>
      <c r="H1380" s="5">
        <v>0.55277777777777781</v>
      </c>
      <c r="I1380" s="5">
        <v>0.55277777777777781</v>
      </c>
      <c r="J1380" s="5">
        <v>0.55277777777777781</v>
      </c>
      <c r="K1380" s="4"/>
      <c r="L1380" s="4"/>
      <c r="M1380" s="12">
        <f t="shared" si="110"/>
        <v>2.0833333333333259E-3</v>
      </c>
      <c r="N1380" s="13">
        <f t="shared" si="108"/>
        <v>1.5972222222222276E-2</v>
      </c>
      <c r="O1380" s="11">
        <f t="shared" si="111"/>
        <v>0</v>
      </c>
      <c r="P1380" s="11">
        <f t="shared" si="109"/>
        <v>5</v>
      </c>
      <c r="Q1380" s="4">
        <v>229536</v>
      </c>
      <c r="R1380" s="4">
        <v>229536</v>
      </c>
      <c r="S1380" s="4">
        <v>229541</v>
      </c>
      <c r="T1380" s="4">
        <v>229541</v>
      </c>
    </row>
    <row r="1381" spans="1:20" x14ac:dyDescent="0.25">
      <c r="A1381" s="16">
        <v>46050</v>
      </c>
      <c r="B1381" s="17" t="s">
        <v>48</v>
      </c>
      <c r="C1381" s="4">
        <v>2</v>
      </c>
      <c r="D1381" s="4">
        <v>10</v>
      </c>
      <c r="E1381" s="5">
        <v>0.55277777777777781</v>
      </c>
      <c r="F1381" s="5">
        <v>0.55277777777777781</v>
      </c>
      <c r="G1381" s="5">
        <v>0.55555555555555558</v>
      </c>
      <c r="H1381" s="5">
        <v>0.57638888888888884</v>
      </c>
      <c r="I1381" s="5">
        <v>0.57638888888888884</v>
      </c>
      <c r="J1381" s="5">
        <v>0.57638888888888884</v>
      </c>
      <c r="K1381" s="4"/>
      <c r="L1381" s="4"/>
      <c r="M1381" s="12">
        <f t="shared" si="110"/>
        <v>2.7777777777777679E-3</v>
      </c>
      <c r="N1381" s="13">
        <f t="shared" si="108"/>
        <v>2.0833333333333259E-2</v>
      </c>
      <c r="O1381" s="11">
        <f t="shared" si="111"/>
        <v>0</v>
      </c>
      <c r="P1381" s="11">
        <f t="shared" si="109"/>
        <v>5</v>
      </c>
      <c r="Q1381" s="4">
        <v>229541</v>
      </c>
      <c r="R1381" s="4">
        <v>229541</v>
      </c>
      <c r="S1381" s="4">
        <v>229546</v>
      </c>
      <c r="T1381" s="4">
        <v>229546</v>
      </c>
    </row>
    <row r="1382" spans="1:20" x14ac:dyDescent="0.25">
      <c r="A1382" s="16">
        <v>46050</v>
      </c>
      <c r="B1382" s="17" t="s">
        <v>48</v>
      </c>
      <c r="C1382" s="4">
        <v>4</v>
      </c>
      <c r="D1382" s="4">
        <v>10</v>
      </c>
      <c r="E1382" s="5">
        <v>0.57638888888888884</v>
      </c>
      <c r="F1382" s="5">
        <v>0.57638888888888884</v>
      </c>
      <c r="G1382" s="5">
        <v>0.57847222222222228</v>
      </c>
      <c r="H1382" s="5">
        <v>0.59444444444444444</v>
      </c>
      <c r="I1382" s="5">
        <v>0.59444444444444444</v>
      </c>
      <c r="J1382" s="5">
        <v>0.59444444444444444</v>
      </c>
      <c r="K1382" s="4"/>
      <c r="L1382" s="4"/>
      <c r="M1382" s="12">
        <f t="shared" si="110"/>
        <v>2.083333333333437E-3</v>
      </c>
      <c r="N1382" s="13">
        <f t="shared" si="108"/>
        <v>1.5972222222222165E-2</v>
      </c>
      <c r="O1382" s="11">
        <f t="shared" si="111"/>
        <v>0</v>
      </c>
      <c r="P1382" s="11">
        <f t="shared" si="109"/>
        <v>5</v>
      </c>
      <c r="Q1382" s="4">
        <v>229546</v>
      </c>
      <c r="R1382" s="4">
        <v>229546</v>
      </c>
      <c r="S1382" s="4">
        <v>229551</v>
      </c>
      <c r="T1382" s="4">
        <v>229551</v>
      </c>
    </row>
    <row r="1383" spans="1:20" x14ac:dyDescent="0.25">
      <c r="A1383" s="16">
        <v>46050</v>
      </c>
      <c r="B1383" s="17" t="s">
        <v>48</v>
      </c>
      <c r="C1383" s="4">
        <v>2</v>
      </c>
      <c r="D1383" s="4">
        <v>10</v>
      </c>
      <c r="E1383" s="5">
        <v>0.59444444444444444</v>
      </c>
      <c r="F1383" s="5">
        <v>0.59444444444444444</v>
      </c>
      <c r="G1383" s="5">
        <v>0.59722222222222221</v>
      </c>
      <c r="H1383" s="5">
        <v>0.61805555555555558</v>
      </c>
      <c r="I1383" s="5">
        <v>0.61805555555555558</v>
      </c>
      <c r="J1383" s="5">
        <v>0.61805555555555558</v>
      </c>
      <c r="K1383" s="4"/>
      <c r="L1383" s="4"/>
      <c r="M1383" s="12">
        <f t="shared" si="110"/>
        <v>2.7777777777777679E-3</v>
      </c>
      <c r="N1383" s="13">
        <f t="shared" si="108"/>
        <v>2.083333333333337E-2</v>
      </c>
      <c r="O1383" s="11">
        <f t="shared" si="111"/>
        <v>0</v>
      </c>
      <c r="P1383" s="11">
        <f t="shared" si="109"/>
        <v>6</v>
      </c>
      <c r="Q1383" s="4">
        <v>229551</v>
      </c>
      <c r="R1383" s="4">
        <v>229551</v>
      </c>
      <c r="S1383" s="4">
        <v>229557</v>
      </c>
      <c r="T1383" s="4">
        <v>229557</v>
      </c>
    </row>
    <row r="1384" spans="1:20" x14ac:dyDescent="0.25">
      <c r="A1384" s="16">
        <v>46050</v>
      </c>
      <c r="B1384" s="17" t="s">
        <v>48</v>
      </c>
      <c r="C1384" s="4">
        <v>4</v>
      </c>
      <c r="D1384" s="4">
        <v>10</v>
      </c>
      <c r="E1384" s="5">
        <v>0.61805555555555558</v>
      </c>
      <c r="F1384" s="5">
        <v>0.61805555555555558</v>
      </c>
      <c r="G1384" s="5">
        <v>0.62013888888888891</v>
      </c>
      <c r="H1384" s="5">
        <v>0.63611111111111107</v>
      </c>
      <c r="I1384" s="5">
        <v>0.63611111111111107</v>
      </c>
      <c r="J1384" s="5">
        <v>0.63611111111111107</v>
      </c>
      <c r="K1384" s="4"/>
      <c r="L1384" s="4"/>
      <c r="M1384" s="12">
        <f t="shared" si="110"/>
        <v>2.0833333333333259E-3</v>
      </c>
      <c r="N1384" s="13">
        <f t="shared" si="108"/>
        <v>1.5972222222222165E-2</v>
      </c>
      <c r="O1384" s="11">
        <f t="shared" si="111"/>
        <v>0</v>
      </c>
      <c r="P1384" s="11">
        <f t="shared" si="109"/>
        <v>5</v>
      </c>
      <c r="Q1384" s="4">
        <v>229557</v>
      </c>
      <c r="R1384" s="4">
        <v>229557</v>
      </c>
      <c r="S1384" s="4">
        <v>229562</v>
      </c>
      <c r="T1384" s="4">
        <v>229562</v>
      </c>
    </row>
    <row r="1385" spans="1:20" x14ac:dyDescent="0.25">
      <c r="A1385" s="16">
        <v>46050</v>
      </c>
      <c r="B1385" s="17" t="s">
        <v>48</v>
      </c>
      <c r="C1385" s="4">
        <v>2</v>
      </c>
      <c r="D1385" s="4">
        <v>10</v>
      </c>
      <c r="E1385" s="5">
        <v>0.63611111111111107</v>
      </c>
      <c r="F1385" s="5">
        <v>0.63611111111111107</v>
      </c>
      <c r="G1385" s="5">
        <v>0.64583333333333337</v>
      </c>
      <c r="H1385" s="5">
        <v>0.66666666666666663</v>
      </c>
      <c r="I1385" s="5">
        <v>0.66666666666666663</v>
      </c>
      <c r="J1385" s="5">
        <v>0.67361111111111116</v>
      </c>
      <c r="K1385" s="4"/>
      <c r="L1385" s="4"/>
      <c r="M1385" s="12">
        <f t="shared" si="110"/>
        <v>9.7222222222222987E-3</v>
      </c>
      <c r="N1385" s="13">
        <f t="shared" si="108"/>
        <v>2.0833333333333259E-2</v>
      </c>
      <c r="O1385" s="11">
        <f t="shared" si="111"/>
        <v>0</v>
      </c>
      <c r="P1385" s="11">
        <f t="shared" si="109"/>
        <v>5</v>
      </c>
      <c r="Q1385" s="4">
        <v>229562</v>
      </c>
      <c r="R1385" s="4">
        <v>229562</v>
      </c>
      <c r="S1385" s="4">
        <v>229567</v>
      </c>
      <c r="T1385" s="4">
        <v>229567</v>
      </c>
    </row>
    <row r="1386" spans="1:20" x14ac:dyDescent="0.25">
      <c r="A1386" s="16">
        <v>46050</v>
      </c>
      <c r="B1386" s="17" t="s">
        <v>48</v>
      </c>
      <c r="C1386" s="4">
        <v>2</v>
      </c>
      <c r="D1386" s="4">
        <v>10</v>
      </c>
      <c r="E1386" s="5">
        <v>0.27777777777777779</v>
      </c>
      <c r="F1386" s="5">
        <v>0.28819444444444442</v>
      </c>
      <c r="G1386" s="5">
        <v>0.29166666666666669</v>
      </c>
      <c r="H1386" s="5">
        <v>0.31319444444444444</v>
      </c>
      <c r="I1386" s="5">
        <v>0.31319444444444444</v>
      </c>
      <c r="J1386" s="5">
        <v>0.31319444444444444</v>
      </c>
      <c r="K1386" s="4"/>
      <c r="L1386" s="4"/>
      <c r="M1386" s="12">
        <f t="shared" si="110"/>
        <v>3.4722222222222654E-3</v>
      </c>
      <c r="N1386" s="13">
        <f t="shared" si="108"/>
        <v>2.1527777777777757E-2</v>
      </c>
      <c r="O1386" s="11">
        <f t="shared" si="111"/>
        <v>0</v>
      </c>
      <c r="P1386" s="11">
        <f t="shared" si="109"/>
        <v>7</v>
      </c>
      <c r="Q1386" s="4">
        <v>229468</v>
      </c>
      <c r="R1386" s="4">
        <v>229468</v>
      </c>
      <c r="S1386" s="4">
        <v>229475</v>
      </c>
      <c r="T1386" s="4">
        <v>229475</v>
      </c>
    </row>
    <row r="1387" spans="1:20" x14ac:dyDescent="0.25">
      <c r="A1387" s="16">
        <v>46050</v>
      </c>
      <c r="B1387" s="17" t="s">
        <v>48</v>
      </c>
      <c r="C1387" s="4">
        <v>4</v>
      </c>
      <c r="D1387" s="4">
        <v>10</v>
      </c>
      <c r="E1387" s="5">
        <v>0.31319444444444444</v>
      </c>
      <c r="F1387" s="5">
        <v>0.31319444444444444</v>
      </c>
      <c r="G1387" s="5">
        <v>0.31458333333333333</v>
      </c>
      <c r="H1387" s="5">
        <v>0.33124999999999999</v>
      </c>
      <c r="I1387" s="5">
        <v>0.33124999999999999</v>
      </c>
      <c r="J1387" s="5">
        <v>0.33124999999999999</v>
      </c>
      <c r="K1387" s="4"/>
      <c r="L1387" s="4"/>
      <c r="M1387" s="12">
        <f t="shared" si="110"/>
        <v>1.388888888888884E-3</v>
      </c>
      <c r="N1387" s="13">
        <f t="shared" si="108"/>
        <v>1.6666666666666663E-2</v>
      </c>
      <c r="O1387" s="11">
        <f t="shared" si="111"/>
        <v>0</v>
      </c>
      <c r="P1387" s="11">
        <f t="shared" si="109"/>
        <v>5</v>
      </c>
      <c r="Q1387" s="4">
        <v>229475</v>
      </c>
      <c r="R1387" s="4">
        <v>229475</v>
      </c>
      <c r="S1387" s="4">
        <v>229480</v>
      </c>
      <c r="T1387" s="4">
        <v>229480</v>
      </c>
    </row>
    <row r="1388" spans="1:20" x14ac:dyDescent="0.25">
      <c r="A1388" s="16">
        <v>46050</v>
      </c>
      <c r="B1388" s="17" t="s">
        <v>48</v>
      </c>
      <c r="C1388" s="4">
        <v>2</v>
      </c>
      <c r="D1388" s="4">
        <v>10</v>
      </c>
      <c r="E1388" s="5">
        <v>0.33124999999999999</v>
      </c>
      <c r="F1388" s="5">
        <v>0.33124999999999999</v>
      </c>
      <c r="G1388" s="5">
        <v>0.33333333333333331</v>
      </c>
      <c r="H1388" s="5">
        <v>0.35486111111111113</v>
      </c>
      <c r="I1388" s="5">
        <v>0.35486111111111113</v>
      </c>
      <c r="J1388" s="5">
        <v>0.35486111111111113</v>
      </c>
      <c r="K1388" s="4"/>
      <c r="L1388" s="4"/>
      <c r="M1388" s="12">
        <f t="shared" si="110"/>
        <v>2.0833333333333259E-3</v>
      </c>
      <c r="N1388" s="13">
        <f t="shared" si="108"/>
        <v>2.1527777777777812E-2</v>
      </c>
      <c r="O1388" s="11">
        <f t="shared" si="111"/>
        <v>0</v>
      </c>
      <c r="P1388" s="11">
        <f t="shared" si="109"/>
        <v>6</v>
      </c>
      <c r="Q1388" s="4">
        <v>229480</v>
      </c>
      <c r="R1388" s="4">
        <v>229480</v>
      </c>
      <c r="S1388" s="4">
        <v>229486</v>
      </c>
      <c r="T1388" s="4">
        <v>229486</v>
      </c>
    </row>
    <row r="1389" spans="1:20" x14ac:dyDescent="0.25">
      <c r="A1389" s="16">
        <v>46050</v>
      </c>
      <c r="B1389" s="17" t="s">
        <v>48</v>
      </c>
      <c r="C1389" s="4">
        <v>4</v>
      </c>
      <c r="D1389" s="4">
        <v>10</v>
      </c>
      <c r="E1389" s="5">
        <v>0.35486111111111113</v>
      </c>
      <c r="F1389" s="5">
        <v>0.35486111111111113</v>
      </c>
      <c r="G1389" s="5">
        <v>0.35625000000000001</v>
      </c>
      <c r="H1389" s="5">
        <v>0.37291666666666667</v>
      </c>
      <c r="I1389" s="5">
        <v>0.37291666666666667</v>
      </c>
      <c r="J1389" s="5">
        <v>0.37291666666666667</v>
      </c>
      <c r="K1389" s="4"/>
      <c r="L1389" s="4"/>
      <c r="M1389" s="12">
        <f t="shared" si="110"/>
        <v>1.388888888888884E-3</v>
      </c>
      <c r="N1389" s="13">
        <f t="shared" si="108"/>
        <v>1.6666666666666663E-2</v>
      </c>
      <c r="O1389" s="11">
        <f t="shared" si="111"/>
        <v>0</v>
      </c>
      <c r="P1389" s="11">
        <f t="shared" si="109"/>
        <v>5</v>
      </c>
      <c r="Q1389" s="4">
        <v>229486</v>
      </c>
      <c r="R1389" s="4">
        <v>229486</v>
      </c>
      <c r="S1389" s="4">
        <v>229491</v>
      </c>
      <c r="T1389" s="4">
        <v>229491</v>
      </c>
    </row>
    <row r="1390" spans="1:20" x14ac:dyDescent="0.25">
      <c r="A1390" s="16">
        <v>46050</v>
      </c>
      <c r="B1390" s="17" t="s">
        <v>48</v>
      </c>
      <c r="C1390" s="4">
        <v>2</v>
      </c>
      <c r="D1390" s="4">
        <v>10</v>
      </c>
      <c r="E1390" s="5">
        <v>0.37291666666666667</v>
      </c>
      <c r="F1390" s="5">
        <v>0.37291666666666667</v>
      </c>
      <c r="G1390" s="5">
        <v>0.38194444444444442</v>
      </c>
      <c r="H1390" s="5">
        <v>0.40347222222222223</v>
      </c>
      <c r="I1390" s="5">
        <v>0.40347222222222223</v>
      </c>
      <c r="J1390" s="5">
        <v>0.40347222222222223</v>
      </c>
      <c r="K1390" s="4"/>
      <c r="L1390" s="4"/>
      <c r="M1390" s="12">
        <f t="shared" si="110"/>
        <v>9.0277777777777457E-3</v>
      </c>
      <c r="N1390" s="13">
        <f t="shared" si="108"/>
        <v>2.1527777777777812E-2</v>
      </c>
      <c r="O1390" s="11">
        <f t="shared" si="111"/>
        <v>0</v>
      </c>
      <c r="P1390" s="11">
        <f t="shared" si="109"/>
        <v>12</v>
      </c>
      <c r="Q1390" s="4">
        <v>229491</v>
      </c>
      <c r="R1390" s="4">
        <v>229491</v>
      </c>
      <c r="S1390" s="4">
        <v>229503</v>
      </c>
      <c r="T1390" s="4">
        <v>229503</v>
      </c>
    </row>
    <row r="1391" spans="1:20" x14ac:dyDescent="0.25">
      <c r="A1391" s="16">
        <v>46050</v>
      </c>
      <c r="B1391" s="17" t="s">
        <v>48</v>
      </c>
      <c r="C1391" s="4">
        <v>4</v>
      </c>
      <c r="D1391" s="4">
        <v>10</v>
      </c>
      <c r="E1391" s="5">
        <v>0.40347222222222223</v>
      </c>
      <c r="F1391" s="5">
        <v>0.40347222222222223</v>
      </c>
      <c r="G1391" s="5">
        <v>0.40486111111111112</v>
      </c>
      <c r="H1391" s="5">
        <v>0.42152777777777778</v>
      </c>
      <c r="I1391" s="5">
        <v>0.42152777777777778</v>
      </c>
      <c r="J1391" s="5">
        <v>0.42222222222222222</v>
      </c>
      <c r="K1391" s="4"/>
      <c r="L1391" s="4"/>
      <c r="M1391" s="12">
        <f t="shared" si="110"/>
        <v>1.388888888888884E-3</v>
      </c>
      <c r="N1391" s="13">
        <f t="shared" si="108"/>
        <v>1.6666666666666663E-2</v>
      </c>
      <c r="O1391" s="11">
        <f t="shared" si="111"/>
        <v>0</v>
      </c>
      <c r="P1391" s="11">
        <f t="shared" si="109"/>
        <v>5</v>
      </c>
      <c r="Q1391" s="4">
        <v>229503</v>
      </c>
      <c r="R1391" s="4">
        <v>229503</v>
      </c>
      <c r="S1391" s="4">
        <v>229508</v>
      </c>
      <c r="T1391" s="4">
        <v>229508</v>
      </c>
    </row>
    <row r="1392" spans="1:20" x14ac:dyDescent="0.25">
      <c r="A1392" s="16">
        <v>46050</v>
      </c>
      <c r="B1392" s="17" t="s">
        <v>48</v>
      </c>
      <c r="C1392" s="4" t="s">
        <v>26</v>
      </c>
      <c r="D1392" s="4">
        <v>9</v>
      </c>
      <c r="E1392" s="5">
        <v>0.46388888888888891</v>
      </c>
      <c r="F1392" s="5">
        <v>0.46388888888888891</v>
      </c>
      <c r="G1392" s="5">
        <v>0.46527777777777779</v>
      </c>
      <c r="H1392" s="5">
        <v>0.68263888888888891</v>
      </c>
      <c r="I1392" s="5">
        <v>0.68263888888888891</v>
      </c>
      <c r="J1392" s="5">
        <v>0.68402777777777779</v>
      </c>
      <c r="K1392" s="4"/>
      <c r="L1392" s="4"/>
      <c r="M1392" s="12">
        <f t="shared" si="110"/>
        <v>1.388888888888884E-3</v>
      </c>
      <c r="N1392" s="13">
        <f t="shared" si="108"/>
        <v>0.21736111111111112</v>
      </c>
      <c r="O1392" s="11">
        <f t="shared" si="111"/>
        <v>0</v>
      </c>
      <c r="P1392" s="11">
        <f t="shared" si="109"/>
        <v>91</v>
      </c>
      <c r="Q1392" s="4">
        <v>327871</v>
      </c>
      <c r="R1392" s="4">
        <v>327871</v>
      </c>
      <c r="S1392" s="4">
        <v>327962</v>
      </c>
      <c r="T1392" s="4">
        <v>327962</v>
      </c>
    </row>
    <row r="1393" spans="1:20" x14ac:dyDescent="0.25">
      <c r="A1393" s="16">
        <v>46050</v>
      </c>
      <c r="B1393" s="17" t="s">
        <v>48</v>
      </c>
      <c r="C1393" s="4" t="s">
        <v>26</v>
      </c>
      <c r="D1393" s="4">
        <v>9</v>
      </c>
      <c r="E1393" s="5">
        <v>0.27777777777777779</v>
      </c>
      <c r="F1393" s="5">
        <v>0.28611111111111109</v>
      </c>
      <c r="G1393" s="5">
        <v>0.3298611111111111</v>
      </c>
      <c r="H1393" s="5">
        <v>0.46388888888888891</v>
      </c>
      <c r="I1393" s="5">
        <v>0.46388888888888891</v>
      </c>
      <c r="J1393" s="5">
        <v>0.46388888888888891</v>
      </c>
      <c r="K1393" s="4"/>
      <c r="L1393" s="4"/>
      <c r="M1393" s="12">
        <f t="shared" si="110"/>
        <v>4.3750000000000067E-2</v>
      </c>
      <c r="N1393" s="13">
        <f t="shared" si="108"/>
        <v>0.1340277777777778</v>
      </c>
      <c r="O1393" s="11">
        <f t="shared" si="111"/>
        <v>2</v>
      </c>
      <c r="P1393" s="11">
        <f t="shared" si="109"/>
        <v>74</v>
      </c>
      <c r="Q1393" s="4">
        <v>327795</v>
      </c>
      <c r="R1393" s="4">
        <v>327797</v>
      </c>
      <c r="S1393" s="4">
        <v>327871</v>
      </c>
      <c r="T1393" s="4">
        <v>327871</v>
      </c>
    </row>
    <row r="1394" spans="1:20" x14ac:dyDescent="0.25">
      <c r="A1394" s="16">
        <v>46050</v>
      </c>
      <c r="B1394" s="17" t="s">
        <v>48</v>
      </c>
      <c r="C1394" s="4">
        <v>1</v>
      </c>
      <c r="D1394" s="4">
        <v>15</v>
      </c>
      <c r="E1394" s="5">
        <v>0.50555555555555554</v>
      </c>
      <c r="F1394" s="5">
        <v>0.51388888888888884</v>
      </c>
      <c r="G1394" s="5">
        <v>0.51388888888888884</v>
      </c>
      <c r="H1394" s="5">
        <v>0.53472222222222221</v>
      </c>
      <c r="I1394" s="5">
        <v>0.53472222222222221</v>
      </c>
      <c r="J1394" s="5">
        <v>0.53472222222222221</v>
      </c>
      <c r="K1394" s="4"/>
      <c r="L1394" s="4"/>
      <c r="M1394" s="12">
        <f t="shared" si="110"/>
        <v>0</v>
      </c>
      <c r="N1394" s="13">
        <f t="shared" si="108"/>
        <v>2.083333333333337E-2</v>
      </c>
      <c r="O1394" s="11">
        <f t="shared" si="111"/>
        <v>0</v>
      </c>
      <c r="P1394" s="11">
        <f t="shared" si="109"/>
        <v>7</v>
      </c>
      <c r="Q1394" s="4">
        <v>149040</v>
      </c>
      <c r="R1394" s="4">
        <v>149040</v>
      </c>
      <c r="S1394" s="4">
        <v>149047</v>
      </c>
      <c r="T1394" s="4">
        <v>149047</v>
      </c>
    </row>
    <row r="1395" spans="1:20" x14ac:dyDescent="0.25">
      <c r="A1395" s="16">
        <v>46050</v>
      </c>
      <c r="B1395" s="17" t="s">
        <v>48</v>
      </c>
      <c r="C1395" s="4">
        <v>3</v>
      </c>
      <c r="D1395" s="4">
        <v>15</v>
      </c>
      <c r="E1395" s="5">
        <v>0.53472222222222221</v>
      </c>
      <c r="F1395" s="5">
        <v>0.53472222222222221</v>
      </c>
      <c r="G1395" s="5">
        <v>0.53680555555555554</v>
      </c>
      <c r="H1395" s="5">
        <v>0.55208333333333337</v>
      </c>
      <c r="I1395" s="5">
        <v>0.55208333333333337</v>
      </c>
      <c r="J1395" s="5">
        <v>0.55208333333333337</v>
      </c>
      <c r="K1395" s="4"/>
      <c r="L1395" s="4"/>
      <c r="M1395" s="12">
        <f t="shared" si="110"/>
        <v>2.0833333333333259E-3</v>
      </c>
      <c r="N1395" s="13">
        <f t="shared" si="108"/>
        <v>1.5277777777777835E-2</v>
      </c>
      <c r="O1395" s="11">
        <f t="shared" si="111"/>
        <v>0</v>
      </c>
      <c r="P1395" s="11">
        <f t="shared" si="109"/>
        <v>4</v>
      </c>
      <c r="Q1395" s="4">
        <v>149047</v>
      </c>
      <c r="R1395" s="4">
        <v>149047</v>
      </c>
      <c r="S1395" s="4">
        <v>149051</v>
      </c>
      <c r="T1395" s="4">
        <v>149051</v>
      </c>
    </row>
    <row r="1396" spans="1:20" x14ac:dyDescent="0.25">
      <c r="A1396" s="16">
        <v>46050</v>
      </c>
      <c r="B1396" s="17" t="s">
        <v>48</v>
      </c>
      <c r="C1396" s="4">
        <v>1</v>
      </c>
      <c r="D1396" s="4">
        <v>15</v>
      </c>
      <c r="E1396" s="5">
        <v>0.55208333333333337</v>
      </c>
      <c r="F1396" s="5">
        <v>0.55555555555555558</v>
      </c>
      <c r="G1396" s="5">
        <v>0.55555555555555558</v>
      </c>
      <c r="H1396" s="5">
        <v>0.57638888888888884</v>
      </c>
      <c r="I1396" s="5">
        <v>0.57638888888888884</v>
      </c>
      <c r="J1396" s="5">
        <v>0.57638888888888884</v>
      </c>
      <c r="K1396" s="4"/>
      <c r="L1396" s="4"/>
      <c r="M1396" s="12">
        <f t="shared" si="110"/>
        <v>0</v>
      </c>
      <c r="N1396" s="13">
        <f t="shared" si="108"/>
        <v>2.0833333333333259E-2</v>
      </c>
      <c r="O1396" s="11">
        <f t="shared" si="111"/>
        <v>0</v>
      </c>
      <c r="P1396" s="11">
        <f t="shared" si="109"/>
        <v>7</v>
      </c>
      <c r="Q1396" s="4">
        <v>149051</v>
      </c>
      <c r="R1396" s="4">
        <v>149051</v>
      </c>
      <c r="S1396" s="4">
        <v>149058</v>
      </c>
      <c r="T1396" s="4">
        <v>149058</v>
      </c>
    </row>
    <row r="1397" spans="1:20" x14ac:dyDescent="0.25">
      <c r="A1397" s="16">
        <v>46050</v>
      </c>
      <c r="B1397" s="17" t="s">
        <v>48</v>
      </c>
      <c r="C1397" s="4">
        <v>3</v>
      </c>
      <c r="D1397" s="4">
        <v>15</v>
      </c>
      <c r="E1397" s="5">
        <v>0.57638888888888884</v>
      </c>
      <c r="F1397" s="5">
        <v>0.57986111111111116</v>
      </c>
      <c r="G1397" s="5">
        <v>0.57986111111111116</v>
      </c>
      <c r="H1397" s="5">
        <v>0.59375</v>
      </c>
      <c r="I1397" s="5">
        <v>0.59375</v>
      </c>
      <c r="J1397" s="5">
        <v>0.59375</v>
      </c>
      <c r="K1397" s="4"/>
      <c r="L1397" s="4"/>
      <c r="M1397" s="12">
        <f t="shared" si="110"/>
        <v>0</v>
      </c>
      <c r="N1397" s="13">
        <f t="shared" si="108"/>
        <v>1.388888888888884E-2</v>
      </c>
      <c r="O1397" s="11">
        <f t="shared" si="111"/>
        <v>0</v>
      </c>
      <c r="P1397" s="11">
        <f t="shared" si="109"/>
        <v>4</v>
      </c>
      <c r="Q1397" s="4">
        <v>149058</v>
      </c>
      <c r="R1397" s="4">
        <v>149058</v>
      </c>
      <c r="S1397" s="4">
        <v>149062</v>
      </c>
      <c r="T1397" s="4">
        <v>149062</v>
      </c>
    </row>
    <row r="1398" spans="1:20" x14ac:dyDescent="0.25">
      <c r="A1398" s="16">
        <v>46050</v>
      </c>
      <c r="B1398" s="17" t="s">
        <v>48</v>
      </c>
      <c r="C1398" s="4">
        <v>1</v>
      </c>
      <c r="D1398" s="4">
        <v>15</v>
      </c>
      <c r="E1398" s="5">
        <v>0.59375</v>
      </c>
      <c r="F1398" s="5">
        <v>0.59722222222222221</v>
      </c>
      <c r="G1398" s="5">
        <v>0.59722222222222221</v>
      </c>
      <c r="H1398" s="5">
        <v>0.61805555555555558</v>
      </c>
      <c r="I1398" s="5">
        <v>0.61805555555555558</v>
      </c>
      <c r="J1398" s="5">
        <v>0.61805555555555558</v>
      </c>
      <c r="K1398" s="4"/>
      <c r="L1398" s="4"/>
      <c r="M1398" s="12">
        <f t="shared" si="110"/>
        <v>0</v>
      </c>
      <c r="N1398" s="13">
        <f t="shared" si="108"/>
        <v>2.083333333333337E-2</v>
      </c>
      <c r="O1398" s="11">
        <f t="shared" si="111"/>
        <v>0</v>
      </c>
      <c r="P1398" s="11">
        <f t="shared" si="109"/>
        <v>8</v>
      </c>
      <c r="Q1398" s="4">
        <v>149062</v>
      </c>
      <c r="R1398" s="4">
        <v>149062</v>
      </c>
      <c r="S1398" s="4">
        <v>149070</v>
      </c>
      <c r="T1398" s="4">
        <v>149070</v>
      </c>
    </row>
    <row r="1399" spans="1:20" x14ac:dyDescent="0.25">
      <c r="A1399" s="16">
        <v>46050</v>
      </c>
      <c r="B1399" s="17" t="s">
        <v>48</v>
      </c>
      <c r="C1399" s="4">
        <v>3</v>
      </c>
      <c r="D1399" s="4">
        <v>15</v>
      </c>
      <c r="E1399" s="5">
        <v>0.62013888888888891</v>
      </c>
      <c r="F1399" s="5">
        <v>0.62013888888888891</v>
      </c>
      <c r="G1399" s="5">
        <v>0.62013888888888891</v>
      </c>
      <c r="H1399" s="5">
        <v>0.63541666666666663</v>
      </c>
      <c r="I1399" s="5">
        <v>0.63541666666666663</v>
      </c>
      <c r="J1399" s="5">
        <v>0.63541666666666663</v>
      </c>
      <c r="K1399" s="4"/>
      <c r="L1399" s="4"/>
      <c r="M1399" s="12">
        <f t="shared" si="110"/>
        <v>0</v>
      </c>
      <c r="N1399" s="13">
        <f t="shared" si="108"/>
        <v>1.5277777777777724E-2</v>
      </c>
      <c r="O1399" s="11">
        <f t="shared" si="111"/>
        <v>0</v>
      </c>
      <c r="P1399" s="11">
        <f t="shared" si="109"/>
        <v>3</v>
      </c>
      <c r="Q1399" s="4">
        <v>149070</v>
      </c>
      <c r="R1399" s="4">
        <v>149070</v>
      </c>
      <c r="S1399" s="4">
        <v>149073</v>
      </c>
      <c r="T1399" s="4">
        <v>149073</v>
      </c>
    </row>
    <row r="1400" spans="1:20" x14ac:dyDescent="0.25">
      <c r="A1400" s="16">
        <v>46050</v>
      </c>
      <c r="B1400" s="17" t="s">
        <v>48</v>
      </c>
      <c r="C1400" s="4">
        <v>1</v>
      </c>
      <c r="D1400" s="4">
        <v>15</v>
      </c>
      <c r="E1400" s="5">
        <v>0.63541666666666663</v>
      </c>
      <c r="F1400" s="5">
        <v>0.64583333333333337</v>
      </c>
      <c r="G1400" s="5">
        <v>0.64583333333333337</v>
      </c>
      <c r="H1400" s="5">
        <v>0.67361111111111116</v>
      </c>
      <c r="I1400" s="5">
        <v>0.68055555555555558</v>
      </c>
      <c r="J1400" s="5">
        <v>0.68055555555555558</v>
      </c>
      <c r="K1400" s="4"/>
      <c r="L1400" s="4"/>
      <c r="M1400" s="12">
        <f t="shared" si="110"/>
        <v>6.9444444444444198E-3</v>
      </c>
      <c r="N1400" s="13">
        <f t="shared" si="108"/>
        <v>2.777777777777779E-2</v>
      </c>
      <c r="O1400" s="11">
        <f t="shared" si="111"/>
        <v>0</v>
      </c>
      <c r="P1400" s="11">
        <f t="shared" si="109"/>
        <v>8</v>
      </c>
      <c r="Q1400" s="4">
        <v>149073</v>
      </c>
      <c r="R1400" s="4">
        <v>149073</v>
      </c>
      <c r="S1400" s="4">
        <v>149081</v>
      </c>
      <c r="T1400" s="4">
        <v>149081</v>
      </c>
    </row>
    <row r="1401" spans="1:20" x14ac:dyDescent="0.25">
      <c r="A1401" s="16">
        <v>46050</v>
      </c>
      <c r="B1401" s="17" t="s">
        <v>48</v>
      </c>
      <c r="C1401" s="4">
        <v>1</v>
      </c>
      <c r="D1401" s="4">
        <v>15</v>
      </c>
      <c r="E1401" s="5">
        <v>0.36458333333333331</v>
      </c>
      <c r="F1401" s="5">
        <v>0.37152777777777779</v>
      </c>
      <c r="G1401" s="5">
        <v>0.38194444444444442</v>
      </c>
      <c r="H1401" s="5">
        <v>0.40277777777777779</v>
      </c>
      <c r="I1401" s="5">
        <v>0.40277777777777779</v>
      </c>
      <c r="J1401" s="5">
        <v>0.40277777777777779</v>
      </c>
      <c r="K1401" s="4"/>
      <c r="L1401" s="4"/>
      <c r="M1401" s="12">
        <f t="shared" si="110"/>
        <v>1.041666666666663E-2</v>
      </c>
      <c r="N1401" s="13">
        <f t="shared" si="108"/>
        <v>2.083333333333337E-2</v>
      </c>
      <c r="O1401" s="11">
        <f t="shared" si="111"/>
        <v>0</v>
      </c>
      <c r="P1401" s="11">
        <f t="shared" si="109"/>
        <v>8</v>
      </c>
      <c r="Q1401" s="4">
        <v>149006</v>
      </c>
      <c r="R1401" s="4">
        <v>149006</v>
      </c>
      <c r="S1401" s="4">
        <v>149014</v>
      </c>
      <c r="T1401" s="4">
        <v>149014</v>
      </c>
    </row>
    <row r="1402" spans="1:20" x14ac:dyDescent="0.25">
      <c r="A1402" s="16">
        <v>46050</v>
      </c>
      <c r="B1402" s="17" t="s">
        <v>48</v>
      </c>
      <c r="C1402" s="4">
        <v>3</v>
      </c>
      <c r="D1402" s="4">
        <v>15</v>
      </c>
      <c r="E1402" s="5">
        <v>0.40277777777777779</v>
      </c>
      <c r="F1402" s="5">
        <v>0.40277777777777779</v>
      </c>
      <c r="G1402" s="5">
        <v>0.40486111111111112</v>
      </c>
      <c r="H1402" s="5">
        <v>0.4201388888888889</v>
      </c>
      <c r="I1402" s="5">
        <v>0.4201388888888889</v>
      </c>
      <c r="J1402" s="5">
        <v>0.4201388888888889</v>
      </c>
      <c r="K1402" s="4"/>
      <c r="L1402" s="4"/>
      <c r="M1402" s="12">
        <f t="shared" si="110"/>
        <v>2.0833333333333259E-3</v>
      </c>
      <c r="N1402" s="13">
        <f t="shared" si="108"/>
        <v>1.5277777777777779E-2</v>
      </c>
      <c r="O1402" s="11">
        <f t="shared" si="111"/>
        <v>0</v>
      </c>
      <c r="P1402" s="11">
        <f t="shared" si="109"/>
        <v>4</v>
      </c>
      <c r="Q1402" s="4">
        <v>149014</v>
      </c>
      <c r="R1402" s="4">
        <v>149014</v>
      </c>
      <c r="S1402" s="4">
        <v>149018</v>
      </c>
      <c r="T1402" s="4">
        <v>149018</v>
      </c>
    </row>
    <row r="1403" spans="1:20" x14ac:dyDescent="0.25">
      <c r="A1403" s="16">
        <v>46050</v>
      </c>
      <c r="B1403" s="17" t="s">
        <v>48</v>
      </c>
      <c r="C1403" s="4">
        <v>1</v>
      </c>
      <c r="D1403" s="4">
        <v>15</v>
      </c>
      <c r="E1403" s="5">
        <v>0.4201388888888889</v>
      </c>
      <c r="F1403" s="5">
        <v>0.4201388888888889</v>
      </c>
      <c r="G1403" s="5">
        <v>0.4236111111111111</v>
      </c>
      <c r="H1403" s="5">
        <v>0.44444444444444442</v>
      </c>
      <c r="I1403" s="5">
        <v>0.44444444444444442</v>
      </c>
      <c r="J1403" s="5">
        <v>0.44444444444444442</v>
      </c>
      <c r="K1403" s="4"/>
      <c r="L1403" s="4"/>
      <c r="M1403" s="12">
        <f t="shared" si="110"/>
        <v>3.4722222222222099E-3</v>
      </c>
      <c r="N1403" s="13">
        <f t="shared" si="108"/>
        <v>2.0833333333333315E-2</v>
      </c>
      <c r="O1403" s="11">
        <f t="shared" si="111"/>
        <v>0</v>
      </c>
      <c r="P1403" s="11">
        <f t="shared" si="109"/>
        <v>7</v>
      </c>
      <c r="Q1403" s="4">
        <v>149018</v>
      </c>
      <c r="R1403" s="4">
        <v>149018</v>
      </c>
      <c r="S1403" s="4">
        <v>149025</v>
      </c>
      <c r="T1403" s="4">
        <v>149025</v>
      </c>
    </row>
    <row r="1404" spans="1:20" x14ac:dyDescent="0.25">
      <c r="A1404" s="16">
        <v>46050</v>
      </c>
      <c r="B1404" s="17" t="s">
        <v>48</v>
      </c>
      <c r="C1404" s="4">
        <v>3</v>
      </c>
      <c r="D1404" s="4">
        <v>15</v>
      </c>
      <c r="E1404" s="5">
        <v>0.44444444444444442</v>
      </c>
      <c r="F1404" s="5">
        <v>0.44444444444444442</v>
      </c>
      <c r="G1404" s="5">
        <v>0.4465277777777778</v>
      </c>
      <c r="H1404" s="5">
        <v>0.46180555555555558</v>
      </c>
      <c r="I1404" s="5">
        <v>0.46180555555555558</v>
      </c>
      <c r="J1404" s="5">
        <v>0.46180555555555558</v>
      </c>
      <c r="K1404" s="4"/>
      <c r="L1404" s="4"/>
      <c r="M1404" s="12">
        <f t="shared" si="110"/>
        <v>2.0833333333333814E-3</v>
      </c>
      <c r="N1404" s="13">
        <f t="shared" si="108"/>
        <v>1.5277777777777779E-2</v>
      </c>
      <c r="O1404" s="11">
        <f t="shared" si="111"/>
        <v>0</v>
      </c>
      <c r="P1404" s="11">
        <f t="shared" si="109"/>
        <v>4</v>
      </c>
      <c r="Q1404" s="4">
        <v>149025</v>
      </c>
      <c r="R1404" s="4">
        <v>149025</v>
      </c>
      <c r="S1404" s="4">
        <v>149029</v>
      </c>
      <c r="T1404" s="4">
        <v>149029</v>
      </c>
    </row>
    <row r="1405" spans="1:20" x14ac:dyDescent="0.25">
      <c r="A1405" s="16">
        <v>46050</v>
      </c>
      <c r="B1405" s="17" t="s">
        <v>48</v>
      </c>
      <c r="C1405" s="4">
        <v>1</v>
      </c>
      <c r="D1405" s="4">
        <v>15</v>
      </c>
      <c r="E1405" s="5">
        <v>0.46180555555555558</v>
      </c>
      <c r="F1405" s="5">
        <v>0.46180555555555558</v>
      </c>
      <c r="G1405" s="5">
        <v>0.46527777777777779</v>
      </c>
      <c r="H1405" s="5">
        <v>0.4861111111111111</v>
      </c>
      <c r="I1405" s="5">
        <v>0.4861111111111111</v>
      </c>
      <c r="J1405" s="5">
        <v>0.4861111111111111</v>
      </c>
      <c r="K1405" s="4"/>
      <c r="L1405" s="4"/>
      <c r="M1405" s="12">
        <f t="shared" si="110"/>
        <v>3.4722222222222099E-3</v>
      </c>
      <c r="N1405" s="13">
        <f t="shared" si="108"/>
        <v>2.0833333333333315E-2</v>
      </c>
      <c r="O1405" s="11">
        <f t="shared" si="111"/>
        <v>0</v>
      </c>
      <c r="P1405" s="11">
        <f t="shared" si="109"/>
        <v>7</v>
      </c>
      <c r="Q1405" s="4">
        <v>149029</v>
      </c>
      <c r="R1405" s="4">
        <v>149029</v>
      </c>
      <c r="S1405" s="4">
        <v>149036</v>
      </c>
      <c r="T1405" s="4">
        <v>149036</v>
      </c>
    </row>
    <row r="1406" spans="1:20" x14ac:dyDescent="0.25">
      <c r="A1406" s="16">
        <v>46050</v>
      </c>
      <c r="B1406" s="17" t="s">
        <v>48</v>
      </c>
      <c r="C1406" s="4">
        <v>3</v>
      </c>
      <c r="D1406" s="4">
        <v>15</v>
      </c>
      <c r="E1406" s="5">
        <v>0.4861111111111111</v>
      </c>
      <c r="F1406" s="5">
        <v>0.4861111111111111</v>
      </c>
      <c r="G1406" s="5">
        <v>0.48819444444444443</v>
      </c>
      <c r="H1406" s="5">
        <v>0.50347222222222221</v>
      </c>
      <c r="I1406" s="5">
        <v>0.50347222222222221</v>
      </c>
      <c r="J1406" s="5">
        <v>0.51041666666666663</v>
      </c>
      <c r="K1406" s="4"/>
      <c r="L1406" s="4"/>
      <c r="M1406" s="12">
        <f t="shared" si="110"/>
        <v>2.0833333333333259E-3</v>
      </c>
      <c r="N1406" s="13">
        <f t="shared" si="108"/>
        <v>1.5277777777777779E-2</v>
      </c>
      <c r="O1406" s="11">
        <f t="shared" si="111"/>
        <v>0</v>
      </c>
      <c r="P1406" s="11">
        <f t="shared" si="109"/>
        <v>4</v>
      </c>
      <c r="Q1406" s="4">
        <v>149036</v>
      </c>
      <c r="R1406" s="4">
        <v>149036</v>
      </c>
      <c r="S1406" s="4">
        <v>149040</v>
      </c>
      <c r="T1406" s="4">
        <v>149040</v>
      </c>
    </row>
    <row r="1407" spans="1:20" x14ac:dyDescent="0.25">
      <c r="A1407" s="16">
        <v>46050</v>
      </c>
      <c r="B1407" s="17" t="s">
        <v>48</v>
      </c>
      <c r="C1407" s="4">
        <v>3</v>
      </c>
      <c r="D1407" s="4">
        <v>15</v>
      </c>
      <c r="E1407" s="5">
        <v>0.65625</v>
      </c>
      <c r="F1407" s="5">
        <v>0.66666666666666663</v>
      </c>
      <c r="G1407" s="5">
        <v>0.66874999999999996</v>
      </c>
      <c r="H1407" s="5">
        <v>0.68402777777777779</v>
      </c>
      <c r="I1407" s="5">
        <v>0.68402777777777779</v>
      </c>
      <c r="J1407" s="5">
        <v>0.68402777777777779</v>
      </c>
      <c r="K1407" s="4"/>
      <c r="L1407" s="4"/>
      <c r="M1407" s="12">
        <f t="shared" si="110"/>
        <v>2.0833333333333259E-3</v>
      </c>
      <c r="N1407" s="13">
        <f t="shared" si="108"/>
        <v>1.5277777777777835E-2</v>
      </c>
      <c r="O1407" s="11">
        <f t="shared" si="111"/>
        <v>0</v>
      </c>
      <c r="P1407" s="11">
        <f t="shared" si="109"/>
        <v>4</v>
      </c>
      <c r="Q1407" s="4">
        <v>149081</v>
      </c>
      <c r="R1407" s="4">
        <v>149081</v>
      </c>
      <c r="S1407" s="4">
        <v>149085</v>
      </c>
      <c r="T1407" s="4">
        <v>149085</v>
      </c>
    </row>
    <row r="1408" spans="1:20" x14ac:dyDescent="0.25">
      <c r="A1408" s="16">
        <v>46050</v>
      </c>
      <c r="B1408" s="17" t="s">
        <v>48</v>
      </c>
      <c r="C1408" s="4">
        <v>1</v>
      </c>
      <c r="D1408" s="4">
        <v>15</v>
      </c>
      <c r="E1408" s="5">
        <v>0.68402777777777779</v>
      </c>
      <c r="F1408" s="5">
        <v>0.68402777777777779</v>
      </c>
      <c r="G1408" s="5">
        <v>0.6875</v>
      </c>
      <c r="H1408" s="5">
        <v>0.70833333333333337</v>
      </c>
      <c r="I1408" s="5">
        <v>0.70833333333333337</v>
      </c>
      <c r="J1408" s="5">
        <v>0.70833333333333337</v>
      </c>
      <c r="K1408" s="4"/>
      <c r="L1408" s="4"/>
      <c r="M1408" s="12">
        <f t="shared" si="110"/>
        <v>3.4722222222222099E-3</v>
      </c>
      <c r="N1408" s="13">
        <f t="shared" si="108"/>
        <v>2.083333333333337E-2</v>
      </c>
      <c r="O1408" s="11">
        <f t="shared" si="111"/>
        <v>0</v>
      </c>
      <c r="P1408" s="11">
        <f t="shared" si="109"/>
        <v>7</v>
      </c>
      <c r="Q1408" s="4">
        <v>149085</v>
      </c>
      <c r="R1408" s="4">
        <v>149085</v>
      </c>
      <c r="S1408" s="4">
        <v>149092</v>
      </c>
      <c r="T1408" s="4">
        <v>149092</v>
      </c>
    </row>
    <row r="1409" spans="1:20" x14ac:dyDescent="0.25">
      <c r="A1409" s="16">
        <v>46050</v>
      </c>
      <c r="B1409" s="17" t="s">
        <v>48</v>
      </c>
      <c r="C1409" s="4">
        <v>3</v>
      </c>
      <c r="D1409" s="4">
        <v>15</v>
      </c>
      <c r="E1409" s="5">
        <v>0.70833333333333337</v>
      </c>
      <c r="F1409" s="5">
        <v>0.70833333333333337</v>
      </c>
      <c r="G1409" s="5">
        <v>0.7104166666666667</v>
      </c>
      <c r="H1409" s="5">
        <v>0.72569444444444442</v>
      </c>
      <c r="I1409" s="5">
        <v>0.72569444444444442</v>
      </c>
      <c r="J1409" s="5">
        <v>0.72569444444444442</v>
      </c>
      <c r="K1409" s="4"/>
      <c r="L1409" s="4"/>
      <c r="M1409" s="12">
        <f t="shared" si="110"/>
        <v>2.0833333333333259E-3</v>
      </c>
      <c r="N1409" s="13">
        <f t="shared" si="108"/>
        <v>1.5277777777777724E-2</v>
      </c>
      <c r="O1409" s="11">
        <f t="shared" si="111"/>
        <v>0</v>
      </c>
      <c r="P1409" s="11">
        <f t="shared" si="109"/>
        <v>4</v>
      </c>
      <c r="Q1409" s="4">
        <v>149092</v>
      </c>
      <c r="R1409" s="4">
        <v>149092</v>
      </c>
      <c r="S1409" s="4">
        <v>149096</v>
      </c>
      <c r="T1409" s="4">
        <v>149096</v>
      </c>
    </row>
    <row r="1410" spans="1:20" x14ac:dyDescent="0.25">
      <c r="A1410" s="16">
        <v>46050</v>
      </c>
      <c r="B1410" s="17" t="s">
        <v>48</v>
      </c>
      <c r="C1410" s="4">
        <v>1</v>
      </c>
      <c r="D1410" s="4">
        <v>15</v>
      </c>
      <c r="E1410" s="5">
        <v>0.72569444444444442</v>
      </c>
      <c r="F1410" s="5">
        <v>0.72569444444444442</v>
      </c>
      <c r="G1410" s="5">
        <v>0.72916666666666663</v>
      </c>
      <c r="H1410" s="5">
        <v>0.75</v>
      </c>
      <c r="I1410" s="5">
        <v>0.75</v>
      </c>
      <c r="J1410" s="5">
        <v>0.75</v>
      </c>
      <c r="K1410" s="4"/>
      <c r="L1410" s="4"/>
      <c r="M1410" s="12">
        <f t="shared" si="110"/>
        <v>3.4722222222222099E-3</v>
      </c>
      <c r="N1410" s="13">
        <f t="shared" si="108"/>
        <v>2.083333333333337E-2</v>
      </c>
      <c r="O1410" s="11">
        <f t="shared" si="111"/>
        <v>0</v>
      </c>
      <c r="P1410" s="11">
        <f t="shared" si="109"/>
        <v>7</v>
      </c>
      <c r="Q1410" s="4">
        <v>149096</v>
      </c>
      <c r="R1410" s="4">
        <v>149096</v>
      </c>
      <c r="S1410" s="4">
        <v>149103</v>
      </c>
      <c r="T1410" s="4">
        <v>149103</v>
      </c>
    </row>
    <row r="1411" spans="1:20" x14ac:dyDescent="0.25">
      <c r="A1411" s="16">
        <v>46050</v>
      </c>
      <c r="B1411" s="17" t="s">
        <v>48</v>
      </c>
      <c r="C1411" s="4">
        <v>3</v>
      </c>
      <c r="D1411" s="4">
        <v>15</v>
      </c>
      <c r="E1411" s="5">
        <v>0.75</v>
      </c>
      <c r="F1411" s="5">
        <v>0.75</v>
      </c>
      <c r="G1411" s="5">
        <v>0.75902777777777775</v>
      </c>
      <c r="H1411" s="5">
        <v>0.77430555555555558</v>
      </c>
      <c r="I1411" s="5">
        <v>0.77430555555555558</v>
      </c>
      <c r="J1411" s="5">
        <v>0.77430555555555558</v>
      </c>
      <c r="K1411" s="4"/>
      <c r="L1411" s="4"/>
      <c r="M1411" s="12">
        <f t="shared" si="110"/>
        <v>9.0277777777777457E-3</v>
      </c>
      <c r="N1411" s="13">
        <f t="shared" si="108"/>
        <v>1.5277777777777835E-2</v>
      </c>
      <c r="O1411" s="11">
        <f t="shared" si="111"/>
        <v>0</v>
      </c>
      <c r="P1411" s="11">
        <f t="shared" si="109"/>
        <v>4</v>
      </c>
      <c r="Q1411" s="4">
        <v>149103</v>
      </c>
      <c r="R1411" s="4">
        <v>149103</v>
      </c>
      <c r="S1411" s="4">
        <v>149107</v>
      </c>
      <c r="T1411" s="4">
        <v>149107</v>
      </c>
    </row>
    <row r="1412" spans="1:20" x14ac:dyDescent="0.25">
      <c r="A1412" s="16">
        <v>46050</v>
      </c>
      <c r="B1412" s="17" t="s">
        <v>48</v>
      </c>
      <c r="C1412" s="4">
        <v>1</v>
      </c>
      <c r="D1412" s="4">
        <v>15</v>
      </c>
      <c r="E1412" s="5">
        <v>0.77430555555555558</v>
      </c>
      <c r="F1412" s="5">
        <v>0.77430555555555558</v>
      </c>
      <c r="G1412" s="5">
        <v>0.77777777777777779</v>
      </c>
      <c r="H1412" s="5">
        <v>0.79861111111111116</v>
      </c>
      <c r="I1412" s="5">
        <v>0.79861111111111116</v>
      </c>
      <c r="J1412" s="5">
        <v>0.79861111111111116</v>
      </c>
      <c r="K1412" s="4"/>
      <c r="L1412" s="4"/>
      <c r="M1412" s="12">
        <f t="shared" si="110"/>
        <v>3.4722222222222099E-3</v>
      </c>
      <c r="N1412" s="13">
        <f t="shared" si="108"/>
        <v>2.083333333333337E-2</v>
      </c>
      <c r="O1412" s="11">
        <f t="shared" si="111"/>
        <v>0</v>
      </c>
      <c r="P1412" s="11">
        <f t="shared" si="109"/>
        <v>7</v>
      </c>
      <c r="Q1412" s="4">
        <v>149107</v>
      </c>
      <c r="R1412" s="4">
        <v>149107</v>
      </c>
      <c r="S1412" s="4">
        <v>149114</v>
      </c>
      <c r="T1412" s="4">
        <v>149114</v>
      </c>
    </row>
    <row r="1413" spans="1:20" x14ac:dyDescent="0.25">
      <c r="A1413" s="16">
        <v>46050</v>
      </c>
      <c r="B1413" s="17" t="s">
        <v>48</v>
      </c>
      <c r="C1413" s="4">
        <v>3</v>
      </c>
      <c r="D1413" s="4">
        <v>15</v>
      </c>
      <c r="E1413" s="5">
        <v>0.79861111111111116</v>
      </c>
      <c r="F1413" s="5">
        <v>0.79861111111111116</v>
      </c>
      <c r="G1413" s="5">
        <v>0.80069444444444449</v>
      </c>
      <c r="H1413" s="5">
        <v>0.81597222222222221</v>
      </c>
      <c r="I1413" s="5">
        <v>0.81597222222222221</v>
      </c>
      <c r="J1413" s="5">
        <v>0.82986111111111116</v>
      </c>
      <c r="K1413" s="4"/>
      <c r="L1413" s="4"/>
      <c r="M1413" s="12">
        <f t="shared" si="110"/>
        <v>2.0833333333333259E-3</v>
      </c>
      <c r="N1413" s="13">
        <f t="shared" si="108"/>
        <v>1.5277777777777724E-2</v>
      </c>
      <c r="O1413" s="11">
        <f t="shared" si="111"/>
        <v>0</v>
      </c>
      <c r="P1413" s="11">
        <f t="shared" si="109"/>
        <v>5</v>
      </c>
      <c r="Q1413" s="4">
        <v>149114</v>
      </c>
      <c r="R1413" s="4">
        <v>149114</v>
      </c>
      <c r="S1413" s="4">
        <v>149119</v>
      </c>
      <c r="T1413" s="4">
        <v>149119</v>
      </c>
    </row>
    <row r="1414" spans="1:20" x14ac:dyDescent="0.25">
      <c r="A1414" s="16">
        <v>46050</v>
      </c>
      <c r="B1414" s="17" t="s">
        <v>48</v>
      </c>
      <c r="C1414" s="4">
        <v>4</v>
      </c>
      <c r="D1414" s="4">
        <v>10</v>
      </c>
      <c r="E1414" s="5">
        <v>0.65625</v>
      </c>
      <c r="F1414" s="5">
        <v>0.66666666666666663</v>
      </c>
      <c r="G1414" s="5">
        <v>0.66874999999999996</v>
      </c>
      <c r="H1414" s="5">
        <v>0.68472222222222223</v>
      </c>
      <c r="I1414" s="5">
        <v>0.68472222222222223</v>
      </c>
      <c r="J1414" s="5">
        <v>0.68472222222222223</v>
      </c>
      <c r="K1414" s="4"/>
      <c r="L1414" s="4"/>
      <c r="M1414" s="12">
        <f t="shared" si="110"/>
        <v>2.0833333333333259E-3</v>
      </c>
      <c r="N1414" s="13">
        <f t="shared" si="108"/>
        <v>1.5972222222222276E-2</v>
      </c>
      <c r="O1414" s="11">
        <f t="shared" si="111"/>
        <v>0</v>
      </c>
      <c r="P1414" s="11">
        <f t="shared" si="109"/>
        <v>5</v>
      </c>
      <c r="Q1414" s="4">
        <v>229567</v>
      </c>
      <c r="R1414" s="4">
        <v>229567</v>
      </c>
      <c r="S1414" s="4">
        <v>229572</v>
      </c>
      <c r="T1414" s="4">
        <v>229572</v>
      </c>
    </row>
    <row r="1415" spans="1:20" x14ac:dyDescent="0.25">
      <c r="A1415" s="16">
        <v>46050</v>
      </c>
      <c r="B1415" s="17" t="s">
        <v>48</v>
      </c>
      <c r="C1415" s="4">
        <v>2</v>
      </c>
      <c r="D1415" s="4">
        <v>10</v>
      </c>
      <c r="E1415" s="5">
        <v>0.68472222222222223</v>
      </c>
      <c r="F1415" s="5">
        <v>0.68472222222222223</v>
      </c>
      <c r="G1415" s="5">
        <v>0.6875</v>
      </c>
      <c r="H1415" s="5">
        <v>0.70833333333333337</v>
      </c>
      <c r="I1415" s="5">
        <v>0.70833333333333337</v>
      </c>
      <c r="J1415" s="5">
        <v>0.70833333333333337</v>
      </c>
      <c r="K1415" s="4"/>
      <c r="L1415" s="4"/>
      <c r="M1415" s="12">
        <f t="shared" si="110"/>
        <v>2.7777777777777679E-3</v>
      </c>
      <c r="N1415" s="13">
        <f t="shared" si="108"/>
        <v>2.083333333333337E-2</v>
      </c>
      <c r="O1415" s="11">
        <f t="shared" si="111"/>
        <v>0</v>
      </c>
      <c r="P1415" s="11">
        <f t="shared" si="109"/>
        <v>6</v>
      </c>
      <c r="Q1415" s="4">
        <v>229572</v>
      </c>
      <c r="R1415" s="4">
        <v>229572</v>
      </c>
      <c r="S1415" s="4">
        <v>229578</v>
      </c>
      <c r="T1415" s="4">
        <v>229578</v>
      </c>
    </row>
    <row r="1416" spans="1:20" x14ac:dyDescent="0.25">
      <c r="A1416" s="16">
        <v>46050</v>
      </c>
      <c r="B1416" s="17" t="s">
        <v>48</v>
      </c>
      <c r="C1416" s="4">
        <v>4</v>
      </c>
      <c r="D1416" s="4">
        <v>10</v>
      </c>
      <c r="E1416" s="5">
        <v>0.70833333333333337</v>
      </c>
      <c r="F1416" s="5">
        <v>0.70833333333333337</v>
      </c>
      <c r="G1416" s="5">
        <v>0.7104166666666667</v>
      </c>
      <c r="H1416" s="5">
        <v>0.72638888888888886</v>
      </c>
      <c r="I1416" s="5">
        <v>0.72638888888888886</v>
      </c>
      <c r="J1416" s="5">
        <v>0.72638888888888886</v>
      </c>
      <c r="K1416" s="4"/>
      <c r="L1416" s="4"/>
      <c r="M1416" s="12">
        <f t="shared" si="110"/>
        <v>2.0833333333333259E-3</v>
      </c>
      <c r="N1416" s="13">
        <f t="shared" si="108"/>
        <v>1.5972222222222165E-2</v>
      </c>
      <c r="O1416" s="11">
        <f t="shared" si="111"/>
        <v>0</v>
      </c>
      <c r="P1416" s="11">
        <f t="shared" si="109"/>
        <v>5</v>
      </c>
      <c r="Q1416" s="4">
        <v>229578</v>
      </c>
      <c r="R1416" s="4">
        <v>229578</v>
      </c>
      <c r="S1416" s="4">
        <v>229583</v>
      </c>
      <c r="T1416" s="4">
        <v>229583</v>
      </c>
    </row>
    <row r="1417" spans="1:20" x14ac:dyDescent="0.25">
      <c r="A1417" s="16">
        <v>46050</v>
      </c>
      <c r="B1417" s="17" t="s">
        <v>48</v>
      </c>
      <c r="C1417" s="4">
        <v>2</v>
      </c>
      <c r="D1417" s="4">
        <v>10</v>
      </c>
      <c r="E1417" s="5">
        <v>0.72638888888888886</v>
      </c>
      <c r="F1417" s="5">
        <v>0.72638888888888886</v>
      </c>
      <c r="G1417" s="5">
        <v>0.72916666666666663</v>
      </c>
      <c r="H1417" s="5">
        <v>0.75</v>
      </c>
      <c r="I1417" s="5">
        <v>0.75</v>
      </c>
      <c r="J1417" s="5">
        <v>0.75</v>
      </c>
      <c r="K1417" s="4"/>
      <c r="L1417" s="4"/>
      <c r="M1417" s="12">
        <f t="shared" si="110"/>
        <v>2.7777777777777679E-3</v>
      </c>
      <c r="N1417" s="13">
        <f t="shared" si="108"/>
        <v>2.083333333333337E-2</v>
      </c>
      <c r="O1417" s="11">
        <f t="shared" si="111"/>
        <v>0</v>
      </c>
      <c r="P1417" s="11">
        <f t="shared" si="109"/>
        <v>6</v>
      </c>
      <c r="Q1417" s="4">
        <v>229583</v>
      </c>
      <c r="R1417" s="4">
        <v>229583</v>
      </c>
      <c r="S1417" s="4">
        <v>229589</v>
      </c>
      <c r="T1417" s="4">
        <v>229589</v>
      </c>
    </row>
    <row r="1418" spans="1:20" x14ac:dyDescent="0.25">
      <c r="A1418" s="16">
        <v>46050</v>
      </c>
      <c r="B1418" s="17" t="s">
        <v>48</v>
      </c>
      <c r="C1418" s="4">
        <v>4</v>
      </c>
      <c r="D1418" s="4">
        <v>10</v>
      </c>
      <c r="E1418" s="5">
        <v>0.75</v>
      </c>
      <c r="F1418" s="5">
        <v>0.75</v>
      </c>
      <c r="G1418" s="5">
        <v>0.75902777777777775</v>
      </c>
      <c r="H1418" s="5">
        <v>0.77500000000000002</v>
      </c>
      <c r="I1418" s="5">
        <v>0.77500000000000002</v>
      </c>
      <c r="J1418" s="5">
        <v>0.77500000000000002</v>
      </c>
      <c r="K1418" s="4"/>
      <c r="L1418" s="4"/>
      <c r="M1418" s="12">
        <f t="shared" si="110"/>
        <v>9.0277777777777457E-3</v>
      </c>
      <c r="N1418" s="13">
        <f t="shared" si="108"/>
        <v>1.5972222222222276E-2</v>
      </c>
      <c r="O1418" s="11">
        <f t="shared" si="111"/>
        <v>0</v>
      </c>
      <c r="P1418" s="11">
        <f t="shared" si="109"/>
        <v>5</v>
      </c>
      <c r="Q1418" s="4">
        <v>229589</v>
      </c>
      <c r="R1418" s="4">
        <v>229589</v>
      </c>
      <c r="S1418" s="4">
        <v>229594</v>
      </c>
      <c r="T1418" s="4">
        <v>229594</v>
      </c>
    </row>
    <row r="1419" spans="1:20" x14ac:dyDescent="0.25">
      <c r="A1419" s="16">
        <v>46050</v>
      </c>
      <c r="B1419" s="17" t="s">
        <v>48</v>
      </c>
      <c r="C1419" s="4">
        <v>2</v>
      </c>
      <c r="D1419" s="4">
        <v>10</v>
      </c>
      <c r="E1419" s="5">
        <v>0.77500000000000002</v>
      </c>
      <c r="F1419" s="5">
        <v>0.77500000000000002</v>
      </c>
      <c r="G1419" s="5">
        <v>0.77777777777777779</v>
      </c>
      <c r="H1419" s="5">
        <v>0.79861111111111116</v>
      </c>
      <c r="I1419" s="5">
        <v>0.79861111111111116</v>
      </c>
      <c r="J1419" s="5">
        <v>0.79861111111111116</v>
      </c>
      <c r="K1419" s="4"/>
      <c r="L1419" s="4"/>
      <c r="M1419" s="12">
        <f t="shared" si="110"/>
        <v>2.7777777777777679E-3</v>
      </c>
      <c r="N1419" s="13">
        <f t="shared" si="108"/>
        <v>2.083333333333337E-2</v>
      </c>
      <c r="O1419" s="11">
        <f t="shared" si="111"/>
        <v>0</v>
      </c>
      <c r="P1419" s="11">
        <f t="shared" si="109"/>
        <v>5</v>
      </c>
      <c r="Q1419" s="4">
        <v>229594</v>
      </c>
      <c r="R1419" s="4">
        <v>229594</v>
      </c>
      <c r="S1419" s="4">
        <v>229599</v>
      </c>
      <c r="T1419" s="4">
        <v>229599</v>
      </c>
    </row>
    <row r="1420" spans="1:20" x14ac:dyDescent="0.25">
      <c r="A1420" s="16">
        <v>46050</v>
      </c>
      <c r="B1420" s="17" t="s">
        <v>48</v>
      </c>
      <c r="C1420" s="4">
        <v>4</v>
      </c>
      <c r="D1420" s="4">
        <v>10</v>
      </c>
      <c r="E1420" s="5">
        <v>0.79861111111111116</v>
      </c>
      <c r="F1420" s="5">
        <v>0.79861111111111116</v>
      </c>
      <c r="G1420" s="5">
        <v>0.80069444444444449</v>
      </c>
      <c r="H1420" s="5">
        <v>0.81666666666666665</v>
      </c>
      <c r="I1420" s="5">
        <v>0.81666666666666665</v>
      </c>
      <c r="J1420" s="5">
        <v>0.83333333333333337</v>
      </c>
      <c r="K1420" s="4"/>
      <c r="L1420" s="4"/>
      <c r="M1420" s="12">
        <f t="shared" si="110"/>
        <v>2.0833333333333259E-3</v>
      </c>
      <c r="N1420" s="13">
        <f t="shared" si="108"/>
        <v>1.5972222222222165E-2</v>
      </c>
      <c r="O1420" s="11">
        <f t="shared" si="111"/>
        <v>0</v>
      </c>
      <c r="P1420" s="11">
        <f t="shared" si="109"/>
        <v>6</v>
      </c>
      <c r="Q1420" s="4">
        <v>229599</v>
      </c>
      <c r="R1420" s="4">
        <v>229599</v>
      </c>
      <c r="S1420" s="4">
        <v>229605</v>
      </c>
      <c r="T1420" s="4">
        <v>229605</v>
      </c>
    </row>
    <row r="1421" spans="1:20" x14ac:dyDescent="0.25">
      <c r="A1421" s="16">
        <v>46050</v>
      </c>
      <c r="B1421" s="17" t="s">
        <v>48</v>
      </c>
      <c r="C1421" s="4" t="s">
        <v>35</v>
      </c>
      <c r="D1421" s="4">
        <v>7</v>
      </c>
      <c r="E1421" s="5">
        <v>0.61458333333333337</v>
      </c>
      <c r="F1421" s="5">
        <v>0.62152777777777779</v>
      </c>
      <c r="G1421" s="5">
        <v>0.64583333333333337</v>
      </c>
      <c r="H1421" s="5">
        <v>0.67291666666666672</v>
      </c>
      <c r="I1421" s="5">
        <v>0.67708333333333337</v>
      </c>
      <c r="J1421" s="5">
        <v>0.68055555555555558</v>
      </c>
      <c r="K1421" s="4"/>
      <c r="L1421" s="4"/>
      <c r="M1421" s="12">
        <f t="shared" si="110"/>
        <v>2.8472222222222232E-2</v>
      </c>
      <c r="N1421" s="13">
        <f t="shared" si="108"/>
        <v>2.7083333333333348E-2</v>
      </c>
      <c r="O1421" s="11">
        <f t="shared" si="111"/>
        <v>0</v>
      </c>
      <c r="P1421" s="11">
        <f t="shared" si="109"/>
        <v>13</v>
      </c>
      <c r="Q1421" s="4">
        <v>295772</v>
      </c>
      <c r="R1421" s="4">
        <v>295772</v>
      </c>
      <c r="S1421" s="4">
        <v>295785</v>
      </c>
      <c r="T1421" s="4">
        <v>295785</v>
      </c>
    </row>
    <row r="1422" spans="1:20" x14ac:dyDescent="0.25">
      <c r="A1422" s="16">
        <v>46050</v>
      </c>
      <c r="B1422" s="17" t="s">
        <v>48</v>
      </c>
      <c r="C1422" s="4" t="s">
        <v>26</v>
      </c>
      <c r="D1422" s="4">
        <v>7</v>
      </c>
      <c r="E1422" s="5">
        <v>0.68055555555555558</v>
      </c>
      <c r="F1422" s="5">
        <v>0.68055555555555558</v>
      </c>
      <c r="G1422" s="5">
        <v>0.68055555555555558</v>
      </c>
      <c r="H1422" s="5">
        <v>0.80208333333333337</v>
      </c>
      <c r="I1422" s="5">
        <v>0.80208333333333337</v>
      </c>
      <c r="J1422" s="5">
        <v>0.82291666666666663</v>
      </c>
      <c r="K1422" s="4"/>
      <c r="L1422" s="4"/>
      <c r="M1422" s="12">
        <f t="shared" si="110"/>
        <v>0</v>
      </c>
      <c r="N1422" s="13">
        <f t="shared" si="108"/>
        <v>0.12152777777777779</v>
      </c>
      <c r="O1422" s="11">
        <f t="shared" si="111"/>
        <v>0</v>
      </c>
      <c r="P1422" s="11">
        <f t="shared" si="109"/>
        <v>54</v>
      </c>
      <c r="Q1422" s="4">
        <v>295785</v>
      </c>
      <c r="R1422" s="4">
        <v>295785</v>
      </c>
      <c r="S1422" s="4">
        <v>295839</v>
      </c>
      <c r="T1422" s="4">
        <v>295839</v>
      </c>
    </row>
    <row r="1423" spans="1:20" x14ac:dyDescent="0.25">
      <c r="A1423" s="16">
        <v>46050</v>
      </c>
      <c r="B1423" s="17" t="s">
        <v>48</v>
      </c>
      <c r="C1423" s="4" t="s">
        <v>35</v>
      </c>
      <c r="D1423" s="4">
        <v>7</v>
      </c>
      <c r="E1423" s="5">
        <v>0.27083333333333331</v>
      </c>
      <c r="F1423" s="5">
        <v>0.27083333333333331</v>
      </c>
      <c r="G1423" s="5">
        <v>0.30555555555555558</v>
      </c>
      <c r="H1423" s="5">
        <v>0.35416666666666669</v>
      </c>
      <c r="I1423" s="5">
        <v>0.35416666666666669</v>
      </c>
      <c r="J1423" s="5">
        <v>0.35416666666666669</v>
      </c>
      <c r="K1423" s="4"/>
      <c r="L1423" s="4"/>
      <c r="M1423" s="12">
        <f t="shared" si="110"/>
        <v>3.4722222222222265E-2</v>
      </c>
      <c r="N1423" s="13">
        <f t="shared" si="108"/>
        <v>4.8611111111111105E-2</v>
      </c>
      <c r="O1423" s="11">
        <f t="shared" si="111"/>
        <v>0</v>
      </c>
      <c r="P1423" s="11">
        <f t="shared" si="109"/>
        <v>11</v>
      </c>
      <c r="Q1423" s="4">
        <v>295761</v>
      </c>
      <c r="R1423" s="4">
        <v>295761</v>
      </c>
      <c r="S1423" s="4">
        <v>295772</v>
      </c>
      <c r="T1423" s="4">
        <v>295772</v>
      </c>
    </row>
    <row r="1424" spans="1:20" x14ac:dyDescent="0.25">
      <c r="A1424" s="16"/>
      <c r="B1424" s="17"/>
      <c r="C1424" s="4"/>
      <c r="D1424" s="4"/>
      <c r="E1424" s="5"/>
      <c r="F1424" s="5"/>
      <c r="G1424" s="5"/>
      <c r="H1424" s="5"/>
      <c r="I1424" s="5"/>
      <c r="J1424" s="5"/>
      <c r="K1424" s="4"/>
      <c r="L1424" s="4"/>
      <c r="M1424" s="12">
        <f t="shared" si="110"/>
        <v>0</v>
      </c>
      <c r="N1424" s="13">
        <f t="shared" si="108"/>
        <v>0</v>
      </c>
      <c r="O1424" s="11">
        <f t="shared" si="111"/>
        <v>0</v>
      </c>
      <c r="P1424" s="11">
        <f t="shared" si="109"/>
        <v>0</v>
      </c>
      <c r="Q1424" s="4"/>
      <c r="R1424" s="4"/>
      <c r="S1424" s="4"/>
      <c r="T1424" s="4"/>
    </row>
    <row r="1425" spans="1:20" x14ac:dyDescent="0.25">
      <c r="A1425" s="27"/>
      <c r="B1425" s="28"/>
      <c r="C1425" s="28"/>
      <c r="D1425" s="29"/>
      <c r="E1425" s="28"/>
      <c r="F1425" s="28"/>
      <c r="G1425" s="28"/>
      <c r="H1425" s="28"/>
      <c r="I1425" s="28"/>
      <c r="J1425" s="28"/>
      <c r="K1425" s="28"/>
      <c r="L1425" s="7" t="s">
        <v>41</v>
      </c>
      <c r="M1425" s="14">
        <f>SUM(M1371:M1424)</f>
        <v>0.2680555555555556</v>
      </c>
      <c r="N1425" s="14">
        <f>SUM(N1371:N1424)</f>
        <v>1.4333333333333336</v>
      </c>
      <c r="O1425" s="35">
        <f>SUM(O1371:O1424)</f>
        <v>2</v>
      </c>
      <c r="P1425" s="35">
        <f>SUM(P1371:P1424)</f>
        <v>516</v>
      </c>
      <c r="Q1425" s="28"/>
      <c r="R1425" s="28"/>
      <c r="S1425" s="28"/>
      <c r="T1425" s="28"/>
    </row>
    <row r="1426" spans="1:20" x14ac:dyDescent="0.25">
      <c r="A1426" s="16">
        <v>46051</v>
      </c>
      <c r="B1426" s="17" t="s">
        <v>49</v>
      </c>
      <c r="C1426" s="17">
        <v>1</v>
      </c>
      <c r="D1426" s="17">
        <v>15</v>
      </c>
      <c r="E1426" s="18">
        <v>0.27777777777777779</v>
      </c>
      <c r="F1426" s="18">
        <v>0.28819444444444442</v>
      </c>
      <c r="G1426" s="18">
        <v>0.29375000000000001</v>
      </c>
      <c r="H1426" s="18">
        <v>0.31319444444444444</v>
      </c>
      <c r="I1426" s="18">
        <v>0.31319444444444444</v>
      </c>
      <c r="J1426" s="18">
        <v>0.31319444444444444</v>
      </c>
      <c r="K1426" s="17"/>
      <c r="L1426" s="17"/>
      <c r="M1426" s="19">
        <f>G1426-F1426+I1426-H1426</f>
        <v>5.5555555555555913E-3</v>
      </c>
      <c r="N1426" s="20">
        <f t="shared" ref="N1426:N1481" si="112">H1426-G1426-(L1426-K1426)</f>
        <v>1.9444444444444431E-2</v>
      </c>
      <c r="O1426" s="34">
        <f>R1426-Q1426+T1426-S1426</f>
        <v>1</v>
      </c>
      <c r="P1426" s="34">
        <f t="shared" ref="P1426:P1481" si="113">S1426-R1426</f>
        <v>8</v>
      </c>
      <c r="Q1426" s="17">
        <v>149119</v>
      </c>
      <c r="R1426" s="17">
        <v>149120</v>
      </c>
      <c r="S1426" s="17">
        <v>149128</v>
      </c>
      <c r="T1426" s="17">
        <v>149128</v>
      </c>
    </row>
    <row r="1427" spans="1:20" x14ac:dyDescent="0.25">
      <c r="A1427" s="16">
        <v>46051</v>
      </c>
      <c r="B1427" s="17" t="s">
        <v>49</v>
      </c>
      <c r="C1427" s="4">
        <v>3</v>
      </c>
      <c r="D1427" s="4">
        <v>15</v>
      </c>
      <c r="E1427" s="5">
        <v>0.31319444444444444</v>
      </c>
      <c r="F1427" s="5">
        <v>0.31458333333333333</v>
      </c>
      <c r="G1427" s="5">
        <v>0.31458333333333333</v>
      </c>
      <c r="H1427" s="5">
        <v>0.33055555555555555</v>
      </c>
      <c r="I1427" s="5">
        <v>0.33055555555555555</v>
      </c>
      <c r="J1427" s="5">
        <v>0.33055555555555555</v>
      </c>
      <c r="K1427" s="4"/>
      <c r="L1427" s="4"/>
      <c r="M1427" s="12">
        <f t="shared" ref="M1427:M1481" si="114">G1427-F1427+I1427-H1427</f>
        <v>0</v>
      </c>
      <c r="N1427" s="13">
        <f t="shared" si="112"/>
        <v>1.5972222222222221E-2</v>
      </c>
      <c r="O1427" s="11">
        <f t="shared" ref="O1427:O1481" si="115">R1427-Q1427+T1427-S1427</f>
        <v>0</v>
      </c>
      <c r="P1427" s="11">
        <f t="shared" si="113"/>
        <v>3</v>
      </c>
      <c r="Q1427" s="4">
        <v>149128</v>
      </c>
      <c r="R1427" s="4">
        <v>149128</v>
      </c>
      <c r="S1427" s="4">
        <v>149131</v>
      </c>
      <c r="T1427" s="4">
        <v>149131</v>
      </c>
    </row>
    <row r="1428" spans="1:20" x14ac:dyDescent="0.25">
      <c r="A1428" s="16">
        <v>46051</v>
      </c>
      <c r="B1428" s="17" t="s">
        <v>49</v>
      </c>
      <c r="C1428" s="4">
        <v>1</v>
      </c>
      <c r="D1428" s="4">
        <v>15</v>
      </c>
      <c r="E1428" s="5">
        <v>0.33055555555555555</v>
      </c>
      <c r="F1428" s="5">
        <v>0.33333333333333331</v>
      </c>
      <c r="G1428" s="5">
        <v>0.33333333333333331</v>
      </c>
      <c r="H1428" s="5">
        <v>0.35416666666666669</v>
      </c>
      <c r="I1428" s="5">
        <v>0.35416666666666669</v>
      </c>
      <c r="J1428" s="5">
        <v>0.375</v>
      </c>
      <c r="K1428" s="4"/>
      <c r="L1428" s="4"/>
      <c r="M1428" s="12">
        <f t="shared" si="114"/>
        <v>0</v>
      </c>
      <c r="N1428" s="13">
        <f t="shared" si="112"/>
        <v>2.083333333333337E-2</v>
      </c>
      <c r="O1428" s="11">
        <f t="shared" si="115"/>
        <v>0</v>
      </c>
      <c r="P1428" s="11">
        <f t="shared" si="113"/>
        <v>8</v>
      </c>
      <c r="Q1428" s="4">
        <v>149131</v>
      </c>
      <c r="R1428" s="4">
        <v>149131</v>
      </c>
      <c r="S1428" s="4">
        <v>149139</v>
      </c>
      <c r="T1428" s="4">
        <v>149139</v>
      </c>
    </row>
    <row r="1429" spans="1:20" x14ac:dyDescent="0.25">
      <c r="A1429" s="16">
        <v>46051</v>
      </c>
      <c r="B1429" s="17" t="s">
        <v>49</v>
      </c>
      <c r="C1429" s="6">
        <v>2</v>
      </c>
      <c r="D1429" s="4">
        <v>7</v>
      </c>
      <c r="E1429" s="5">
        <v>0.41666666666666669</v>
      </c>
      <c r="F1429" s="5">
        <v>0.4236111111111111</v>
      </c>
      <c r="G1429" s="5">
        <v>0.4236111111111111</v>
      </c>
      <c r="H1429" s="5">
        <v>0.4513888888888889</v>
      </c>
      <c r="I1429" s="5">
        <v>0.4513888888888889</v>
      </c>
      <c r="J1429" s="5">
        <v>0.4513888888888889</v>
      </c>
      <c r="K1429" s="4"/>
      <c r="L1429" s="4"/>
      <c r="M1429" s="12">
        <f t="shared" si="114"/>
        <v>0</v>
      </c>
      <c r="N1429" s="13">
        <f t="shared" si="112"/>
        <v>2.777777777777779E-2</v>
      </c>
      <c r="O1429" s="11">
        <f t="shared" si="115"/>
        <v>0</v>
      </c>
      <c r="P1429" s="11">
        <f t="shared" si="113"/>
        <v>10</v>
      </c>
      <c r="Q1429" s="4">
        <v>295874</v>
      </c>
      <c r="R1429" s="4">
        <v>295874</v>
      </c>
      <c r="S1429" s="4">
        <v>295884</v>
      </c>
      <c r="T1429" s="4">
        <v>295884</v>
      </c>
    </row>
    <row r="1430" spans="1:20" x14ac:dyDescent="0.25">
      <c r="A1430" s="16">
        <v>46051</v>
      </c>
      <c r="B1430" s="17" t="s">
        <v>49</v>
      </c>
      <c r="C1430" s="6">
        <v>4</v>
      </c>
      <c r="D1430" s="4">
        <v>7</v>
      </c>
      <c r="E1430" s="5">
        <v>0.4465277777777778</v>
      </c>
      <c r="F1430" s="5">
        <v>0.4513888888888889</v>
      </c>
      <c r="G1430" s="5">
        <v>0.4513888888888889</v>
      </c>
      <c r="H1430" s="5">
        <v>0.46875</v>
      </c>
      <c r="I1430" s="5">
        <v>0.46875</v>
      </c>
      <c r="J1430" s="5">
        <v>0.46875</v>
      </c>
      <c r="K1430" s="4"/>
      <c r="L1430" s="4"/>
      <c r="M1430" s="12">
        <f t="shared" si="114"/>
        <v>0</v>
      </c>
      <c r="N1430" s="13">
        <f t="shared" si="112"/>
        <v>1.7361111111111105E-2</v>
      </c>
      <c r="O1430" s="11">
        <f t="shared" si="115"/>
        <v>0</v>
      </c>
      <c r="P1430" s="11">
        <f t="shared" si="113"/>
        <v>5</v>
      </c>
      <c r="Q1430" s="4">
        <v>295884</v>
      </c>
      <c r="R1430" s="4">
        <v>295884</v>
      </c>
      <c r="S1430" s="4">
        <v>295889</v>
      </c>
      <c r="T1430" s="4">
        <v>295889</v>
      </c>
    </row>
    <row r="1431" spans="1:20" x14ac:dyDescent="0.25">
      <c r="A1431" s="16">
        <v>46051</v>
      </c>
      <c r="B1431" s="17" t="s">
        <v>49</v>
      </c>
      <c r="C1431" s="4">
        <v>2</v>
      </c>
      <c r="D1431" s="4">
        <v>7</v>
      </c>
      <c r="E1431" s="5">
        <v>0.46875</v>
      </c>
      <c r="F1431" s="5">
        <v>0.46875</v>
      </c>
      <c r="G1431" s="5">
        <v>0.46875</v>
      </c>
      <c r="H1431" s="5">
        <v>0.48819444444444443</v>
      </c>
      <c r="I1431" s="5">
        <v>0.48819444444444443</v>
      </c>
      <c r="J1431" s="5">
        <v>0.48819444444444443</v>
      </c>
      <c r="K1431" s="4"/>
      <c r="L1431" s="4"/>
      <c r="M1431" s="12">
        <f t="shared" si="114"/>
        <v>0</v>
      </c>
      <c r="N1431" s="13">
        <f t="shared" si="112"/>
        <v>1.9444444444444431E-2</v>
      </c>
      <c r="O1431" s="11">
        <f t="shared" si="115"/>
        <v>0</v>
      </c>
      <c r="P1431" s="11">
        <f t="shared" si="113"/>
        <v>6</v>
      </c>
      <c r="Q1431" s="4">
        <v>295889</v>
      </c>
      <c r="R1431" s="4">
        <v>295889</v>
      </c>
      <c r="S1431" s="4">
        <v>295895</v>
      </c>
      <c r="T1431" s="4">
        <v>295895</v>
      </c>
    </row>
    <row r="1432" spans="1:20" x14ac:dyDescent="0.25">
      <c r="A1432" s="16">
        <v>46051</v>
      </c>
      <c r="B1432" s="17" t="s">
        <v>49</v>
      </c>
      <c r="C1432" s="4">
        <v>4</v>
      </c>
      <c r="D1432" s="4">
        <v>7</v>
      </c>
      <c r="E1432" s="5">
        <v>0.48819444444444443</v>
      </c>
      <c r="F1432" s="5">
        <v>0.48819444444444443</v>
      </c>
      <c r="G1432" s="5">
        <v>0.48819444444444443</v>
      </c>
      <c r="H1432" s="5">
        <v>0.50694444444444442</v>
      </c>
      <c r="I1432" s="5">
        <v>0.50694444444444442</v>
      </c>
      <c r="J1432" s="5">
        <v>0.50694444444444442</v>
      </c>
      <c r="K1432" s="4"/>
      <c r="L1432" s="4"/>
      <c r="M1432" s="12">
        <f t="shared" si="114"/>
        <v>0</v>
      </c>
      <c r="N1432" s="13">
        <f t="shared" si="112"/>
        <v>1.8749999999999989E-2</v>
      </c>
      <c r="O1432" s="11">
        <f t="shared" si="115"/>
        <v>0</v>
      </c>
      <c r="P1432" s="11">
        <f t="shared" si="113"/>
        <v>5</v>
      </c>
      <c r="Q1432" s="4">
        <v>295895</v>
      </c>
      <c r="R1432" s="4">
        <v>295895</v>
      </c>
      <c r="S1432" s="4">
        <v>295900</v>
      </c>
      <c r="T1432" s="4">
        <v>295900</v>
      </c>
    </row>
    <row r="1433" spans="1:20" x14ac:dyDescent="0.25">
      <c r="A1433" s="16">
        <v>46051</v>
      </c>
      <c r="B1433" s="17" t="s">
        <v>49</v>
      </c>
      <c r="C1433" s="4">
        <v>2</v>
      </c>
      <c r="D1433" s="4">
        <v>7</v>
      </c>
      <c r="E1433" s="5">
        <v>0.50694444444444442</v>
      </c>
      <c r="F1433" s="5">
        <v>0.51388888888888884</v>
      </c>
      <c r="G1433" s="5">
        <v>0.51388888888888884</v>
      </c>
      <c r="H1433" s="5">
        <v>0.53541666666666665</v>
      </c>
      <c r="I1433" s="5">
        <v>0.53541666666666665</v>
      </c>
      <c r="J1433" s="5">
        <v>0.53541666666666665</v>
      </c>
      <c r="K1433" s="4"/>
      <c r="L1433" s="4"/>
      <c r="M1433" s="12">
        <f t="shared" si="114"/>
        <v>0</v>
      </c>
      <c r="N1433" s="13">
        <f t="shared" si="112"/>
        <v>2.1527777777777812E-2</v>
      </c>
      <c r="O1433" s="11">
        <f t="shared" si="115"/>
        <v>0</v>
      </c>
      <c r="P1433" s="11">
        <f t="shared" si="113"/>
        <v>6</v>
      </c>
      <c r="Q1433" s="4">
        <v>295900</v>
      </c>
      <c r="R1433" s="4">
        <v>295900</v>
      </c>
      <c r="S1433" s="4">
        <v>295906</v>
      </c>
      <c r="T1433" s="4">
        <v>295906</v>
      </c>
    </row>
    <row r="1434" spans="1:20" x14ac:dyDescent="0.25">
      <c r="A1434" s="16">
        <v>46051</v>
      </c>
      <c r="B1434" s="17" t="s">
        <v>49</v>
      </c>
      <c r="C1434" s="4">
        <v>4</v>
      </c>
      <c r="D1434" s="4">
        <v>7</v>
      </c>
      <c r="E1434" s="5">
        <v>0.53541666666666665</v>
      </c>
      <c r="F1434" s="5">
        <v>0.53541666666666665</v>
      </c>
      <c r="G1434" s="5">
        <v>0.53680555555555554</v>
      </c>
      <c r="H1434" s="5">
        <v>0.55625000000000002</v>
      </c>
      <c r="I1434" s="5">
        <v>0.55625000000000002</v>
      </c>
      <c r="J1434" s="5">
        <v>0.55625000000000002</v>
      </c>
      <c r="K1434" s="4"/>
      <c r="L1434" s="4"/>
      <c r="M1434" s="12">
        <f t="shared" si="114"/>
        <v>1.388888888888884E-3</v>
      </c>
      <c r="N1434" s="13">
        <f t="shared" si="112"/>
        <v>1.9444444444444486E-2</v>
      </c>
      <c r="O1434" s="11">
        <f t="shared" si="115"/>
        <v>0</v>
      </c>
      <c r="P1434" s="11">
        <f t="shared" si="113"/>
        <v>5</v>
      </c>
      <c r="Q1434" s="4">
        <v>295906</v>
      </c>
      <c r="R1434" s="4">
        <v>295906</v>
      </c>
      <c r="S1434" s="4">
        <v>295911</v>
      </c>
      <c r="T1434" s="4">
        <v>295911</v>
      </c>
    </row>
    <row r="1435" spans="1:20" x14ac:dyDescent="0.25">
      <c r="A1435" s="16">
        <v>46051</v>
      </c>
      <c r="B1435" s="17" t="s">
        <v>49</v>
      </c>
      <c r="C1435" s="4">
        <v>2</v>
      </c>
      <c r="D1435" s="4">
        <v>7</v>
      </c>
      <c r="E1435" s="5">
        <v>0.55625000000000002</v>
      </c>
      <c r="F1435" s="5">
        <v>0.55625000000000002</v>
      </c>
      <c r="G1435" s="5">
        <v>0.55625000000000002</v>
      </c>
      <c r="H1435" s="5">
        <v>0.57638888888888884</v>
      </c>
      <c r="I1435" s="5">
        <v>0.57638888888888884</v>
      </c>
      <c r="J1435" s="5">
        <v>0.57638888888888884</v>
      </c>
      <c r="K1435" s="4"/>
      <c r="L1435" s="4"/>
      <c r="M1435" s="12">
        <f t="shared" si="114"/>
        <v>0</v>
      </c>
      <c r="N1435" s="13">
        <f t="shared" si="112"/>
        <v>2.0138888888888817E-2</v>
      </c>
      <c r="O1435" s="11">
        <f t="shared" si="115"/>
        <v>0</v>
      </c>
      <c r="P1435" s="11">
        <f t="shared" si="113"/>
        <v>6</v>
      </c>
      <c r="Q1435" s="4">
        <v>295911</v>
      </c>
      <c r="R1435" s="4">
        <v>295911</v>
      </c>
      <c r="S1435" s="4">
        <v>295917</v>
      </c>
      <c r="T1435" s="4">
        <v>295917</v>
      </c>
    </row>
    <row r="1436" spans="1:20" x14ac:dyDescent="0.25">
      <c r="A1436" s="16">
        <v>46051</v>
      </c>
      <c r="B1436" s="17" t="s">
        <v>49</v>
      </c>
      <c r="C1436" s="4">
        <v>4</v>
      </c>
      <c r="D1436" s="4">
        <v>7</v>
      </c>
      <c r="E1436" s="5">
        <v>0.57638888888888884</v>
      </c>
      <c r="F1436" s="5">
        <v>0.57847222222222228</v>
      </c>
      <c r="G1436" s="5">
        <v>0.57847222222222228</v>
      </c>
      <c r="H1436" s="5">
        <v>0.59722222222222221</v>
      </c>
      <c r="I1436" s="5">
        <v>0.59722222222222221</v>
      </c>
      <c r="J1436" s="5">
        <v>0.59722222222222221</v>
      </c>
      <c r="K1436" s="4"/>
      <c r="L1436" s="4"/>
      <c r="M1436" s="12">
        <f t="shared" si="114"/>
        <v>0</v>
      </c>
      <c r="N1436" s="13">
        <f t="shared" si="112"/>
        <v>1.8749999999999933E-2</v>
      </c>
      <c r="O1436" s="11">
        <f t="shared" si="115"/>
        <v>0</v>
      </c>
      <c r="P1436" s="11">
        <f t="shared" si="113"/>
        <v>5</v>
      </c>
      <c r="Q1436" s="4">
        <v>295917</v>
      </c>
      <c r="R1436" s="4">
        <v>295917</v>
      </c>
      <c r="S1436" s="4">
        <v>295922</v>
      </c>
      <c r="T1436" s="4">
        <v>295922</v>
      </c>
    </row>
    <row r="1437" spans="1:20" x14ac:dyDescent="0.25">
      <c r="A1437" s="16">
        <v>46051</v>
      </c>
      <c r="B1437" s="17" t="s">
        <v>49</v>
      </c>
      <c r="C1437" s="4">
        <v>2</v>
      </c>
      <c r="D1437" s="4">
        <v>7</v>
      </c>
      <c r="E1437" s="5">
        <v>0.59722222222222221</v>
      </c>
      <c r="F1437" s="5">
        <v>0.59722222222222221</v>
      </c>
      <c r="G1437" s="5">
        <v>0.59930555555555554</v>
      </c>
      <c r="H1437" s="5">
        <v>0.62013888888888891</v>
      </c>
      <c r="I1437" s="5">
        <v>0.62013888888888891</v>
      </c>
      <c r="J1437" s="5">
        <v>0.62013888888888891</v>
      </c>
      <c r="K1437" s="4"/>
      <c r="L1437" s="4"/>
      <c r="M1437" s="12">
        <f t="shared" si="114"/>
        <v>2.0833333333333259E-3</v>
      </c>
      <c r="N1437" s="13">
        <f t="shared" si="112"/>
        <v>2.083333333333337E-2</v>
      </c>
      <c r="O1437" s="11">
        <f t="shared" si="115"/>
        <v>0</v>
      </c>
      <c r="P1437" s="11">
        <f t="shared" si="113"/>
        <v>6</v>
      </c>
      <c r="Q1437" s="4">
        <v>295922</v>
      </c>
      <c r="R1437" s="4">
        <v>295922</v>
      </c>
      <c r="S1437" s="4">
        <v>295928</v>
      </c>
      <c r="T1437" s="4">
        <v>295928</v>
      </c>
    </row>
    <row r="1438" spans="1:20" x14ac:dyDescent="0.25">
      <c r="A1438" s="16">
        <v>46051</v>
      </c>
      <c r="B1438" s="17" t="s">
        <v>49</v>
      </c>
      <c r="C1438" s="4">
        <v>4</v>
      </c>
      <c r="D1438" s="4">
        <v>7</v>
      </c>
      <c r="E1438" s="5">
        <v>0.62013888888888891</v>
      </c>
      <c r="F1438" s="5">
        <v>0.62013888888888891</v>
      </c>
      <c r="G1438" s="5">
        <v>0.62013888888888891</v>
      </c>
      <c r="H1438" s="5">
        <v>0.64236111111111116</v>
      </c>
      <c r="I1438" s="5">
        <v>0.64236111111111116</v>
      </c>
      <c r="J1438" s="5">
        <v>0.64236111111111116</v>
      </c>
      <c r="K1438" s="4"/>
      <c r="L1438" s="4"/>
      <c r="M1438" s="12">
        <f t="shared" si="114"/>
        <v>0</v>
      </c>
      <c r="N1438" s="13">
        <f t="shared" si="112"/>
        <v>2.2222222222222254E-2</v>
      </c>
      <c r="O1438" s="11">
        <f t="shared" si="115"/>
        <v>0</v>
      </c>
      <c r="P1438" s="11">
        <f t="shared" si="113"/>
        <v>5</v>
      </c>
      <c r="Q1438" s="4">
        <v>295928</v>
      </c>
      <c r="R1438" s="4">
        <v>295928</v>
      </c>
      <c r="S1438" s="4">
        <v>295933</v>
      </c>
      <c r="T1438" s="4">
        <v>295933</v>
      </c>
    </row>
    <row r="1439" spans="1:20" x14ac:dyDescent="0.25">
      <c r="A1439" s="16">
        <v>46051</v>
      </c>
      <c r="B1439" s="17" t="s">
        <v>49</v>
      </c>
      <c r="C1439" s="4">
        <v>2</v>
      </c>
      <c r="D1439" s="4">
        <v>7</v>
      </c>
      <c r="E1439" s="5">
        <v>0.64236111111111116</v>
      </c>
      <c r="F1439" s="5">
        <v>0.64583333333333337</v>
      </c>
      <c r="G1439" s="5">
        <v>0.64583333333333337</v>
      </c>
      <c r="H1439" s="5">
        <v>0.67013888888888884</v>
      </c>
      <c r="I1439" s="5">
        <v>0.67708333333333337</v>
      </c>
      <c r="J1439" s="5">
        <v>0.67708333333333337</v>
      </c>
      <c r="K1439" s="4"/>
      <c r="L1439" s="4"/>
      <c r="M1439" s="12">
        <f t="shared" si="114"/>
        <v>6.9444444444445308E-3</v>
      </c>
      <c r="N1439" s="13">
        <f t="shared" si="112"/>
        <v>2.4305555555555469E-2</v>
      </c>
      <c r="O1439" s="11">
        <f t="shared" si="115"/>
        <v>0</v>
      </c>
      <c r="P1439" s="11">
        <f t="shared" si="113"/>
        <v>6</v>
      </c>
      <c r="Q1439" s="4">
        <v>295933</v>
      </c>
      <c r="R1439" s="4">
        <v>295933</v>
      </c>
      <c r="S1439" s="4">
        <v>295939</v>
      </c>
      <c r="T1439" s="4">
        <v>295939</v>
      </c>
    </row>
    <row r="1440" spans="1:20" x14ac:dyDescent="0.25">
      <c r="A1440" s="16">
        <v>46051</v>
      </c>
      <c r="B1440" s="17" t="s">
        <v>49</v>
      </c>
      <c r="C1440" s="4">
        <v>2</v>
      </c>
      <c r="D1440" s="4">
        <v>7</v>
      </c>
      <c r="E1440" s="5">
        <v>0.27777777777777779</v>
      </c>
      <c r="F1440" s="5">
        <v>0.28819444444444442</v>
      </c>
      <c r="G1440" s="5">
        <v>0.29166666666666669</v>
      </c>
      <c r="H1440" s="5">
        <v>0.31319444444444444</v>
      </c>
      <c r="I1440" s="5">
        <v>0.31319444444444444</v>
      </c>
      <c r="J1440" s="5">
        <v>0.31319444444444444</v>
      </c>
      <c r="K1440" s="4"/>
      <c r="L1440" s="4"/>
      <c r="M1440" s="12">
        <f t="shared" si="114"/>
        <v>3.4722222222222654E-3</v>
      </c>
      <c r="N1440" s="13">
        <f t="shared" si="112"/>
        <v>2.1527777777777757E-2</v>
      </c>
      <c r="O1440" s="11">
        <f t="shared" si="115"/>
        <v>0</v>
      </c>
      <c r="P1440" s="11">
        <f t="shared" si="113"/>
        <v>7</v>
      </c>
      <c r="Q1440" s="4">
        <v>295840</v>
      </c>
      <c r="R1440" s="4">
        <v>295840</v>
      </c>
      <c r="S1440" s="4">
        <v>295847</v>
      </c>
      <c r="T1440" s="4">
        <v>295847</v>
      </c>
    </row>
    <row r="1441" spans="1:20" x14ac:dyDescent="0.25">
      <c r="A1441" s="16">
        <v>46051</v>
      </c>
      <c r="B1441" s="17" t="s">
        <v>49</v>
      </c>
      <c r="C1441" s="4">
        <v>4</v>
      </c>
      <c r="D1441" s="4">
        <v>7</v>
      </c>
      <c r="E1441" s="5">
        <v>0.31319444444444444</v>
      </c>
      <c r="F1441" s="5">
        <v>0.31319444444444444</v>
      </c>
      <c r="G1441" s="5">
        <v>0.31458333333333333</v>
      </c>
      <c r="H1441" s="5">
        <v>0.33124999999999999</v>
      </c>
      <c r="I1441" s="5">
        <v>0.33124999999999999</v>
      </c>
      <c r="J1441" s="5">
        <v>0.33124999999999999</v>
      </c>
      <c r="K1441" s="4"/>
      <c r="L1441" s="4"/>
      <c r="M1441" s="12">
        <f t="shared" si="114"/>
        <v>1.388888888888884E-3</v>
      </c>
      <c r="N1441" s="13">
        <f t="shared" si="112"/>
        <v>1.6666666666666663E-2</v>
      </c>
      <c r="O1441" s="11">
        <f t="shared" si="115"/>
        <v>0</v>
      </c>
      <c r="P1441" s="11">
        <f t="shared" si="113"/>
        <v>5</v>
      </c>
      <c r="Q1441" s="4">
        <v>295847</v>
      </c>
      <c r="R1441" s="4">
        <v>295847</v>
      </c>
      <c r="S1441" s="4">
        <v>295852</v>
      </c>
      <c r="T1441" s="4">
        <v>295852</v>
      </c>
    </row>
    <row r="1442" spans="1:20" x14ac:dyDescent="0.25">
      <c r="A1442" s="16">
        <v>46051</v>
      </c>
      <c r="B1442" s="17" t="s">
        <v>49</v>
      </c>
      <c r="C1442" s="4">
        <v>2</v>
      </c>
      <c r="D1442" s="4">
        <v>7</v>
      </c>
      <c r="E1442" s="5">
        <v>0.33124999999999999</v>
      </c>
      <c r="F1442" s="5">
        <v>0.33124999999999999</v>
      </c>
      <c r="G1442" s="5">
        <v>0.33333333333333331</v>
      </c>
      <c r="H1442" s="5">
        <v>0.35486111111111113</v>
      </c>
      <c r="I1442" s="5">
        <v>0.35486111111111113</v>
      </c>
      <c r="J1442" s="5">
        <v>0.35486111111111113</v>
      </c>
      <c r="K1442" s="4"/>
      <c r="L1442" s="4"/>
      <c r="M1442" s="12">
        <f t="shared" si="114"/>
        <v>2.0833333333333259E-3</v>
      </c>
      <c r="N1442" s="13">
        <f t="shared" si="112"/>
        <v>2.1527777777777812E-2</v>
      </c>
      <c r="O1442" s="11">
        <f t="shared" si="115"/>
        <v>0</v>
      </c>
      <c r="P1442" s="11">
        <f t="shared" si="113"/>
        <v>6</v>
      </c>
      <c r="Q1442" s="4">
        <v>295852</v>
      </c>
      <c r="R1442" s="4">
        <v>295852</v>
      </c>
      <c r="S1442" s="4">
        <v>295858</v>
      </c>
      <c r="T1442" s="4">
        <v>295858</v>
      </c>
    </row>
    <row r="1443" spans="1:20" x14ac:dyDescent="0.25">
      <c r="A1443" s="16">
        <v>46051</v>
      </c>
      <c r="B1443" s="17" t="s">
        <v>49</v>
      </c>
      <c r="C1443" s="4">
        <v>4</v>
      </c>
      <c r="D1443" s="4">
        <v>7</v>
      </c>
      <c r="E1443" s="5">
        <v>0.35486111111111113</v>
      </c>
      <c r="F1443" s="5">
        <v>0.35486111111111113</v>
      </c>
      <c r="G1443" s="5">
        <v>0.35625000000000001</v>
      </c>
      <c r="H1443" s="5">
        <v>0.37291666666666667</v>
      </c>
      <c r="I1443" s="5">
        <v>0.37291666666666667</v>
      </c>
      <c r="J1443" s="5">
        <v>0.37291666666666667</v>
      </c>
      <c r="K1443" s="4"/>
      <c r="L1443" s="4"/>
      <c r="M1443" s="12">
        <f t="shared" si="114"/>
        <v>1.388888888888884E-3</v>
      </c>
      <c r="N1443" s="13">
        <f t="shared" si="112"/>
        <v>1.6666666666666663E-2</v>
      </c>
      <c r="O1443" s="11">
        <f t="shared" si="115"/>
        <v>0</v>
      </c>
      <c r="P1443" s="11">
        <f t="shared" si="113"/>
        <v>5</v>
      </c>
      <c r="Q1443" s="4">
        <v>295858</v>
      </c>
      <c r="R1443" s="4">
        <v>295858</v>
      </c>
      <c r="S1443" s="4">
        <v>295863</v>
      </c>
      <c r="T1443" s="4">
        <v>295863</v>
      </c>
    </row>
    <row r="1444" spans="1:20" x14ac:dyDescent="0.25">
      <c r="A1444" s="16">
        <v>46051</v>
      </c>
      <c r="B1444" s="17" t="s">
        <v>49</v>
      </c>
      <c r="C1444" s="4">
        <v>2</v>
      </c>
      <c r="D1444" s="4">
        <v>7</v>
      </c>
      <c r="E1444" s="5">
        <v>0.37291666666666667</v>
      </c>
      <c r="F1444" s="5">
        <v>0.37291666666666667</v>
      </c>
      <c r="G1444" s="5">
        <v>0.38194444444444442</v>
      </c>
      <c r="H1444" s="5">
        <v>0.40347222222222223</v>
      </c>
      <c r="I1444" s="5">
        <v>0.40347222222222223</v>
      </c>
      <c r="J1444" s="5">
        <v>0.40347222222222223</v>
      </c>
      <c r="K1444" s="4"/>
      <c r="L1444" s="4"/>
      <c r="M1444" s="12">
        <f t="shared" si="114"/>
        <v>9.0277777777777457E-3</v>
      </c>
      <c r="N1444" s="13">
        <f t="shared" si="112"/>
        <v>2.1527777777777812E-2</v>
      </c>
      <c r="O1444" s="11">
        <f t="shared" si="115"/>
        <v>0</v>
      </c>
      <c r="P1444" s="11">
        <f t="shared" si="113"/>
        <v>6</v>
      </c>
      <c r="Q1444" s="4">
        <v>295863</v>
      </c>
      <c r="R1444" s="4">
        <v>295863</v>
      </c>
      <c r="S1444" s="4">
        <v>295869</v>
      </c>
      <c r="T1444" s="4">
        <v>295869</v>
      </c>
    </row>
    <row r="1445" spans="1:20" x14ac:dyDescent="0.25">
      <c r="A1445" s="16">
        <v>46051</v>
      </c>
      <c r="B1445" s="17" t="s">
        <v>49</v>
      </c>
      <c r="C1445" s="4">
        <v>4</v>
      </c>
      <c r="D1445" s="4">
        <v>7</v>
      </c>
      <c r="E1445" s="5">
        <v>0.40347222222222223</v>
      </c>
      <c r="F1445" s="5">
        <v>0.40347222222222223</v>
      </c>
      <c r="G1445" s="5">
        <v>0.40486111111111112</v>
      </c>
      <c r="H1445" s="5">
        <v>0.42152777777777778</v>
      </c>
      <c r="I1445" s="5">
        <v>0.42152777777777778</v>
      </c>
      <c r="J1445" s="5">
        <v>0.42222222222222222</v>
      </c>
      <c r="K1445" s="4"/>
      <c r="L1445" s="4"/>
      <c r="M1445" s="12">
        <f t="shared" si="114"/>
        <v>1.388888888888884E-3</v>
      </c>
      <c r="N1445" s="13">
        <f t="shared" si="112"/>
        <v>1.6666666666666663E-2</v>
      </c>
      <c r="O1445" s="11">
        <f t="shared" si="115"/>
        <v>0</v>
      </c>
      <c r="P1445" s="11">
        <f t="shared" si="113"/>
        <v>5</v>
      </c>
      <c r="Q1445" s="4">
        <v>295869</v>
      </c>
      <c r="R1445" s="4">
        <v>295869</v>
      </c>
      <c r="S1445" s="4">
        <v>295874</v>
      </c>
      <c r="T1445" s="4">
        <v>295874</v>
      </c>
    </row>
    <row r="1446" spans="1:20" x14ac:dyDescent="0.25">
      <c r="A1446" s="16">
        <v>46051</v>
      </c>
      <c r="B1446" s="17" t="s">
        <v>49</v>
      </c>
      <c r="C1446" s="4" t="s">
        <v>26</v>
      </c>
      <c r="D1446" s="4">
        <v>9</v>
      </c>
      <c r="E1446" s="5">
        <v>0.46388888888888891</v>
      </c>
      <c r="F1446" s="5">
        <v>0.46388888888888891</v>
      </c>
      <c r="G1446" s="5">
        <v>0.46527777777777779</v>
      </c>
      <c r="H1446" s="5">
        <v>0.68263888888888891</v>
      </c>
      <c r="I1446" s="5">
        <v>0.68263888888888891</v>
      </c>
      <c r="J1446" s="5">
        <v>0.68402777777777779</v>
      </c>
      <c r="K1446" s="4"/>
      <c r="L1446" s="4"/>
      <c r="M1446" s="12">
        <f t="shared" si="114"/>
        <v>1.388888888888884E-3</v>
      </c>
      <c r="N1446" s="13">
        <f t="shared" si="112"/>
        <v>0.21736111111111112</v>
      </c>
      <c r="O1446" s="11">
        <f t="shared" si="115"/>
        <v>0</v>
      </c>
      <c r="P1446" s="11">
        <f t="shared" si="113"/>
        <v>91</v>
      </c>
      <c r="Q1446" s="4">
        <v>328047</v>
      </c>
      <c r="R1446" s="4">
        <v>328047</v>
      </c>
      <c r="S1446" s="4">
        <v>328138</v>
      </c>
      <c r="T1446" s="4">
        <v>328138</v>
      </c>
    </row>
    <row r="1447" spans="1:20" x14ac:dyDescent="0.25">
      <c r="A1447" s="16">
        <v>46051</v>
      </c>
      <c r="B1447" s="17" t="s">
        <v>49</v>
      </c>
      <c r="C1447" s="4" t="s">
        <v>26</v>
      </c>
      <c r="D1447" s="4">
        <v>9</v>
      </c>
      <c r="E1447" s="5">
        <v>0.27777777777777779</v>
      </c>
      <c r="F1447" s="5">
        <v>0.28819444444444442</v>
      </c>
      <c r="G1447" s="5">
        <v>0.2951388888888889</v>
      </c>
      <c r="H1447" s="5">
        <v>0.46180555555555558</v>
      </c>
      <c r="I1447" s="5">
        <v>0.46180555555555558</v>
      </c>
      <c r="J1447" s="5">
        <v>0.46180555555555558</v>
      </c>
      <c r="K1447" s="4"/>
      <c r="L1447" s="4"/>
      <c r="M1447" s="12">
        <f t="shared" si="114"/>
        <v>6.9444444444444753E-3</v>
      </c>
      <c r="N1447" s="13">
        <f t="shared" si="112"/>
        <v>0.16666666666666669</v>
      </c>
      <c r="O1447" s="11">
        <f t="shared" si="115"/>
        <v>0</v>
      </c>
      <c r="P1447" s="11">
        <f t="shared" si="113"/>
        <v>74</v>
      </c>
      <c r="Q1447" s="4">
        <v>327973</v>
      </c>
      <c r="R1447" s="4">
        <v>327973</v>
      </c>
      <c r="S1447" s="4">
        <v>328047</v>
      </c>
      <c r="T1447" s="4">
        <v>328047</v>
      </c>
    </row>
    <row r="1448" spans="1:20" x14ac:dyDescent="0.25">
      <c r="A1448" s="16">
        <v>46051</v>
      </c>
      <c r="B1448" s="17" t="s">
        <v>49</v>
      </c>
      <c r="C1448" s="4">
        <v>1</v>
      </c>
      <c r="D1448" s="4">
        <v>15</v>
      </c>
      <c r="E1448" s="5">
        <v>0.50347222222222221</v>
      </c>
      <c r="F1448" s="5">
        <v>0.50347222222222221</v>
      </c>
      <c r="G1448" s="5">
        <v>0.51388888888888884</v>
      </c>
      <c r="H1448" s="5">
        <v>0.53472222222222221</v>
      </c>
      <c r="I1448" s="5">
        <v>0.53472222222222221</v>
      </c>
      <c r="J1448" s="5">
        <v>0.53472222222222221</v>
      </c>
      <c r="K1448" s="4"/>
      <c r="L1448" s="4"/>
      <c r="M1448" s="12">
        <f t="shared" si="114"/>
        <v>1.041666666666663E-2</v>
      </c>
      <c r="N1448" s="13">
        <f t="shared" si="112"/>
        <v>2.083333333333337E-2</v>
      </c>
      <c r="O1448" s="11">
        <f t="shared" si="115"/>
        <v>0</v>
      </c>
      <c r="P1448" s="11">
        <f t="shared" si="113"/>
        <v>8</v>
      </c>
      <c r="Q1448" s="4">
        <v>149180</v>
      </c>
      <c r="R1448" s="4">
        <v>149180</v>
      </c>
      <c r="S1448" s="4">
        <v>149188</v>
      </c>
      <c r="T1448" s="4">
        <v>149188</v>
      </c>
    </row>
    <row r="1449" spans="1:20" x14ac:dyDescent="0.25">
      <c r="A1449" s="16">
        <v>46051</v>
      </c>
      <c r="B1449" s="17" t="s">
        <v>49</v>
      </c>
      <c r="C1449" s="4">
        <v>3</v>
      </c>
      <c r="D1449" s="4">
        <v>15</v>
      </c>
      <c r="E1449" s="5">
        <v>0.53472222222222221</v>
      </c>
      <c r="F1449" s="5">
        <v>0.53472222222222221</v>
      </c>
      <c r="G1449" s="5">
        <v>0.53680555555555554</v>
      </c>
      <c r="H1449" s="5">
        <v>0.55208333333333337</v>
      </c>
      <c r="I1449" s="5">
        <v>0.55208333333333337</v>
      </c>
      <c r="J1449" s="5">
        <v>0.55208333333333337</v>
      </c>
      <c r="K1449" s="4"/>
      <c r="L1449" s="4"/>
      <c r="M1449" s="12">
        <f t="shared" si="114"/>
        <v>2.0833333333333259E-3</v>
      </c>
      <c r="N1449" s="13">
        <f t="shared" si="112"/>
        <v>1.5277777777777835E-2</v>
      </c>
      <c r="O1449" s="11">
        <f t="shared" si="115"/>
        <v>0</v>
      </c>
      <c r="P1449" s="11">
        <f t="shared" si="113"/>
        <v>4</v>
      </c>
      <c r="Q1449" s="4">
        <v>149188</v>
      </c>
      <c r="R1449" s="4">
        <v>149188</v>
      </c>
      <c r="S1449" s="4">
        <v>149192</v>
      </c>
      <c r="T1449" s="4">
        <v>149192</v>
      </c>
    </row>
    <row r="1450" spans="1:20" x14ac:dyDescent="0.25">
      <c r="A1450" s="16">
        <v>46051</v>
      </c>
      <c r="B1450" s="17" t="s">
        <v>49</v>
      </c>
      <c r="C1450" s="4">
        <v>1</v>
      </c>
      <c r="D1450" s="4">
        <v>15</v>
      </c>
      <c r="E1450" s="5">
        <v>0.55208333333333337</v>
      </c>
      <c r="F1450" s="5">
        <v>0.55208333333333337</v>
      </c>
      <c r="G1450" s="5">
        <v>0.55555555555555558</v>
      </c>
      <c r="H1450" s="5">
        <v>0.57638888888888884</v>
      </c>
      <c r="I1450" s="5">
        <v>0.57638888888888884</v>
      </c>
      <c r="J1450" s="5">
        <v>0.57638888888888884</v>
      </c>
      <c r="K1450" s="4"/>
      <c r="L1450" s="4"/>
      <c r="M1450" s="12">
        <f t="shared" si="114"/>
        <v>3.4722222222222099E-3</v>
      </c>
      <c r="N1450" s="13">
        <f t="shared" si="112"/>
        <v>2.0833333333333259E-2</v>
      </c>
      <c r="O1450" s="11">
        <f t="shared" si="115"/>
        <v>0</v>
      </c>
      <c r="P1450" s="11">
        <f t="shared" si="113"/>
        <v>7</v>
      </c>
      <c r="Q1450" s="4">
        <v>149192</v>
      </c>
      <c r="R1450" s="4">
        <v>149192</v>
      </c>
      <c r="S1450" s="4">
        <v>149199</v>
      </c>
      <c r="T1450" s="4">
        <v>149199</v>
      </c>
    </row>
    <row r="1451" spans="1:20" x14ac:dyDescent="0.25">
      <c r="A1451" s="16">
        <v>46051</v>
      </c>
      <c r="B1451" s="17" t="s">
        <v>49</v>
      </c>
      <c r="C1451" s="4">
        <v>3</v>
      </c>
      <c r="D1451" s="4">
        <v>15</v>
      </c>
      <c r="E1451" s="5">
        <v>0.57638888888888884</v>
      </c>
      <c r="F1451" s="5">
        <v>0.57638888888888884</v>
      </c>
      <c r="G1451" s="5">
        <v>0.57847222222222228</v>
      </c>
      <c r="H1451" s="5">
        <v>0.59375</v>
      </c>
      <c r="I1451" s="5">
        <v>0.59375</v>
      </c>
      <c r="J1451" s="5">
        <v>0.59375</v>
      </c>
      <c r="K1451" s="4"/>
      <c r="L1451" s="4"/>
      <c r="M1451" s="12">
        <f t="shared" si="114"/>
        <v>2.083333333333437E-3</v>
      </c>
      <c r="N1451" s="13">
        <f t="shared" si="112"/>
        <v>1.5277777777777724E-2</v>
      </c>
      <c r="O1451" s="11">
        <f t="shared" si="115"/>
        <v>0</v>
      </c>
      <c r="P1451" s="11">
        <f t="shared" si="113"/>
        <v>4</v>
      </c>
      <c r="Q1451" s="4">
        <v>149199</v>
      </c>
      <c r="R1451" s="4">
        <v>149199</v>
      </c>
      <c r="S1451" s="4">
        <v>149203</v>
      </c>
      <c r="T1451" s="4">
        <v>149203</v>
      </c>
    </row>
    <row r="1452" spans="1:20" x14ac:dyDescent="0.25">
      <c r="A1452" s="16">
        <v>46051</v>
      </c>
      <c r="B1452" s="17" t="s">
        <v>49</v>
      </c>
      <c r="C1452" s="4">
        <v>1</v>
      </c>
      <c r="D1452" s="4">
        <v>15</v>
      </c>
      <c r="E1452" s="5">
        <v>0.59375</v>
      </c>
      <c r="F1452" s="5">
        <v>0.59375</v>
      </c>
      <c r="G1452" s="5">
        <v>0.59722222222222221</v>
      </c>
      <c r="H1452" s="5">
        <v>0.61805555555555558</v>
      </c>
      <c r="I1452" s="5">
        <v>0.61805555555555558</v>
      </c>
      <c r="J1452" s="5">
        <v>0.61805555555555558</v>
      </c>
      <c r="K1452" s="4"/>
      <c r="L1452" s="4"/>
      <c r="M1452" s="12">
        <f t="shared" si="114"/>
        <v>3.4722222222222099E-3</v>
      </c>
      <c r="N1452" s="13">
        <f t="shared" si="112"/>
        <v>2.083333333333337E-2</v>
      </c>
      <c r="O1452" s="11">
        <f t="shared" si="115"/>
        <v>0</v>
      </c>
      <c r="P1452" s="11">
        <f t="shared" si="113"/>
        <v>7</v>
      </c>
      <c r="Q1452" s="4">
        <v>149203</v>
      </c>
      <c r="R1452" s="4">
        <v>149203</v>
      </c>
      <c r="S1452" s="4">
        <v>149210</v>
      </c>
      <c r="T1452" s="4">
        <v>149210</v>
      </c>
    </row>
    <row r="1453" spans="1:20" x14ac:dyDescent="0.25">
      <c r="A1453" s="16">
        <v>46051</v>
      </c>
      <c r="B1453" s="17" t="s">
        <v>49</v>
      </c>
      <c r="C1453" s="4">
        <v>3</v>
      </c>
      <c r="D1453" s="4">
        <v>15</v>
      </c>
      <c r="E1453" s="5">
        <v>0.61805555555555558</v>
      </c>
      <c r="F1453" s="5">
        <v>0.61805555555555558</v>
      </c>
      <c r="G1453" s="5">
        <v>0.62013888888888891</v>
      </c>
      <c r="H1453" s="5">
        <v>0.63541666666666663</v>
      </c>
      <c r="I1453" s="5">
        <v>0.63541666666666663</v>
      </c>
      <c r="J1453" s="5">
        <v>0.63541666666666663</v>
      </c>
      <c r="K1453" s="4"/>
      <c r="L1453" s="4"/>
      <c r="M1453" s="12">
        <f t="shared" si="114"/>
        <v>2.0833333333333259E-3</v>
      </c>
      <c r="N1453" s="13">
        <f t="shared" si="112"/>
        <v>1.5277777777777724E-2</v>
      </c>
      <c r="O1453" s="11">
        <f t="shared" si="115"/>
        <v>0</v>
      </c>
      <c r="P1453" s="11">
        <f t="shared" si="113"/>
        <v>4</v>
      </c>
      <c r="Q1453" s="4">
        <v>149210</v>
      </c>
      <c r="R1453" s="4">
        <v>149210</v>
      </c>
      <c r="S1453" s="4">
        <v>149214</v>
      </c>
      <c r="T1453" s="4">
        <v>149214</v>
      </c>
    </row>
    <row r="1454" spans="1:20" x14ac:dyDescent="0.25">
      <c r="A1454" s="16">
        <v>46051</v>
      </c>
      <c r="B1454" s="17" t="s">
        <v>49</v>
      </c>
      <c r="C1454" s="4">
        <v>1</v>
      </c>
      <c r="D1454" s="4">
        <v>15</v>
      </c>
      <c r="E1454" s="5">
        <v>0.63541666666666663</v>
      </c>
      <c r="F1454" s="5">
        <v>0.63541666666666663</v>
      </c>
      <c r="G1454" s="5">
        <v>0.64583333333333337</v>
      </c>
      <c r="H1454" s="5">
        <v>0.66666666666666663</v>
      </c>
      <c r="I1454" s="5">
        <v>0.66666666666666663</v>
      </c>
      <c r="J1454" s="5">
        <v>0.67361111111111116</v>
      </c>
      <c r="K1454" s="4"/>
      <c r="L1454" s="4"/>
      <c r="M1454" s="12">
        <f t="shared" si="114"/>
        <v>1.0416666666666741E-2</v>
      </c>
      <c r="N1454" s="13">
        <f t="shared" si="112"/>
        <v>2.0833333333333259E-2</v>
      </c>
      <c r="O1454" s="11">
        <f t="shared" si="115"/>
        <v>0</v>
      </c>
      <c r="P1454" s="11">
        <f t="shared" si="113"/>
        <v>7</v>
      </c>
      <c r="Q1454" s="4">
        <v>149214</v>
      </c>
      <c r="R1454" s="4">
        <v>149214</v>
      </c>
      <c r="S1454" s="4">
        <v>149221</v>
      </c>
      <c r="T1454" s="4">
        <v>149221</v>
      </c>
    </row>
    <row r="1455" spans="1:20" x14ac:dyDescent="0.25">
      <c r="A1455" s="16">
        <v>46051</v>
      </c>
      <c r="B1455" s="17" t="s">
        <v>49</v>
      </c>
      <c r="C1455" s="4">
        <v>3</v>
      </c>
      <c r="D1455" s="4">
        <v>15</v>
      </c>
      <c r="E1455" s="5">
        <v>0.61805555555555558</v>
      </c>
      <c r="F1455" s="5">
        <v>0.61805555555555558</v>
      </c>
      <c r="G1455" s="5">
        <v>0.62013888888888891</v>
      </c>
      <c r="H1455" s="5">
        <v>0.63541666666666663</v>
      </c>
      <c r="I1455" s="5">
        <v>0.63541666666666663</v>
      </c>
      <c r="J1455" s="5">
        <v>0.63541666666666663</v>
      </c>
      <c r="K1455" s="4"/>
      <c r="L1455" s="4"/>
      <c r="M1455" s="12">
        <f t="shared" si="114"/>
        <v>2.0833333333333259E-3</v>
      </c>
      <c r="N1455" s="13">
        <f t="shared" si="112"/>
        <v>1.5277777777777724E-2</v>
      </c>
      <c r="O1455" s="11">
        <f t="shared" si="115"/>
        <v>0</v>
      </c>
      <c r="P1455" s="11">
        <f t="shared" si="113"/>
        <v>4</v>
      </c>
      <c r="Q1455" s="4">
        <v>149210</v>
      </c>
      <c r="R1455" s="4">
        <v>149210</v>
      </c>
      <c r="S1455" s="4">
        <v>149214</v>
      </c>
      <c r="T1455" s="4">
        <v>149214</v>
      </c>
    </row>
    <row r="1456" spans="1:20" x14ac:dyDescent="0.25">
      <c r="A1456" s="16">
        <v>46051</v>
      </c>
      <c r="B1456" s="17" t="s">
        <v>49</v>
      </c>
      <c r="C1456" s="4">
        <v>1</v>
      </c>
      <c r="D1456" s="4">
        <v>15</v>
      </c>
      <c r="E1456" s="5">
        <v>0.63541666666666663</v>
      </c>
      <c r="F1456" s="5">
        <v>0.63541666666666663</v>
      </c>
      <c r="G1456" s="5">
        <v>0.64583333333333337</v>
      </c>
      <c r="H1456" s="5">
        <v>0.66666666666666663</v>
      </c>
      <c r="I1456" s="5">
        <v>0.66666666666666663</v>
      </c>
      <c r="J1456" s="5">
        <v>0.67361111111111116</v>
      </c>
      <c r="K1456" s="4"/>
      <c r="L1456" s="4"/>
      <c r="M1456" s="12">
        <f t="shared" si="114"/>
        <v>1.0416666666666741E-2</v>
      </c>
      <c r="N1456" s="13">
        <f t="shared" si="112"/>
        <v>2.0833333333333259E-2</v>
      </c>
      <c r="O1456" s="11">
        <f t="shared" si="115"/>
        <v>0</v>
      </c>
      <c r="P1456" s="11">
        <f t="shared" si="113"/>
        <v>7</v>
      </c>
      <c r="Q1456" s="4">
        <v>149214</v>
      </c>
      <c r="R1456" s="4">
        <v>149214</v>
      </c>
      <c r="S1456" s="4">
        <v>149221</v>
      </c>
      <c r="T1456" s="4">
        <v>149221</v>
      </c>
    </row>
    <row r="1457" spans="1:20" x14ac:dyDescent="0.25">
      <c r="A1457" s="16">
        <v>46051</v>
      </c>
      <c r="B1457" s="17" t="s">
        <v>49</v>
      </c>
      <c r="C1457" s="4">
        <v>1</v>
      </c>
      <c r="D1457" s="4">
        <v>15</v>
      </c>
      <c r="E1457" s="5">
        <v>0.36458333333333331</v>
      </c>
      <c r="F1457" s="5">
        <v>0.37152777777777779</v>
      </c>
      <c r="G1457" s="5">
        <v>0.38194444444444442</v>
      </c>
      <c r="H1457" s="5">
        <v>0.40277777777777779</v>
      </c>
      <c r="I1457" s="5">
        <v>0.40277777777777779</v>
      </c>
      <c r="J1457" s="5">
        <v>0.40277777777777779</v>
      </c>
      <c r="K1457" s="4"/>
      <c r="L1457" s="4"/>
      <c r="M1457" s="12">
        <f t="shared" si="114"/>
        <v>1.041666666666663E-2</v>
      </c>
      <c r="N1457" s="13">
        <f t="shared" si="112"/>
        <v>2.083333333333337E-2</v>
      </c>
      <c r="O1457" s="11">
        <f t="shared" si="115"/>
        <v>0</v>
      </c>
      <c r="P1457" s="11">
        <f t="shared" si="113"/>
        <v>5</v>
      </c>
      <c r="Q1457" s="4">
        <v>149149</v>
      </c>
      <c r="R1457" s="4">
        <v>149149</v>
      </c>
      <c r="S1457" s="4">
        <v>149154</v>
      </c>
      <c r="T1457" s="4">
        <v>149154</v>
      </c>
    </row>
    <row r="1458" spans="1:20" x14ac:dyDescent="0.25">
      <c r="A1458" s="16">
        <v>46051</v>
      </c>
      <c r="B1458" s="17" t="s">
        <v>49</v>
      </c>
      <c r="C1458" s="4">
        <v>3</v>
      </c>
      <c r="D1458" s="4">
        <v>15</v>
      </c>
      <c r="E1458" s="5">
        <v>0.40486111111111112</v>
      </c>
      <c r="F1458" s="5">
        <v>0.40486111111111112</v>
      </c>
      <c r="G1458" s="5">
        <v>0.40486111111111112</v>
      </c>
      <c r="H1458" s="5">
        <v>0.4201388888888889</v>
      </c>
      <c r="I1458" s="5">
        <v>0.4201388888888889</v>
      </c>
      <c r="J1458" s="5">
        <v>0.4201388888888889</v>
      </c>
      <c r="K1458" s="4"/>
      <c r="L1458" s="4"/>
      <c r="M1458" s="12">
        <f t="shared" si="114"/>
        <v>0</v>
      </c>
      <c r="N1458" s="13">
        <f t="shared" si="112"/>
        <v>1.5277777777777779E-2</v>
      </c>
      <c r="O1458" s="11">
        <f t="shared" si="115"/>
        <v>0</v>
      </c>
      <c r="P1458" s="11">
        <f t="shared" si="113"/>
        <v>4</v>
      </c>
      <c r="Q1458" s="4">
        <v>149154</v>
      </c>
      <c r="R1458" s="4">
        <v>149154</v>
      </c>
      <c r="S1458" s="4">
        <v>149158</v>
      </c>
      <c r="T1458" s="4">
        <v>149158</v>
      </c>
    </row>
    <row r="1459" spans="1:20" x14ac:dyDescent="0.25">
      <c r="A1459" s="16">
        <v>46051</v>
      </c>
      <c r="B1459" s="17" t="s">
        <v>49</v>
      </c>
      <c r="C1459" s="4">
        <v>1</v>
      </c>
      <c r="D1459" s="4">
        <v>15</v>
      </c>
      <c r="E1459" s="5">
        <v>0.4236111111111111</v>
      </c>
      <c r="F1459" s="5">
        <v>0.4236111111111111</v>
      </c>
      <c r="G1459" s="5">
        <v>0.4236111111111111</v>
      </c>
      <c r="H1459" s="5">
        <v>0.44444444444444442</v>
      </c>
      <c r="I1459" s="5">
        <v>0.44444444444444442</v>
      </c>
      <c r="J1459" s="5">
        <v>0.44444444444444442</v>
      </c>
      <c r="K1459" s="4"/>
      <c r="L1459" s="4"/>
      <c r="M1459" s="12">
        <f t="shared" si="114"/>
        <v>0</v>
      </c>
      <c r="N1459" s="13">
        <f t="shared" si="112"/>
        <v>2.0833333333333315E-2</v>
      </c>
      <c r="O1459" s="11">
        <f t="shared" si="115"/>
        <v>0</v>
      </c>
      <c r="P1459" s="11">
        <f t="shared" si="113"/>
        <v>7</v>
      </c>
      <c r="Q1459" s="4">
        <v>149158</v>
      </c>
      <c r="R1459" s="4">
        <v>149158</v>
      </c>
      <c r="S1459" s="4">
        <v>149165</v>
      </c>
      <c r="T1459" s="4">
        <v>149165</v>
      </c>
    </row>
    <row r="1460" spans="1:20" x14ac:dyDescent="0.25">
      <c r="A1460" s="16">
        <v>46051</v>
      </c>
      <c r="B1460" s="17" t="s">
        <v>49</v>
      </c>
      <c r="C1460" s="4">
        <v>3</v>
      </c>
      <c r="D1460" s="4">
        <v>15</v>
      </c>
      <c r="E1460" s="5">
        <v>0.4465277777777778</v>
      </c>
      <c r="F1460" s="5">
        <v>0.4465277777777778</v>
      </c>
      <c r="G1460" s="5">
        <v>0.4465277777777778</v>
      </c>
      <c r="H1460" s="5">
        <v>0.46180555555555558</v>
      </c>
      <c r="I1460" s="5">
        <v>0.46180555555555558</v>
      </c>
      <c r="J1460" s="5">
        <v>0.46180555555555558</v>
      </c>
      <c r="K1460" s="4"/>
      <c r="L1460" s="4"/>
      <c r="M1460" s="12">
        <f t="shared" si="114"/>
        <v>0</v>
      </c>
      <c r="N1460" s="13">
        <f t="shared" si="112"/>
        <v>1.5277777777777779E-2</v>
      </c>
      <c r="O1460" s="11">
        <f t="shared" si="115"/>
        <v>0</v>
      </c>
      <c r="P1460" s="11">
        <f t="shared" si="113"/>
        <v>4</v>
      </c>
      <c r="Q1460" s="4">
        <v>149165</v>
      </c>
      <c r="R1460" s="4">
        <v>149165</v>
      </c>
      <c r="S1460" s="4">
        <v>149169</v>
      </c>
      <c r="T1460" s="4">
        <v>149169</v>
      </c>
    </row>
    <row r="1461" spans="1:20" x14ac:dyDescent="0.25">
      <c r="A1461" s="16">
        <v>46051</v>
      </c>
      <c r="B1461" s="17" t="s">
        <v>49</v>
      </c>
      <c r="C1461" s="4">
        <v>1</v>
      </c>
      <c r="D1461" s="4">
        <v>15</v>
      </c>
      <c r="E1461" s="5">
        <v>0.46527777777777779</v>
      </c>
      <c r="F1461" s="5">
        <v>0.46527777777777779</v>
      </c>
      <c r="G1461" s="5">
        <v>0.46527777777777779</v>
      </c>
      <c r="H1461" s="5">
        <v>0.4861111111111111</v>
      </c>
      <c r="I1461" s="5">
        <v>0.4861111111111111</v>
      </c>
      <c r="J1461" s="5">
        <v>0.4861111111111111</v>
      </c>
      <c r="K1461" s="4"/>
      <c r="L1461" s="4"/>
      <c r="M1461" s="12">
        <f t="shared" si="114"/>
        <v>0</v>
      </c>
      <c r="N1461" s="13">
        <f t="shared" si="112"/>
        <v>2.0833333333333315E-2</v>
      </c>
      <c r="O1461" s="11">
        <f t="shared" si="115"/>
        <v>0</v>
      </c>
      <c r="P1461" s="11">
        <f t="shared" si="113"/>
        <v>8</v>
      </c>
      <c r="Q1461" s="4">
        <v>149169</v>
      </c>
      <c r="R1461" s="4">
        <v>149169</v>
      </c>
      <c r="S1461" s="4">
        <v>149177</v>
      </c>
      <c r="T1461" s="4">
        <v>149177</v>
      </c>
    </row>
    <row r="1462" spans="1:20" x14ac:dyDescent="0.25">
      <c r="A1462" s="16">
        <v>46051</v>
      </c>
      <c r="B1462" s="17" t="s">
        <v>49</v>
      </c>
      <c r="C1462" s="4">
        <v>3</v>
      </c>
      <c r="D1462" s="4">
        <v>15</v>
      </c>
      <c r="E1462" s="5">
        <v>0.48819444444444443</v>
      </c>
      <c r="F1462" s="5">
        <v>0.48819444444444443</v>
      </c>
      <c r="G1462" s="5">
        <v>0.48819444444444443</v>
      </c>
      <c r="H1462" s="5">
        <v>0.50347222222222221</v>
      </c>
      <c r="I1462" s="5">
        <v>0.50347222222222221</v>
      </c>
      <c r="J1462" s="5">
        <v>0.51388888888888884</v>
      </c>
      <c r="K1462" s="4"/>
      <c r="L1462" s="4"/>
      <c r="M1462" s="12">
        <f t="shared" si="114"/>
        <v>0</v>
      </c>
      <c r="N1462" s="13">
        <f t="shared" si="112"/>
        <v>1.5277777777777779E-2</v>
      </c>
      <c r="O1462" s="11">
        <f t="shared" si="115"/>
        <v>0</v>
      </c>
      <c r="P1462" s="11">
        <f t="shared" si="113"/>
        <v>3</v>
      </c>
      <c r="Q1462" s="4">
        <v>149177</v>
      </c>
      <c r="R1462" s="4">
        <v>149177</v>
      </c>
      <c r="S1462" s="4">
        <v>149180</v>
      </c>
      <c r="T1462" s="4">
        <v>149180</v>
      </c>
    </row>
    <row r="1463" spans="1:20" x14ac:dyDescent="0.25">
      <c r="A1463" s="16">
        <v>46051</v>
      </c>
      <c r="B1463" s="17" t="s">
        <v>49</v>
      </c>
      <c r="C1463" s="4" t="s">
        <v>35</v>
      </c>
      <c r="D1463" s="4">
        <v>10</v>
      </c>
      <c r="E1463" s="5">
        <v>0.25</v>
      </c>
      <c r="F1463" s="5">
        <v>0.25</v>
      </c>
      <c r="G1463" s="5">
        <v>0.26041666666666669</v>
      </c>
      <c r="H1463" s="5">
        <v>0.3125</v>
      </c>
      <c r="I1463" s="5">
        <v>0.3125</v>
      </c>
      <c r="J1463" s="5">
        <v>0.3125</v>
      </c>
      <c r="K1463" s="4"/>
      <c r="L1463" s="4"/>
      <c r="M1463" s="12">
        <f t="shared" si="114"/>
        <v>1.0416666666666685E-2</v>
      </c>
      <c r="N1463" s="13">
        <f t="shared" si="112"/>
        <v>5.2083333333333315E-2</v>
      </c>
      <c r="O1463" s="11">
        <f t="shared" si="115"/>
        <v>0</v>
      </c>
      <c r="P1463" s="11">
        <f t="shared" si="113"/>
        <v>14</v>
      </c>
      <c r="Q1463" s="4">
        <v>229605</v>
      </c>
      <c r="R1463" s="4">
        <v>229605</v>
      </c>
      <c r="S1463" s="4">
        <v>229619</v>
      </c>
      <c r="T1463" s="4">
        <v>229619</v>
      </c>
    </row>
    <row r="1464" spans="1:20" x14ac:dyDescent="0.25">
      <c r="A1464" s="16">
        <v>46051</v>
      </c>
      <c r="B1464" s="17" t="s">
        <v>49</v>
      </c>
      <c r="C1464" s="4">
        <v>3</v>
      </c>
      <c r="D1464" s="4">
        <v>15</v>
      </c>
      <c r="E1464" s="5">
        <v>0.64583333333333337</v>
      </c>
      <c r="F1464" s="5">
        <v>0.66666666666666663</v>
      </c>
      <c r="G1464" s="5">
        <v>0.66874999999999996</v>
      </c>
      <c r="H1464" s="5">
        <v>0.68402777777777779</v>
      </c>
      <c r="I1464" s="5">
        <v>0.68402777777777779</v>
      </c>
      <c r="J1464" s="5">
        <v>0.68402777777777779</v>
      </c>
      <c r="K1464" s="4"/>
      <c r="L1464" s="4"/>
      <c r="M1464" s="12">
        <f t="shared" si="114"/>
        <v>2.0833333333333259E-3</v>
      </c>
      <c r="N1464" s="13">
        <f t="shared" si="112"/>
        <v>1.5277777777777835E-2</v>
      </c>
      <c r="O1464" s="11">
        <f t="shared" si="115"/>
        <v>0</v>
      </c>
      <c r="P1464" s="11">
        <f t="shared" si="113"/>
        <v>4</v>
      </c>
      <c r="Q1464" s="4">
        <v>149221</v>
      </c>
      <c r="R1464" s="4">
        <v>149221</v>
      </c>
      <c r="S1464" s="4">
        <v>149225</v>
      </c>
      <c r="T1464" s="4">
        <v>149225</v>
      </c>
    </row>
    <row r="1465" spans="1:20" x14ac:dyDescent="0.25">
      <c r="A1465" s="16">
        <v>46051</v>
      </c>
      <c r="B1465" s="17" t="s">
        <v>49</v>
      </c>
      <c r="C1465" s="4">
        <v>1</v>
      </c>
      <c r="D1465" s="4">
        <v>15</v>
      </c>
      <c r="E1465" s="5">
        <v>0.68402777777777779</v>
      </c>
      <c r="F1465" s="5">
        <v>0.68402777777777779</v>
      </c>
      <c r="G1465" s="5">
        <v>0.6875</v>
      </c>
      <c r="H1465" s="5">
        <v>0.70833333333333337</v>
      </c>
      <c r="I1465" s="5">
        <v>0.70833333333333337</v>
      </c>
      <c r="J1465" s="5">
        <v>0.70833333333333337</v>
      </c>
      <c r="K1465" s="4"/>
      <c r="L1465" s="4"/>
      <c r="M1465" s="12">
        <f t="shared" si="114"/>
        <v>3.4722222222222099E-3</v>
      </c>
      <c r="N1465" s="13">
        <f t="shared" si="112"/>
        <v>2.083333333333337E-2</v>
      </c>
      <c r="O1465" s="11">
        <f t="shared" si="115"/>
        <v>0</v>
      </c>
      <c r="P1465" s="11">
        <f t="shared" si="113"/>
        <v>7</v>
      </c>
      <c r="Q1465" s="4">
        <v>149225</v>
      </c>
      <c r="R1465" s="4">
        <v>149225</v>
      </c>
      <c r="S1465" s="4">
        <v>149232</v>
      </c>
      <c r="T1465" s="4">
        <v>149232</v>
      </c>
    </row>
    <row r="1466" spans="1:20" x14ac:dyDescent="0.25">
      <c r="A1466" s="16">
        <v>46051</v>
      </c>
      <c r="B1466" s="17" t="s">
        <v>49</v>
      </c>
      <c r="C1466" s="4">
        <v>3</v>
      </c>
      <c r="D1466" s="4">
        <v>15</v>
      </c>
      <c r="E1466" s="5">
        <v>0.70833333333333337</v>
      </c>
      <c r="F1466" s="5">
        <v>0.70833333333333337</v>
      </c>
      <c r="G1466" s="5">
        <v>0.7104166666666667</v>
      </c>
      <c r="H1466" s="5">
        <v>0.72569444444444442</v>
      </c>
      <c r="I1466" s="5">
        <v>0.72569444444444442</v>
      </c>
      <c r="J1466" s="5">
        <v>0.72569444444444442</v>
      </c>
      <c r="K1466" s="4"/>
      <c r="L1466" s="4"/>
      <c r="M1466" s="12">
        <f t="shared" si="114"/>
        <v>2.0833333333333259E-3</v>
      </c>
      <c r="N1466" s="13">
        <f t="shared" si="112"/>
        <v>1.5277777777777724E-2</v>
      </c>
      <c r="O1466" s="11">
        <f t="shared" si="115"/>
        <v>0</v>
      </c>
      <c r="P1466" s="11">
        <f t="shared" si="113"/>
        <v>4</v>
      </c>
      <c r="Q1466" s="4">
        <v>149232</v>
      </c>
      <c r="R1466" s="4">
        <v>149232</v>
      </c>
      <c r="S1466" s="4">
        <v>149236</v>
      </c>
      <c r="T1466" s="4">
        <v>149236</v>
      </c>
    </row>
    <row r="1467" spans="1:20" x14ac:dyDescent="0.25">
      <c r="A1467" s="16">
        <v>46051</v>
      </c>
      <c r="B1467" s="17" t="s">
        <v>49</v>
      </c>
      <c r="C1467" s="4">
        <v>1</v>
      </c>
      <c r="D1467" s="4">
        <v>15</v>
      </c>
      <c r="E1467" s="5">
        <v>0.72569444444444442</v>
      </c>
      <c r="F1467" s="5">
        <v>0.72569444444444442</v>
      </c>
      <c r="G1467" s="5">
        <v>0.72916666666666663</v>
      </c>
      <c r="H1467" s="5">
        <v>0.75</v>
      </c>
      <c r="I1467" s="5">
        <v>0.75</v>
      </c>
      <c r="J1467" s="5">
        <v>0.75</v>
      </c>
      <c r="K1467" s="4"/>
      <c r="L1467" s="4"/>
      <c r="M1467" s="12">
        <f t="shared" si="114"/>
        <v>3.4722222222222099E-3</v>
      </c>
      <c r="N1467" s="13">
        <f t="shared" si="112"/>
        <v>2.083333333333337E-2</v>
      </c>
      <c r="O1467" s="11">
        <f t="shared" si="115"/>
        <v>0</v>
      </c>
      <c r="P1467" s="11">
        <f t="shared" si="113"/>
        <v>7</v>
      </c>
      <c r="Q1467" s="4">
        <v>149236</v>
      </c>
      <c r="R1467" s="4">
        <v>149236</v>
      </c>
      <c r="S1467" s="4">
        <v>149243</v>
      </c>
      <c r="T1467" s="4">
        <v>149243</v>
      </c>
    </row>
    <row r="1468" spans="1:20" x14ac:dyDescent="0.25">
      <c r="A1468" s="16">
        <v>46051</v>
      </c>
      <c r="B1468" s="17" t="s">
        <v>49</v>
      </c>
      <c r="C1468" s="4">
        <v>3</v>
      </c>
      <c r="D1468" s="4">
        <v>15</v>
      </c>
      <c r="E1468" s="5">
        <v>0.75</v>
      </c>
      <c r="F1468" s="5">
        <v>0.75</v>
      </c>
      <c r="G1468" s="5">
        <v>0.75902777777777775</v>
      </c>
      <c r="H1468" s="5">
        <v>0.77430555555555558</v>
      </c>
      <c r="I1468" s="5">
        <v>0.77430555555555558</v>
      </c>
      <c r="J1468" s="5">
        <v>0.77430555555555558</v>
      </c>
      <c r="K1468" s="4"/>
      <c r="L1468" s="4"/>
      <c r="M1468" s="12">
        <f t="shared" si="114"/>
        <v>9.0277777777777457E-3</v>
      </c>
      <c r="N1468" s="13">
        <f t="shared" si="112"/>
        <v>1.5277777777777835E-2</v>
      </c>
      <c r="O1468" s="11">
        <f t="shared" si="115"/>
        <v>0</v>
      </c>
      <c r="P1468" s="11">
        <f t="shared" si="113"/>
        <v>4</v>
      </c>
      <c r="Q1468" s="4">
        <v>149243</v>
      </c>
      <c r="R1468" s="4">
        <v>149243</v>
      </c>
      <c r="S1468" s="4">
        <v>149247</v>
      </c>
      <c r="T1468" s="4">
        <v>149247</v>
      </c>
    </row>
    <row r="1469" spans="1:20" x14ac:dyDescent="0.25">
      <c r="A1469" s="16">
        <v>46051</v>
      </c>
      <c r="B1469" s="17" t="s">
        <v>49</v>
      </c>
      <c r="C1469" s="4">
        <v>1</v>
      </c>
      <c r="D1469" s="4">
        <v>15</v>
      </c>
      <c r="E1469" s="5">
        <v>0.77430555555555558</v>
      </c>
      <c r="F1469" s="5">
        <v>0.77430555555555558</v>
      </c>
      <c r="G1469" s="5">
        <v>0.77777777777777779</v>
      </c>
      <c r="H1469" s="5">
        <v>0.79861111111111116</v>
      </c>
      <c r="I1469" s="5">
        <v>0.79861111111111116</v>
      </c>
      <c r="J1469" s="5">
        <v>0.79861111111111116</v>
      </c>
      <c r="K1469" s="4"/>
      <c r="L1469" s="4"/>
      <c r="M1469" s="12">
        <f t="shared" si="114"/>
        <v>3.4722222222222099E-3</v>
      </c>
      <c r="N1469" s="13">
        <f t="shared" si="112"/>
        <v>2.083333333333337E-2</v>
      </c>
      <c r="O1469" s="11">
        <f t="shared" si="115"/>
        <v>0</v>
      </c>
      <c r="P1469" s="11">
        <f t="shared" si="113"/>
        <v>7</v>
      </c>
      <c r="Q1469" s="4">
        <v>149247</v>
      </c>
      <c r="R1469" s="4">
        <v>149247</v>
      </c>
      <c r="S1469" s="4">
        <v>149254</v>
      </c>
      <c r="T1469" s="4">
        <v>149254</v>
      </c>
    </row>
    <row r="1470" spans="1:20" x14ac:dyDescent="0.25">
      <c r="A1470" s="16">
        <v>46051</v>
      </c>
      <c r="B1470" s="17" t="s">
        <v>49</v>
      </c>
      <c r="C1470" s="4">
        <v>3</v>
      </c>
      <c r="D1470" s="4">
        <v>15</v>
      </c>
      <c r="E1470" s="5">
        <v>0.79861111111111116</v>
      </c>
      <c r="F1470" s="5">
        <v>0.79861111111111116</v>
      </c>
      <c r="G1470" s="5">
        <v>0.80069444444444449</v>
      </c>
      <c r="H1470" s="5">
        <v>0.81597222222222221</v>
      </c>
      <c r="I1470" s="5">
        <v>0.81597222222222221</v>
      </c>
      <c r="J1470" s="5">
        <v>0.84027777777777779</v>
      </c>
      <c r="K1470" s="4"/>
      <c r="L1470" s="4"/>
      <c r="M1470" s="12">
        <f t="shared" si="114"/>
        <v>2.0833333333333259E-3</v>
      </c>
      <c r="N1470" s="13">
        <f t="shared" si="112"/>
        <v>1.5277777777777724E-2</v>
      </c>
      <c r="O1470" s="11">
        <f t="shared" si="115"/>
        <v>1</v>
      </c>
      <c r="P1470" s="11">
        <f t="shared" si="113"/>
        <v>4</v>
      </c>
      <c r="Q1470" s="4">
        <v>149254</v>
      </c>
      <c r="R1470" s="4">
        <v>149254</v>
      </c>
      <c r="S1470" s="4">
        <v>149258</v>
      </c>
      <c r="T1470" s="4">
        <v>149259</v>
      </c>
    </row>
    <row r="1471" spans="1:20" x14ac:dyDescent="0.25">
      <c r="A1471" s="16">
        <v>46051</v>
      </c>
      <c r="B1471" s="17" t="s">
        <v>49</v>
      </c>
      <c r="C1471" s="4">
        <v>4</v>
      </c>
      <c r="D1471" s="4">
        <v>7</v>
      </c>
      <c r="E1471" s="5">
        <v>0.65625</v>
      </c>
      <c r="F1471" s="5">
        <v>0.66666666666666663</v>
      </c>
      <c r="G1471" s="5">
        <v>0.66874999999999996</v>
      </c>
      <c r="H1471" s="5">
        <v>0.68472222222222223</v>
      </c>
      <c r="I1471" s="5">
        <v>0.68472222222222223</v>
      </c>
      <c r="J1471" s="5">
        <v>0.68472222222222223</v>
      </c>
      <c r="K1471" s="4"/>
      <c r="L1471" s="4"/>
      <c r="M1471" s="12">
        <f t="shared" si="114"/>
        <v>2.0833333333333259E-3</v>
      </c>
      <c r="N1471" s="13">
        <f t="shared" si="112"/>
        <v>1.5972222222222276E-2</v>
      </c>
      <c r="O1471" s="11">
        <f t="shared" si="115"/>
        <v>0</v>
      </c>
      <c r="P1471" s="11">
        <f t="shared" si="113"/>
        <v>5</v>
      </c>
      <c r="Q1471" s="4">
        <v>295939</v>
      </c>
      <c r="R1471" s="4">
        <v>295939</v>
      </c>
      <c r="S1471" s="4">
        <v>295944</v>
      </c>
      <c r="T1471" s="4">
        <v>295944</v>
      </c>
    </row>
    <row r="1472" spans="1:20" x14ac:dyDescent="0.25">
      <c r="A1472" s="16">
        <v>46051</v>
      </c>
      <c r="B1472" s="17" t="s">
        <v>49</v>
      </c>
      <c r="C1472" s="4">
        <v>2</v>
      </c>
      <c r="D1472" s="4">
        <v>7</v>
      </c>
      <c r="E1472" s="5">
        <v>0.68472222222222223</v>
      </c>
      <c r="F1472" s="5">
        <v>0.68472222222222223</v>
      </c>
      <c r="G1472" s="5">
        <v>0.6875</v>
      </c>
      <c r="H1472" s="5">
        <v>0.70833333333333337</v>
      </c>
      <c r="I1472" s="5">
        <v>0.70833333333333337</v>
      </c>
      <c r="J1472" s="5">
        <v>0.70833333333333337</v>
      </c>
      <c r="K1472" s="4"/>
      <c r="L1472" s="4"/>
      <c r="M1472" s="12">
        <f t="shared" si="114"/>
        <v>2.7777777777777679E-3</v>
      </c>
      <c r="N1472" s="13">
        <f t="shared" si="112"/>
        <v>2.083333333333337E-2</v>
      </c>
      <c r="O1472" s="11">
        <f t="shared" si="115"/>
        <v>0</v>
      </c>
      <c r="P1472" s="11">
        <f t="shared" si="113"/>
        <v>5</v>
      </c>
      <c r="Q1472" s="4">
        <v>295944</v>
      </c>
      <c r="R1472" s="4">
        <v>295944</v>
      </c>
      <c r="S1472" s="4">
        <v>295949</v>
      </c>
      <c r="T1472" s="4">
        <v>295949</v>
      </c>
    </row>
    <row r="1473" spans="1:20" x14ac:dyDescent="0.25">
      <c r="A1473" s="16">
        <v>46051</v>
      </c>
      <c r="B1473" s="17" t="s">
        <v>49</v>
      </c>
      <c r="C1473" s="4">
        <v>4</v>
      </c>
      <c r="D1473" s="4">
        <v>7</v>
      </c>
      <c r="E1473" s="5">
        <v>0.70833333333333337</v>
      </c>
      <c r="F1473" s="5">
        <v>0.70833333333333337</v>
      </c>
      <c r="G1473" s="5">
        <v>0.7104166666666667</v>
      </c>
      <c r="H1473" s="5">
        <v>0.72638888888888886</v>
      </c>
      <c r="I1473" s="5">
        <v>0.72638888888888886</v>
      </c>
      <c r="J1473" s="5">
        <v>0.72638888888888886</v>
      </c>
      <c r="K1473" s="4"/>
      <c r="L1473" s="4"/>
      <c r="M1473" s="12">
        <f t="shared" si="114"/>
        <v>2.0833333333333259E-3</v>
      </c>
      <c r="N1473" s="13">
        <f t="shared" si="112"/>
        <v>1.5972222222222165E-2</v>
      </c>
      <c r="O1473" s="11">
        <f t="shared" si="115"/>
        <v>0</v>
      </c>
      <c r="P1473" s="11">
        <f t="shared" si="113"/>
        <v>5</v>
      </c>
      <c r="Q1473" s="4">
        <v>295949</v>
      </c>
      <c r="R1473" s="4">
        <v>295949</v>
      </c>
      <c r="S1473" s="4">
        <v>295954</v>
      </c>
      <c r="T1473" s="4">
        <v>295954</v>
      </c>
    </row>
    <row r="1474" spans="1:20" x14ac:dyDescent="0.25">
      <c r="A1474" s="16">
        <v>46051</v>
      </c>
      <c r="B1474" s="17" t="s">
        <v>49</v>
      </c>
      <c r="C1474" s="4">
        <v>2</v>
      </c>
      <c r="D1474" s="4">
        <v>7</v>
      </c>
      <c r="E1474" s="5">
        <v>0.72638888888888886</v>
      </c>
      <c r="F1474" s="5">
        <v>0.72638888888888886</v>
      </c>
      <c r="G1474" s="5">
        <v>0.72916666666666663</v>
      </c>
      <c r="H1474" s="5">
        <v>0.75</v>
      </c>
      <c r="I1474" s="5">
        <v>0.75</v>
      </c>
      <c r="J1474" s="5">
        <v>0.75</v>
      </c>
      <c r="K1474" s="4"/>
      <c r="L1474" s="4"/>
      <c r="M1474" s="12">
        <f t="shared" si="114"/>
        <v>2.7777777777777679E-3</v>
      </c>
      <c r="N1474" s="13">
        <f t="shared" si="112"/>
        <v>2.083333333333337E-2</v>
      </c>
      <c r="O1474" s="11">
        <f t="shared" si="115"/>
        <v>0</v>
      </c>
      <c r="P1474" s="11">
        <f t="shared" si="113"/>
        <v>6</v>
      </c>
      <c r="Q1474" s="4">
        <v>295954</v>
      </c>
      <c r="R1474" s="4">
        <v>295954</v>
      </c>
      <c r="S1474" s="4">
        <v>295960</v>
      </c>
      <c r="T1474" s="4">
        <v>295960</v>
      </c>
    </row>
    <row r="1475" spans="1:20" x14ac:dyDescent="0.25">
      <c r="A1475" s="16">
        <v>46051</v>
      </c>
      <c r="B1475" s="17" t="s">
        <v>49</v>
      </c>
      <c r="C1475" s="4">
        <v>4</v>
      </c>
      <c r="D1475" s="4">
        <v>7</v>
      </c>
      <c r="E1475" s="5">
        <v>0.75</v>
      </c>
      <c r="F1475" s="5">
        <v>0.75</v>
      </c>
      <c r="G1475" s="5">
        <v>0.75902777777777775</v>
      </c>
      <c r="H1475" s="5">
        <v>0.77500000000000002</v>
      </c>
      <c r="I1475" s="5">
        <v>0.77500000000000002</v>
      </c>
      <c r="J1475" s="5">
        <v>0.77500000000000002</v>
      </c>
      <c r="K1475" s="4"/>
      <c r="L1475" s="4"/>
      <c r="M1475" s="12">
        <f t="shared" si="114"/>
        <v>9.0277777777777457E-3</v>
      </c>
      <c r="N1475" s="13">
        <f t="shared" si="112"/>
        <v>1.5972222222222276E-2</v>
      </c>
      <c r="O1475" s="11">
        <f t="shared" si="115"/>
        <v>0</v>
      </c>
      <c r="P1475" s="11">
        <f t="shared" si="113"/>
        <v>5</v>
      </c>
      <c r="Q1475" s="4">
        <v>295960</v>
      </c>
      <c r="R1475" s="4">
        <v>295960</v>
      </c>
      <c r="S1475" s="4">
        <v>295965</v>
      </c>
      <c r="T1475" s="4">
        <v>295965</v>
      </c>
    </row>
    <row r="1476" spans="1:20" x14ac:dyDescent="0.25">
      <c r="A1476" s="16">
        <v>46051</v>
      </c>
      <c r="B1476" s="17" t="s">
        <v>49</v>
      </c>
      <c r="C1476" s="4">
        <v>2</v>
      </c>
      <c r="D1476" s="4">
        <v>7</v>
      </c>
      <c r="E1476" s="5">
        <v>0.77500000000000002</v>
      </c>
      <c r="F1476" s="5">
        <v>0.77500000000000002</v>
      </c>
      <c r="G1476" s="5">
        <v>0.77777777777777779</v>
      </c>
      <c r="H1476" s="5">
        <v>0.79861111111111116</v>
      </c>
      <c r="I1476" s="5">
        <v>0.79861111111111116</v>
      </c>
      <c r="J1476" s="5">
        <v>0.79861111111111116</v>
      </c>
      <c r="K1476" s="4"/>
      <c r="L1476" s="4"/>
      <c r="M1476" s="12">
        <f t="shared" si="114"/>
        <v>2.7777777777777679E-3</v>
      </c>
      <c r="N1476" s="13">
        <f t="shared" si="112"/>
        <v>2.083333333333337E-2</v>
      </c>
      <c r="O1476" s="11">
        <f t="shared" si="115"/>
        <v>0</v>
      </c>
      <c r="P1476" s="11">
        <f t="shared" si="113"/>
        <v>5</v>
      </c>
      <c r="Q1476" s="4">
        <v>295965</v>
      </c>
      <c r="R1476" s="4">
        <v>295965</v>
      </c>
      <c r="S1476" s="4">
        <v>295970</v>
      </c>
      <c r="T1476" s="4">
        <v>295970</v>
      </c>
    </row>
    <row r="1477" spans="1:20" x14ac:dyDescent="0.25">
      <c r="A1477" s="16">
        <v>46051</v>
      </c>
      <c r="B1477" s="17" t="s">
        <v>49</v>
      </c>
      <c r="C1477" s="4">
        <v>4</v>
      </c>
      <c r="D1477" s="4">
        <v>7</v>
      </c>
      <c r="E1477" s="5">
        <v>0.79861111111111116</v>
      </c>
      <c r="F1477" s="5">
        <v>0.79861111111111116</v>
      </c>
      <c r="G1477" s="5">
        <v>0.80069444444444449</v>
      </c>
      <c r="H1477" s="5">
        <v>0.81666666666666665</v>
      </c>
      <c r="I1477" s="5">
        <v>0.81666666666666665</v>
      </c>
      <c r="J1477" s="5">
        <v>0.82291666666666663</v>
      </c>
      <c r="K1477" s="4"/>
      <c r="L1477" s="4"/>
      <c r="M1477" s="12">
        <f t="shared" si="114"/>
        <v>2.0833333333333259E-3</v>
      </c>
      <c r="N1477" s="13">
        <f t="shared" si="112"/>
        <v>1.5972222222222165E-2</v>
      </c>
      <c r="O1477" s="11">
        <f t="shared" si="115"/>
        <v>0</v>
      </c>
      <c r="P1477" s="11">
        <f t="shared" si="113"/>
        <v>6</v>
      </c>
      <c r="Q1477" s="4">
        <v>295970</v>
      </c>
      <c r="R1477" s="4">
        <v>295970</v>
      </c>
      <c r="S1477" s="4">
        <v>295976</v>
      </c>
      <c r="T1477" s="4">
        <v>295976</v>
      </c>
    </row>
    <row r="1478" spans="1:20" x14ac:dyDescent="0.25">
      <c r="A1478" s="16">
        <v>46051</v>
      </c>
      <c r="B1478" s="17" t="s">
        <v>49</v>
      </c>
      <c r="C1478" s="4" t="s">
        <v>35</v>
      </c>
      <c r="D1478" s="4">
        <v>10</v>
      </c>
      <c r="E1478" s="5">
        <v>0.61458333333333337</v>
      </c>
      <c r="F1478" s="5">
        <v>0.61805555555555558</v>
      </c>
      <c r="G1478" s="5">
        <v>0.64583333333333337</v>
      </c>
      <c r="H1478" s="5">
        <v>0.6791666666666667</v>
      </c>
      <c r="I1478" s="5">
        <v>0.6791666666666667</v>
      </c>
      <c r="J1478" s="5">
        <v>0.68055555555555558</v>
      </c>
      <c r="K1478" s="4"/>
      <c r="L1478" s="4"/>
      <c r="M1478" s="12">
        <f t="shared" si="114"/>
        <v>2.777777777777779E-2</v>
      </c>
      <c r="N1478" s="13">
        <f t="shared" si="112"/>
        <v>3.3333333333333326E-2</v>
      </c>
      <c r="O1478" s="11">
        <f t="shared" si="115"/>
        <v>0</v>
      </c>
      <c r="P1478" s="11">
        <f t="shared" si="113"/>
        <v>12</v>
      </c>
      <c r="Q1478" s="4">
        <v>229629</v>
      </c>
      <c r="R1478" s="4">
        <v>229629</v>
      </c>
      <c r="S1478" s="4">
        <v>229641</v>
      </c>
      <c r="T1478" s="4">
        <v>229641</v>
      </c>
    </row>
    <row r="1479" spans="1:20" x14ac:dyDescent="0.25">
      <c r="A1479" s="16">
        <v>46051</v>
      </c>
      <c r="B1479" s="17" t="s">
        <v>49</v>
      </c>
      <c r="C1479" s="4" t="s">
        <v>26</v>
      </c>
      <c r="D1479" s="4">
        <v>10</v>
      </c>
      <c r="E1479" s="5">
        <v>0.68055555555555558</v>
      </c>
      <c r="F1479" s="5">
        <v>0.68055555555555558</v>
      </c>
      <c r="G1479" s="5">
        <v>0.68055555555555558</v>
      </c>
      <c r="H1479" s="5">
        <v>0.80208333333333337</v>
      </c>
      <c r="I1479" s="5">
        <v>0.80208333333333337</v>
      </c>
      <c r="J1479" s="5">
        <v>0.82291666666666663</v>
      </c>
      <c r="K1479" s="4"/>
      <c r="L1479" s="4"/>
      <c r="M1479" s="12">
        <f t="shared" si="114"/>
        <v>0</v>
      </c>
      <c r="N1479" s="13">
        <f t="shared" si="112"/>
        <v>0.12152777777777779</v>
      </c>
      <c r="O1479" s="11">
        <f t="shared" si="115"/>
        <v>0</v>
      </c>
      <c r="P1479" s="11">
        <f t="shared" si="113"/>
        <v>54</v>
      </c>
      <c r="Q1479" s="4">
        <v>229641</v>
      </c>
      <c r="R1479" s="4">
        <v>229641</v>
      </c>
      <c r="S1479" s="4">
        <v>229695</v>
      </c>
      <c r="T1479" s="4">
        <v>229695</v>
      </c>
    </row>
    <row r="1480" spans="1:20" x14ac:dyDescent="0.25">
      <c r="A1480" s="16"/>
      <c r="B1480" s="17"/>
      <c r="C1480" s="4"/>
      <c r="D1480" s="4"/>
      <c r="E1480" s="5"/>
      <c r="F1480" s="5"/>
      <c r="G1480" s="5"/>
      <c r="H1480" s="5"/>
      <c r="I1480" s="5"/>
      <c r="J1480" s="5"/>
      <c r="K1480" s="4"/>
      <c r="L1480" s="4"/>
      <c r="M1480" s="12">
        <f t="shared" si="114"/>
        <v>0</v>
      </c>
      <c r="N1480" s="13">
        <f t="shared" si="112"/>
        <v>0</v>
      </c>
      <c r="O1480" s="11">
        <f t="shared" si="115"/>
        <v>0</v>
      </c>
      <c r="P1480" s="11">
        <f t="shared" si="113"/>
        <v>0</v>
      </c>
      <c r="Q1480" s="4"/>
      <c r="R1480" s="4"/>
      <c r="S1480" s="4"/>
      <c r="T1480" s="4"/>
    </row>
    <row r="1481" spans="1:20" x14ac:dyDescent="0.25">
      <c r="A1481" s="3"/>
      <c r="B1481" s="4"/>
      <c r="C1481" s="4"/>
      <c r="D1481" s="4"/>
      <c r="E1481" s="5"/>
      <c r="F1481" s="5"/>
      <c r="G1481" s="5"/>
      <c r="H1481" s="5"/>
      <c r="I1481" s="5"/>
      <c r="J1481" s="5"/>
      <c r="K1481" s="4"/>
      <c r="L1481" s="4"/>
      <c r="M1481" s="12">
        <f t="shared" si="114"/>
        <v>0</v>
      </c>
      <c r="N1481" s="13">
        <f t="shared" si="112"/>
        <v>0</v>
      </c>
      <c r="O1481" s="11">
        <f t="shared" si="115"/>
        <v>0</v>
      </c>
      <c r="P1481" s="11">
        <f t="shared" si="113"/>
        <v>0</v>
      </c>
      <c r="Q1481" s="4"/>
      <c r="R1481" s="4"/>
      <c r="S1481" s="4"/>
      <c r="T1481" s="4"/>
    </row>
    <row r="1482" spans="1:20" x14ac:dyDescent="0.25">
      <c r="A1482" s="27"/>
      <c r="B1482" s="28"/>
      <c r="C1482" s="28"/>
      <c r="D1482" s="29"/>
      <c r="E1482" s="28"/>
      <c r="F1482" s="28"/>
      <c r="G1482" s="28"/>
      <c r="H1482" s="28"/>
      <c r="I1482" s="28"/>
      <c r="J1482" s="28"/>
      <c r="K1482" s="28"/>
      <c r="L1482" s="7" t="s">
        <v>41</v>
      </c>
      <c r="M1482" s="14">
        <f>SUM(M1426:M1481)</f>
        <v>0.18750000000000011</v>
      </c>
      <c r="N1482" s="14">
        <f>SUM(N1426:N1481)</f>
        <v>1.5159722222222216</v>
      </c>
      <c r="O1482" s="35">
        <f>SUM(O1426:O1481)</f>
        <v>2</v>
      </c>
      <c r="P1482" s="35">
        <f>SUM(P1426:P1481)</f>
        <v>520</v>
      </c>
      <c r="Q1482" s="28"/>
      <c r="R1482" s="28"/>
      <c r="S1482" s="28"/>
      <c r="T1482" s="28"/>
    </row>
    <row r="1483" spans="1:20" x14ac:dyDescent="0.25">
      <c r="A1483" s="16">
        <v>46052</v>
      </c>
      <c r="B1483" s="17" t="s">
        <v>42</v>
      </c>
      <c r="C1483" s="17">
        <v>1</v>
      </c>
      <c r="D1483" s="17">
        <v>10</v>
      </c>
      <c r="E1483" s="18">
        <v>0.27777777777777779</v>
      </c>
      <c r="F1483" s="18">
        <v>0.28819444444444442</v>
      </c>
      <c r="G1483" s="18">
        <v>0.29166666666666669</v>
      </c>
      <c r="H1483" s="18">
        <v>0.3125</v>
      </c>
      <c r="I1483" s="18">
        <v>0.3125</v>
      </c>
      <c r="J1483" s="18">
        <v>0.3125</v>
      </c>
      <c r="K1483" s="17"/>
      <c r="L1483" s="17"/>
      <c r="M1483" s="19">
        <f>G1483-F1483+I1483-H1483</f>
        <v>3.4722222222222654E-3</v>
      </c>
      <c r="N1483" s="20">
        <f t="shared" ref="N1483:N1537" si="116">H1483-G1483-(L1483-K1483)</f>
        <v>2.0833333333333315E-2</v>
      </c>
      <c r="O1483" s="34">
        <f>R1483-Q1483+T1483-S1483</f>
        <v>0</v>
      </c>
      <c r="P1483" s="34">
        <f t="shared" ref="P1483:P1537" si="117">S1483-R1483</f>
        <v>7</v>
      </c>
      <c r="Q1483" s="17">
        <v>328141</v>
      </c>
      <c r="R1483" s="17">
        <v>328141</v>
      </c>
      <c r="S1483" s="17">
        <v>328148</v>
      </c>
      <c r="T1483" s="17">
        <v>328148</v>
      </c>
    </row>
    <row r="1484" spans="1:20" x14ac:dyDescent="0.25">
      <c r="A1484" s="16">
        <v>46052</v>
      </c>
      <c r="B1484" s="17" t="s">
        <v>42</v>
      </c>
      <c r="C1484" s="4">
        <v>3</v>
      </c>
      <c r="D1484" s="17">
        <v>10</v>
      </c>
      <c r="E1484" s="5">
        <v>0.3125</v>
      </c>
      <c r="F1484" s="5">
        <v>0.3125</v>
      </c>
      <c r="G1484" s="5">
        <v>0.31458333333333333</v>
      </c>
      <c r="H1484" s="5">
        <v>0.3298611111111111</v>
      </c>
      <c r="I1484" s="5">
        <v>0.3298611111111111</v>
      </c>
      <c r="J1484" s="5">
        <v>0.3298611111111111</v>
      </c>
      <c r="K1484" s="4"/>
      <c r="L1484" s="4"/>
      <c r="M1484" s="12">
        <f t="shared" ref="M1484:M1537" si="118">G1484-F1484+I1484-H1484</f>
        <v>2.0833333333333259E-3</v>
      </c>
      <c r="N1484" s="13">
        <f t="shared" si="116"/>
        <v>1.5277777777777779E-2</v>
      </c>
      <c r="O1484" s="11">
        <f t="shared" ref="O1484:O1537" si="119">R1484-Q1484+T1484-S1484</f>
        <v>0</v>
      </c>
      <c r="P1484" s="11">
        <f t="shared" si="117"/>
        <v>4</v>
      </c>
      <c r="Q1484" s="4">
        <v>328148</v>
      </c>
      <c r="R1484" s="4">
        <v>328148</v>
      </c>
      <c r="S1484" s="4">
        <v>328152</v>
      </c>
      <c r="T1484" s="4">
        <v>328152</v>
      </c>
    </row>
    <row r="1485" spans="1:20" x14ac:dyDescent="0.25">
      <c r="A1485" s="16">
        <v>46052</v>
      </c>
      <c r="B1485" s="17" t="s">
        <v>42</v>
      </c>
      <c r="C1485" s="4">
        <v>1</v>
      </c>
      <c r="D1485" s="17">
        <v>10</v>
      </c>
      <c r="E1485" s="5">
        <v>0.3298611111111111</v>
      </c>
      <c r="F1485" s="5">
        <v>0.3298611111111111</v>
      </c>
      <c r="G1485" s="5">
        <v>0.33333333333333331</v>
      </c>
      <c r="H1485" s="5">
        <v>0.35416666666666669</v>
      </c>
      <c r="I1485" s="5">
        <v>0.35416666666666669</v>
      </c>
      <c r="J1485" s="5">
        <v>0.35416666666666669</v>
      </c>
      <c r="K1485" s="4"/>
      <c r="L1485" s="4"/>
      <c r="M1485" s="12">
        <f t="shared" si="118"/>
        <v>3.4722222222222099E-3</v>
      </c>
      <c r="N1485" s="13">
        <f t="shared" si="116"/>
        <v>2.083333333333337E-2</v>
      </c>
      <c r="O1485" s="11">
        <f t="shared" si="119"/>
        <v>0</v>
      </c>
      <c r="P1485" s="11">
        <f t="shared" si="117"/>
        <v>7</v>
      </c>
      <c r="Q1485" s="4">
        <v>229717</v>
      </c>
      <c r="R1485" s="4">
        <v>229717</v>
      </c>
      <c r="S1485" s="4">
        <v>229724</v>
      </c>
      <c r="T1485" s="4">
        <v>229724</v>
      </c>
    </row>
    <row r="1486" spans="1:20" x14ac:dyDescent="0.25">
      <c r="A1486" s="16">
        <v>46052</v>
      </c>
      <c r="B1486" s="17" t="s">
        <v>42</v>
      </c>
      <c r="C1486" s="6">
        <v>3</v>
      </c>
      <c r="D1486" s="17">
        <v>10</v>
      </c>
      <c r="E1486" s="5">
        <v>0.35416666666666669</v>
      </c>
      <c r="F1486" s="5">
        <v>0.35416666666666669</v>
      </c>
      <c r="G1486" s="5">
        <v>0.35625000000000001</v>
      </c>
      <c r="H1486" s="5">
        <v>0.37152777777777779</v>
      </c>
      <c r="I1486" s="5">
        <v>0.37152777777777779</v>
      </c>
      <c r="J1486" s="5">
        <v>0.37152777777777779</v>
      </c>
      <c r="K1486" s="4"/>
      <c r="L1486" s="4"/>
      <c r="M1486" s="12">
        <f t="shared" si="118"/>
        <v>2.0833333333333259E-3</v>
      </c>
      <c r="N1486" s="13">
        <f t="shared" si="116"/>
        <v>1.5277777777777779E-2</v>
      </c>
      <c r="O1486" s="11">
        <f t="shared" si="119"/>
        <v>0</v>
      </c>
      <c r="P1486" s="11">
        <f t="shared" si="117"/>
        <v>3</v>
      </c>
      <c r="Q1486" s="4">
        <v>229724</v>
      </c>
      <c r="R1486" s="4">
        <v>229724</v>
      </c>
      <c r="S1486" s="4">
        <v>229727</v>
      </c>
      <c r="T1486" s="4">
        <v>229727</v>
      </c>
    </row>
    <row r="1487" spans="1:20" x14ac:dyDescent="0.25">
      <c r="A1487" s="16">
        <v>46052</v>
      </c>
      <c r="B1487" s="17" t="s">
        <v>42</v>
      </c>
      <c r="C1487" s="6">
        <v>2</v>
      </c>
      <c r="D1487" s="4">
        <v>7</v>
      </c>
      <c r="E1487" s="5">
        <v>0.41388888888888886</v>
      </c>
      <c r="F1487" s="5">
        <v>0.41388888888888886</v>
      </c>
      <c r="G1487" s="5">
        <v>0.4236111111111111</v>
      </c>
      <c r="H1487" s="5">
        <v>0.44444444444444442</v>
      </c>
      <c r="I1487" s="5">
        <v>0.44444444444444442</v>
      </c>
      <c r="J1487" s="5">
        <v>0.44444444444444442</v>
      </c>
      <c r="K1487" s="4"/>
      <c r="L1487" s="4"/>
      <c r="M1487" s="12">
        <f t="shared" si="118"/>
        <v>9.7222222222222432E-3</v>
      </c>
      <c r="N1487" s="13">
        <f t="shared" si="116"/>
        <v>2.0833333333333315E-2</v>
      </c>
      <c r="O1487" s="11">
        <f t="shared" si="119"/>
        <v>0</v>
      </c>
      <c r="P1487" s="11">
        <f t="shared" si="117"/>
        <v>5</v>
      </c>
      <c r="Q1487" s="4">
        <v>296015</v>
      </c>
      <c r="R1487" s="4">
        <v>296015</v>
      </c>
      <c r="S1487" s="4">
        <v>296020</v>
      </c>
      <c r="T1487" s="4">
        <v>296020</v>
      </c>
    </row>
    <row r="1488" spans="1:20" x14ac:dyDescent="0.25">
      <c r="A1488" s="16">
        <v>46052</v>
      </c>
      <c r="B1488" s="17" t="s">
        <v>42</v>
      </c>
      <c r="C1488" s="4">
        <v>4</v>
      </c>
      <c r="D1488" s="4">
        <v>7</v>
      </c>
      <c r="E1488" s="5">
        <v>0.44444444444444442</v>
      </c>
      <c r="F1488" s="5">
        <v>0.44444444444444442</v>
      </c>
      <c r="G1488" s="5">
        <v>0.4465277777777778</v>
      </c>
      <c r="H1488" s="5">
        <v>0.46250000000000002</v>
      </c>
      <c r="I1488" s="5">
        <v>0.46250000000000002</v>
      </c>
      <c r="J1488" s="5">
        <v>0.46250000000000002</v>
      </c>
      <c r="K1488" s="4"/>
      <c r="L1488" s="4"/>
      <c r="M1488" s="12">
        <f t="shared" si="118"/>
        <v>2.0833333333333814E-3</v>
      </c>
      <c r="N1488" s="13">
        <f t="shared" si="116"/>
        <v>1.5972222222222221E-2</v>
      </c>
      <c r="O1488" s="11">
        <f t="shared" si="119"/>
        <v>0</v>
      </c>
      <c r="P1488" s="11">
        <f t="shared" si="117"/>
        <v>5</v>
      </c>
      <c r="Q1488" s="4">
        <v>296020</v>
      </c>
      <c r="R1488" s="4">
        <v>296020</v>
      </c>
      <c r="S1488" s="4">
        <v>296025</v>
      </c>
      <c r="T1488" s="4">
        <v>296025</v>
      </c>
    </row>
    <row r="1489" spans="1:20" x14ac:dyDescent="0.25">
      <c r="A1489" s="16">
        <v>46052</v>
      </c>
      <c r="B1489" s="17" t="s">
        <v>42</v>
      </c>
      <c r="C1489" s="4">
        <v>2</v>
      </c>
      <c r="D1489" s="4">
        <v>7</v>
      </c>
      <c r="E1489" s="5">
        <v>0.46250000000000002</v>
      </c>
      <c r="F1489" s="5">
        <v>0.46250000000000002</v>
      </c>
      <c r="G1489" s="5">
        <v>0.46527777777777779</v>
      </c>
      <c r="H1489" s="5">
        <v>0.4861111111111111</v>
      </c>
      <c r="I1489" s="5">
        <v>0.4861111111111111</v>
      </c>
      <c r="J1489" s="5">
        <v>0.4861111111111111</v>
      </c>
      <c r="K1489" s="4"/>
      <c r="L1489" s="4"/>
      <c r="M1489" s="12">
        <f t="shared" si="118"/>
        <v>2.7777777777777679E-3</v>
      </c>
      <c r="N1489" s="13">
        <f t="shared" si="116"/>
        <v>2.0833333333333315E-2</v>
      </c>
      <c r="O1489" s="11">
        <f t="shared" si="119"/>
        <v>0</v>
      </c>
      <c r="P1489" s="11">
        <f t="shared" si="117"/>
        <v>6</v>
      </c>
      <c r="Q1489" s="4">
        <v>296025</v>
      </c>
      <c r="R1489" s="4">
        <v>296025</v>
      </c>
      <c r="S1489" s="4">
        <v>296031</v>
      </c>
      <c r="T1489" s="4">
        <v>296031</v>
      </c>
    </row>
    <row r="1490" spans="1:20" x14ac:dyDescent="0.25">
      <c r="A1490" s="16">
        <v>46052</v>
      </c>
      <c r="B1490" s="17" t="s">
        <v>42</v>
      </c>
      <c r="C1490" s="4">
        <v>4</v>
      </c>
      <c r="D1490" s="4">
        <v>7</v>
      </c>
      <c r="E1490" s="5">
        <v>0.4861111111111111</v>
      </c>
      <c r="F1490" s="5">
        <v>0.4861111111111111</v>
      </c>
      <c r="G1490" s="5">
        <v>0.48819444444444443</v>
      </c>
      <c r="H1490" s="5">
        <v>0.50416666666666665</v>
      </c>
      <c r="I1490" s="5">
        <v>0.50416666666666665</v>
      </c>
      <c r="J1490" s="5">
        <v>0.50416666666666665</v>
      </c>
      <c r="K1490" s="4"/>
      <c r="L1490" s="4"/>
      <c r="M1490" s="12">
        <f t="shared" si="118"/>
        <v>2.0833333333333259E-3</v>
      </c>
      <c r="N1490" s="13">
        <f t="shared" si="116"/>
        <v>1.5972222222222221E-2</v>
      </c>
      <c r="O1490" s="11">
        <f t="shared" si="119"/>
        <v>0</v>
      </c>
      <c r="P1490" s="11">
        <f t="shared" si="117"/>
        <v>5</v>
      </c>
      <c r="Q1490" s="4">
        <v>296031</v>
      </c>
      <c r="R1490" s="4">
        <v>296031</v>
      </c>
      <c r="S1490" s="4">
        <v>296036</v>
      </c>
      <c r="T1490" s="4">
        <v>296036</v>
      </c>
    </row>
    <row r="1491" spans="1:20" x14ac:dyDescent="0.25">
      <c r="A1491" s="16">
        <v>46052</v>
      </c>
      <c r="B1491" s="17" t="s">
        <v>42</v>
      </c>
      <c r="C1491" s="4">
        <v>2</v>
      </c>
      <c r="D1491" s="4">
        <v>7</v>
      </c>
      <c r="E1491" s="5">
        <v>0.50416666666666665</v>
      </c>
      <c r="F1491" s="5">
        <v>0.50416666666666665</v>
      </c>
      <c r="G1491" s="5">
        <v>0.51388888888888884</v>
      </c>
      <c r="H1491" s="5">
        <v>0.53472222222222221</v>
      </c>
      <c r="I1491" s="5">
        <v>0.53472222222222221</v>
      </c>
      <c r="J1491" s="5">
        <v>0.53472222222222221</v>
      </c>
      <c r="K1491" s="4"/>
      <c r="L1491" s="4"/>
      <c r="M1491" s="12">
        <f t="shared" si="118"/>
        <v>9.7222222222221877E-3</v>
      </c>
      <c r="N1491" s="13">
        <f t="shared" si="116"/>
        <v>2.083333333333337E-2</v>
      </c>
      <c r="O1491" s="11">
        <f t="shared" si="119"/>
        <v>0</v>
      </c>
      <c r="P1491" s="11">
        <f t="shared" si="117"/>
        <v>5</v>
      </c>
      <c r="Q1491" s="4">
        <v>296036</v>
      </c>
      <c r="R1491" s="4">
        <v>296036</v>
      </c>
      <c r="S1491" s="4">
        <v>296041</v>
      </c>
      <c r="T1491" s="4">
        <v>296041</v>
      </c>
    </row>
    <row r="1492" spans="1:20" x14ac:dyDescent="0.25">
      <c r="A1492" s="16">
        <v>46052</v>
      </c>
      <c r="B1492" s="17" t="s">
        <v>42</v>
      </c>
      <c r="C1492" s="4">
        <v>4</v>
      </c>
      <c r="D1492" s="4">
        <v>7</v>
      </c>
      <c r="E1492" s="5">
        <v>0.53472222222222221</v>
      </c>
      <c r="F1492" s="5">
        <v>0.53472222222222221</v>
      </c>
      <c r="G1492" s="5">
        <v>0.53680555555555554</v>
      </c>
      <c r="H1492" s="5">
        <v>0.55277777777777781</v>
      </c>
      <c r="I1492" s="5">
        <v>0.55277777777777781</v>
      </c>
      <c r="J1492" s="5">
        <v>0.55277777777777781</v>
      </c>
      <c r="K1492" s="4"/>
      <c r="L1492" s="4"/>
      <c r="M1492" s="12">
        <f t="shared" si="118"/>
        <v>2.0833333333333259E-3</v>
      </c>
      <c r="N1492" s="13">
        <f t="shared" si="116"/>
        <v>1.5972222222222276E-2</v>
      </c>
      <c r="O1492" s="11">
        <f t="shared" si="119"/>
        <v>0</v>
      </c>
      <c r="P1492" s="11">
        <f t="shared" si="117"/>
        <v>5</v>
      </c>
      <c r="Q1492" s="4">
        <v>296041</v>
      </c>
      <c r="R1492" s="4">
        <v>296041</v>
      </c>
      <c r="S1492" s="4">
        <v>296046</v>
      </c>
      <c r="T1492" s="4">
        <v>296046</v>
      </c>
    </row>
    <row r="1493" spans="1:20" x14ac:dyDescent="0.25">
      <c r="A1493" s="16">
        <v>46052</v>
      </c>
      <c r="B1493" s="17" t="s">
        <v>42</v>
      </c>
      <c r="C1493" s="4">
        <v>2</v>
      </c>
      <c r="D1493" s="4">
        <v>7</v>
      </c>
      <c r="E1493" s="5">
        <v>0.55277777777777781</v>
      </c>
      <c r="F1493" s="5">
        <v>0.55277777777777781</v>
      </c>
      <c r="G1493" s="5">
        <v>0.55555555555555558</v>
      </c>
      <c r="H1493" s="5">
        <v>0.57638888888888884</v>
      </c>
      <c r="I1493" s="5">
        <v>0.57638888888888884</v>
      </c>
      <c r="J1493" s="5">
        <v>0.57638888888888884</v>
      </c>
      <c r="K1493" s="4"/>
      <c r="L1493" s="4"/>
      <c r="M1493" s="12">
        <f t="shared" si="118"/>
        <v>2.7777777777777679E-3</v>
      </c>
      <c r="N1493" s="13">
        <f t="shared" si="116"/>
        <v>2.0833333333333259E-2</v>
      </c>
      <c r="O1493" s="11">
        <f t="shared" si="119"/>
        <v>0</v>
      </c>
      <c r="P1493" s="11">
        <f t="shared" si="117"/>
        <v>6</v>
      </c>
      <c r="Q1493" s="4">
        <v>296046</v>
      </c>
      <c r="R1493" s="4">
        <v>296046</v>
      </c>
      <c r="S1493" s="4">
        <v>296052</v>
      </c>
      <c r="T1493" s="4">
        <v>296052</v>
      </c>
    </row>
    <row r="1494" spans="1:20" x14ac:dyDescent="0.25">
      <c r="A1494" s="16">
        <v>46052</v>
      </c>
      <c r="B1494" s="17" t="s">
        <v>42</v>
      </c>
      <c r="C1494" s="4">
        <v>4</v>
      </c>
      <c r="D1494" s="4">
        <v>7</v>
      </c>
      <c r="E1494" s="5">
        <v>0.57638888888888884</v>
      </c>
      <c r="F1494" s="5">
        <v>0.57638888888888884</v>
      </c>
      <c r="G1494" s="5">
        <v>0.57847222222222228</v>
      </c>
      <c r="H1494" s="5">
        <v>0.59444444444444444</v>
      </c>
      <c r="I1494" s="5">
        <v>0.59444444444444444</v>
      </c>
      <c r="J1494" s="5">
        <v>0.59444444444444444</v>
      </c>
      <c r="K1494" s="4"/>
      <c r="L1494" s="4"/>
      <c r="M1494" s="12">
        <f t="shared" si="118"/>
        <v>2.083333333333437E-3</v>
      </c>
      <c r="N1494" s="13">
        <f t="shared" si="116"/>
        <v>1.5972222222222165E-2</v>
      </c>
      <c r="O1494" s="11">
        <f t="shared" si="119"/>
        <v>0</v>
      </c>
      <c r="P1494" s="11">
        <f t="shared" si="117"/>
        <v>5</v>
      </c>
      <c r="Q1494" s="4">
        <v>296052</v>
      </c>
      <c r="R1494" s="4">
        <v>296052</v>
      </c>
      <c r="S1494" s="4">
        <v>296057</v>
      </c>
      <c r="T1494" s="4">
        <v>296057</v>
      </c>
    </row>
    <row r="1495" spans="1:20" x14ac:dyDescent="0.25">
      <c r="A1495" s="16">
        <v>46052</v>
      </c>
      <c r="B1495" s="17" t="s">
        <v>42</v>
      </c>
      <c r="C1495" s="4">
        <v>2</v>
      </c>
      <c r="D1495" s="4">
        <v>7</v>
      </c>
      <c r="E1495" s="5">
        <v>0.59444444444444444</v>
      </c>
      <c r="F1495" s="5">
        <v>0.59444444444444444</v>
      </c>
      <c r="G1495" s="5">
        <v>0.59722222222222221</v>
      </c>
      <c r="H1495" s="5">
        <v>0.61805555555555558</v>
      </c>
      <c r="I1495" s="5">
        <v>0.61805555555555558</v>
      </c>
      <c r="J1495" s="5">
        <v>0.61805555555555558</v>
      </c>
      <c r="K1495" s="4"/>
      <c r="L1495" s="4"/>
      <c r="M1495" s="12">
        <f t="shared" si="118"/>
        <v>2.7777777777777679E-3</v>
      </c>
      <c r="N1495" s="13">
        <f t="shared" si="116"/>
        <v>2.083333333333337E-2</v>
      </c>
      <c r="O1495" s="11">
        <f t="shared" si="119"/>
        <v>0</v>
      </c>
      <c r="P1495" s="11">
        <f t="shared" si="117"/>
        <v>5</v>
      </c>
      <c r="Q1495" s="4">
        <v>296057</v>
      </c>
      <c r="R1495" s="4">
        <v>296057</v>
      </c>
      <c r="S1495" s="4">
        <v>296062</v>
      </c>
      <c r="T1495" s="4">
        <v>296062</v>
      </c>
    </row>
    <row r="1496" spans="1:20" x14ac:dyDescent="0.25">
      <c r="A1496" s="16">
        <v>46052</v>
      </c>
      <c r="B1496" s="17" t="s">
        <v>42</v>
      </c>
      <c r="C1496" s="4">
        <v>4</v>
      </c>
      <c r="D1496" s="4">
        <v>7</v>
      </c>
      <c r="E1496" s="5">
        <v>0.61805555555555558</v>
      </c>
      <c r="F1496" s="5">
        <v>0.61805555555555558</v>
      </c>
      <c r="G1496" s="5">
        <v>0.62013888888888891</v>
      </c>
      <c r="H1496" s="5">
        <v>0.63611111111111107</v>
      </c>
      <c r="I1496" s="5">
        <v>0.63611111111111107</v>
      </c>
      <c r="J1496" s="5">
        <v>0.63611111111111107</v>
      </c>
      <c r="K1496" s="4"/>
      <c r="L1496" s="4"/>
      <c r="M1496" s="12">
        <f t="shared" si="118"/>
        <v>2.0833333333333259E-3</v>
      </c>
      <c r="N1496" s="13">
        <f t="shared" si="116"/>
        <v>1.5972222222222165E-2</v>
      </c>
      <c r="O1496" s="11">
        <f t="shared" si="119"/>
        <v>0</v>
      </c>
      <c r="P1496" s="11">
        <f t="shared" si="117"/>
        <v>5</v>
      </c>
      <c r="Q1496" s="4">
        <v>296062</v>
      </c>
      <c r="R1496" s="4">
        <v>296062</v>
      </c>
      <c r="S1496" s="4">
        <v>296067</v>
      </c>
      <c r="T1496" s="4">
        <v>296067</v>
      </c>
    </row>
    <row r="1497" spans="1:20" x14ac:dyDescent="0.25">
      <c r="A1497" s="16">
        <v>46052</v>
      </c>
      <c r="B1497" s="17" t="s">
        <v>42</v>
      </c>
      <c r="C1497" s="4">
        <v>2</v>
      </c>
      <c r="D1497" s="4">
        <v>7</v>
      </c>
      <c r="E1497" s="5">
        <v>0.63611111111111107</v>
      </c>
      <c r="F1497" s="5">
        <v>0.63611111111111107</v>
      </c>
      <c r="G1497" s="5">
        <v>0.64583333333333337</v>
      </c>
      <c r="H1497" s="5">
        <v>0.66666666666666663</v>
      </c>
      <c r="I1497" s="5">
        <v>0.66666666666666663</v>
      </c>
      <c r="J1497" s="5">
        <v>0.67361111111111116</v>
      </c>
      <c r="K1497" s="4"/>
      <c r="L1497" s="4"/>
      <c r="M1497" s="12">
        <f t="shared" si="118"/>
        <v>9.7222222222222987E-3</v>
      </c>
      <c r="N1497" s="13">
        <f t="shared" si="116"/>
        <v>2.0833333333333259E-2</v>
      </c>
      <c r="O1497" s="11">
        <f t="shared" si="119"/>
        <v>0</v>
      </c>
      <c r="P1497" s="11">
        <f t="shared" si="117"/>
        <v>5</v>
      </c>
      <c r="Q1497" s="4">
        <v>296067</v>
      </c>
      <c r="R1497" s="4">
        <v>296067</v>
      </c>
      <c r="S1497" s="4">
        <v>296072</v>
      </c>
      <c r="T1497" s="4">
        <v>296072</v>
      </c>
    </row>
    <row r="1498" spans="1:20" x14ac:dyDescent="0.25">
      <c r="A1498" s="16">
        <v>46052</v>
      </c>
      <c r="B1498" s="17" t="s">
        <v>42</v>
      </c>
      <c r="C1498" s="4">
        <v>2</v>
      </c>
      <c r="D1498" s="4">
        <v>7</v>
      </c>
      <c r="E1498" s="5">
        <v>0.27777777777777779</v>
      </c>
      <c r="F1498" s="5">
        <v>0.28819444444444442</v>
      </c>
      <c r="G1498" s="5">
        <v>0.29166666666666669</v>
      </c>
      <c r="H1498" s="5">
        <v>0.31319444444444444</v>
      </c>
      <c r="I1498" s="5">
        <v>0.31319444444444444</v>
      </c>
      <c r="J1498" s="5">
        <v>0.31319444444444444</v>
      </c>
      <c r="K1498" s="4"/>
      <c r="L1498" s="4"/>
      <c r="M1498" s="12">
        <f t="shared" si="118"/>
        <v>3.4722222222222654E-3</v>
      </c>
      <c r="N1498" s="13">
        <f t="shared" si="116"/>
        <v>2.1527777777777757E-2</v>
      </c>
      <c r="O1498" s="11">
        <f t="shared" si="119"/>
        <v>0</v>
      </c>
      <c r="P1498" s="11">
        <f t="shared" si="117"/>
        <v>7</v>
      </c>
      <c r="Q1498" s="4">
        <v>295976</v>
      </c>
      <c r="R1498" s="4">
        <v>295976</v>
      </c>
      <c r="S1498" s="4">
        <v>295983</v>
      </c>
      <c r="T1498" s="4">
        <v>295983</v>
      </c>
    </row>
    <row r="1499" spans="1:20" x14ac:dyDescent="0.25">
      <c r="A1499" s="16">
        <v>46052</v>
      </c>
      <c r="B1499" s="17" t="s">
        <v>42</v>
      </c>
      <c r="C1499" s="4">
        <v>4</v>
      </c>
      <c r="D1499" s="4">
        <v>7</v>
      </c>
      <c r="E1499" s="5">
        <v>0.31319444444444444</v>
      </c>
      <c r="F1499" s="5">
        <v>0.31319444444444444</v>
      </c>
      <c r="G1499" s="5">
        <v>0.31458333333333333</v>
      </c>
      <c r="H1499" s="5">
        <v>0.33124999999999999</v>
      </c>
      <c r="I1499" s="5">
        <v>0.33124999999999999</v>
      </c>
      <c r="J1499" s="5">
        <v>0.33124999999999999</v>
      </c>
      <c r="K1499" s="4"/>
      <c r="L1499" s="4"/>
      <c r="M1499" s="12">
        <f t="shared" si="118"/>
        <v>1.388888888888884E-3</v>
      </c>
      <c r="N1499" s="13">
        <f t="shared" si="116"/>
        <v>1.6666666666666663E-2</v>
      </c>
      <c r="O1499" s="11">
        <f t="shared" si="119"/>
        <v>0</v>
      </c>
      <c r="P1499" s="11">
        <f t="shared" si="117"/>
        <v>5</v>
      </c>
      <c r="Q1499" s="4">
        <v>295983</v>
      </c>
      <c r="R1499" s="4">
        <v>295983</v>
      </c>
      <c r="S1499" s="4">
        <v>295988</v>
      </c>
      <c r="T1499" s="4">
        <v>295988</v>
      </c>
    </row>
    <row r="1500" spans="1:20" x14ac:dyDescent="0.25">
      <c r="A1500" s="16">
        <v>46052</v>
      </c>
      <c r="B1500" s="17" t="s">
        <v>42</v>
      </c>
      <c r="C1500" s="4">
        <v>2</v>
      </c>
      <c r="D1500" s="4">
        <v>7</v>
      </c>
      <c r="E1500" s="5">
        <v>0.33124999999999999</v>
      </c>
      <c r="F1500" s="5">
        <v>0.33124999999999999</v>
      </c>
      <c r="G1500" s="5">
        <v>0.33333333333333331</v>
      </c>
      <c r="H1500" s="5">
        <v>0.35486111111111113</v>
      </c>
      <c r="I1500" s="5">
        <v>0.35486111111111113</v>
      </c>
      <c r="J1500" s="5">
        <v>0.35486111111111113</v>
      </c>
      <c r="K1500" s="4"/>
      <c r="L1500" s="4"/>
      <c r="M1500" s="12">
        <f t="shared" si="118"/>
        <v>2.0833333333333259E-3</v>
      </c>
      <c r="N1500" s="13">
        <f t="shared" si="116"/>
        <v>2.1527777777777812E-2</v>
      </c>
      <c r="O1500" s="11">
        <f t="shared" si="119"/>
        <v>0</v>
      </c>
      <c r="P1500" s="11">
        <f t="shared" si="117"/>
        <v>6</v>
      </c>
      <c r="Q1500" s="4">
        <v>295988</v>
      </c>
      <c r="R1500" s="4">
        <v>295988</v>
      </c>
      <c r="S1500" s="4">
        <v>295994</v>
      </c>
      <c r="T1500" s="4">
        <v>295994</v>
      </c>
    </row>
    <row r="1501" spans="1:20" x14ac:dyDescent="0.25">
      <c r="A1501" s="16">
        <v>46052</v>
      </c>
      <c r="B1501" s="17" t="s">
        <v>42</v>
      </c>
      <c r="C1501" s="4">
        <v>4</v>
      </c>
      <c r="D1501" s="4">
        <v>7</v>
      </c>
      <c r="E1501" s="5">
        <v>0.35486111111111113</v>
      </c>
      <c r="F1501" s="5">
        <v>0.35486111111111113</v>
      </c>
      <c r="G1501" s="5">
        <v>0.35625000000000001</v>
      </c>
      <c r="H1501" s="5">
        <v>0.37291666666666667</v>
      </c>
      <c r="I1501" s="5">
        <v>0.37291666666666667</v>
      </c>
      <c r="J1501" s="5">
        <v>0.37291666666666667</v>
      </c>
      <c r="K1501" s="4"/>
      <c r="L1501" s="4"/>
      <c r="M1501" s="12">
        <f t="shared" si="118"/>
        <v>1.388888888888884E-3</v>
      </c>
      <c r="N1501" s="13">
        <f t="shared" si="116"/>
        <v>1.6666666666666663E-2</v>
      </c>
      <c r="O1501" s="11">
        <f t="shared" si="119"/>
        <v>0</v>
      </c>
      <c r="P1501" s="11">
        <f t="shared" si="117"/>
        <v>5</v>
      </c>
      <c r="Q1501" s="4">
        <v>295994</v>
      </c>
      <c r="R1501" s="4">
        <v>295994</v>
      </c>
      <c r="S1501" s="4">
        <v>295999</v>
      </c>
      <c r="T1501" s="4">
        <v>295999</v>
      </c>
    </row>
    <row r="1502" spans="1:20" x14ac:dyDescent="0.25">
      <c r="A1502" s="16">
        <v>46052</v>
      </c>
      <c r="B1502" s="17" t="s">
        <v>42</v>
      </c>
      <c r="C1502" s="4">
        <v>2</v>
      </c>
      <c r="D1502" s="4">
        <v>7</v>
      </c>
      <c r="E1502" s="5">
        <v>0.37291666666666667</v>
      </c>
      <c r="F1502" s="5">
        <v>0.37291666666666667</v>
      </c>
      <c r="G1502" s="5">
        <v>0.38194444444444442</v>
      </c>
      <c r="H1502" s="5">
        <v>0.40347222222222223</v>
      </c>
      <c r="I1502" s="5">
        <v>0.40347222222222223</v>
      </c>
      <c r="J1502" s="5">
        <v>0.40347222222222223</v>
      </c>
      <c r="K1502" s="4"/>
      <c r="L1502" s="4"/>
      <c r="M1502" s="12">
        <f t="shared" si="118"/>
        <v>9.0277777777777457E-3</v>
      </c>
      <c r="N1502" s="13">
        <f t="shared" si="116"/>
        <v>2.1527777777777812E-2</v>
      </c>
      <c r="O1502" s="11">
        <f t="shared" si="119"/>
        <v>0</v>
      </c>
      <c r="P1502" s="11">
        <f t="shared" si="117"/>
        <v>6</v>
      </c>
      <c r="Q1502" s="4">
        <v>295999</v>
      </c>
      <c r="R1502" s="4">
        <v>295999</v>
      </c>
      <c r="S1502" s="4">
        <v>296005</v>
      </c>
      <c r="T1502" s="4">
        <v>296005</v>
      </c>
    </row>
    <row r="1503" spans="1:20" x14ac:dyDescent="0.25">
      <c r="A1503" s="16">
        <v>46052</v>
      </c>
      <c r="B1503" s="17" t="s">
        <v>42</v>
      </c>
      <c r="C1503" s="4" t="s">
        <v>26</v>
      </c>
      <c r="D1503" s="4">
        <v>15</v>
      </c>
      <c r="E1503" s="5">
        <v>0.46388888888888891</v>
      </c>
      <c r="F1503" s="5">
        <v>0.46388888888888891</v>
      </c>
      <c r="G1503" s="5">
        <v>0.46527777777777779</v>
      </c>
      <c r="H1503" s="5">
        <v>0.68263888888888891</v>
      </c>
      <c r="I1503" s="5">
        <v>0.68263888888888891</v>
      </c>
      <c r="J1503" s="5">
        <v>0.68402777777777779</v>
      </c>
      <c r="K1503" s="4"/>
      <c r="L1503" s="4"/>
      <c r="M1503" s="12">
        <f t="shared" si="118"/>
        <v>1.388888888888884E-3</v>
      </c>
      <c r="N1503" s="13">
        <f t="shared" si="116"/>
        <v>0.21736111111111112</v>
      </c>
      <c r="O1503" s="11">
        <f t="shared" si="119"/>
        <v>0</v>
      </c>
      <c r="P1503" s="11">
        <f t="shared" si="117"/>
        <v>90</v>
      </c>
      <c r="Q1503" s="4">
        <v>149334</v>
      </c>
      <c r="R1503" s="4">
        <v>149334</v>
      </c>
      <c r="S1503" s="4">
        <v>149424</v>
      </c>
      <c r="T1503" s="4">
        <v>149424</v>
      </c>
    </row>
    <row r="1504" spans="1:20" x14ac:dyDescent="0.25">
      <c r="A1504" s="16">
        <v>46052</v>
      </c>
      <c r="B1504" s="17" t="s">
        <v>42</v>
      </c>
      <c r="C1504" s="4">
        <v>2</v>
      </c>
      <c r="D1504" s="4">
        <v>9001</v>
      </c>
      <c r="E1504" s="5">
        <v>0.68402777777777779</v>
      </c>
      <c r="F1504" s="5">
        <v>0.68402777777777779</v>
      </c>
      <c r="G1504" s="5">
        <v>0.6875</v>
      </c>
      <c r="H1504" s="5">
        <v>0.70833333333333337</v>
      </c>
      <c r="I1504" s="5">
        <v>0.70833333333333337</v>
      </c>
      <c r="J1504" s="5">
        <v>0.70833333333333337</v>
      </c>
      <c r="K1504" s="4"/>
      <c r="L1504" s="4"/>
      <c r="M1504" s="12">
        <f t="shared" si="118"/>
        <v>3.4722222222222099E-3</v>
      </c>
      <c r="N1504" s="13">
        <f t="shared" si="116"/>
        <v>2.083333333333337E-2</v>
      </c>
      <c r="O1504" s="11">
        <f t="shared" si="119"/>
        <v>0</v>
      </c>
      <c r="P1504" s="11">
        <f t="shared" si="117"/>
        <v>6</v>
      </c>
      <c r="Q1504" s="4">
        <v>66536</v>
      </c>
      <c r="R1504" s="4">
        <v>66536</v>
      </c>
      <c r="S1504" s="4">
        <v>66542</v>
      </c>
      <c r="T1504" s="4">
        <v>66542</v>
      </c>
    </row>
    <row r="1505" spans="1:20" x14ac:dyDescent="0.25">
      <c r="A1505" s="16">
        <v>46052</v>
      </c>
      <c r="B1505" s="17" t="s">
        <v>42</v>
      </c>
      <c r="C1505" s="4">
        <v>3</v>
      </c>
      <c r="D1505" s="4">
        <v>9001</v>
      </c>
      <c r="E1505" s="5">
        <v>0.70833333333333337</v>
      </c>
      <c r="F1505" s="5">
        <v>0.70833333333333337</v>
      </c>
      <c r="G1505" s="5">
        <v>0.7104166666666667</v>
      </c>
      <c r="H1505" s="5">
        <v>0.72569444444444442</v>
      </c>
      <c r="I1505" s="5">
        <v>0.72569444444444442</v>
      </c>
      <c r="J1505" s="5">
        <v>0.72916666666666663</v>
      </c>
      <c r="K1505" s="4"/>
      <c r="L1505" s="4"/>
      <c r="M1505" s="12">
        <f t="shared" si="118"/>
        <v>2.0833333333333259E-3</v>
      </c>
      <c r="N1505" s="13">
        <f t="shared" si="116"/>
        <v>1.5277777777777724E-2</v>
      </c>
      <c r="O1505" s="11">
        <f t="shared" si="119"/>
        <v>0</v>
      </c>
      <c r="P1505" s="11">
        <f t="shared" si="117"/>
        <v>4</v>
      </c>
      <c r="Q1505" s="4">
        <v>66542</v>
      </c>
      <c r="R1505" s="4">
        <v>66542</v>
      </c>
      <c r="S1505" s="4">
        <v>66546</v>
      </c>
      <c r="T1505" s="4">
        <v>66546</v>
      </c>
    </row>
    <row r="1506" spans="1:20" x14ac:dyDescent="0.25">
      <c r="A1506" s="16">
        <v>46052</v>
      </c>
      <c r="B1506" s="17" t="s">
        <v>42</v>
      </c>
      <c r="C1506" s="4" t="s">
        <v>26</v>
      </c>
      <c r="D1506" s="4">
        <v>15</v>
      </c>
      <c r="E1506" s="5">
        <v>0.27777777777777779</v>
      </c>
      <c r="F1506" s="5">
        <v>0.28819444444444442</v>
      </c>
      <c r="G1506" s="5">
        <v>0.2951388888888889</v>
      </c>
      <c r="H1506" s="5">
        <v>0.46180555555555558</v>
      </c>
      <c r="I1506" s="5">
        <v>0.46180555555555558</v>
      </c>
      <c r="J1506" s="5" t="s">
        <v>55</v>
      </c>
      <c r="K1506" s="4"/>
      <c r="L1506" s="4"/>
      <c r="M1506" s="12">
        <f t="shared" si="118"/>
        <v>6.9444444444444753E-3</v>
      </c>
      <c r="N1506" s="13">
        <f t="shared" si="116"/>
        <v>0.16666666666666669</v>
      </c>
      <c r="O1506" s="11">
        <f t="shared" si="119"/>
        <v>0</v>
      </c>
      <c r="P1506" s="11">
        <f t="shared" si="117"/>
        <v>75</v>
      </c>
      <c r="Q1506" s="4">
        <v>149259</v>
      </c>
      <c r="R1506" s="4">
        <v>149259</v>
      </c>
      <c r="S1506" s="4">
        <v>149334</v>
      </c>
      <c r="T1506" s="4">
        <v>149334</v>
      </c>
    </row>
    <row r="1507" spans="1:20" x14ac:dyDescent="0.25">
      <c r="A1507" s="16">
        <v>46052</v>
      </c>
      <c r="B1507" s="17" t="s">
        <v>42</v>
      </c>
      <c r="C1507" s="4">
        <v>1</v>
      </c>
      <c r="D1507" s="4">
        <v>10</v>
      </c>
      <c r="E1507" s="5">
        <v>0.50347222222222221</v>
      </c>
      <c r="F1507" s="5">
        <v>0.50347222222222221</v>
      </c>
      <c r="G1507" s="5">
        <v>0.51388888888888884</v>
      </c>
      <c r="H1507" s="5">
        <v>0.53472222222222221</v>
      </c>
      <c r="I1507" s="5">
        <v>0.53472222222222221</v>
      </c>
      <c r="J1507" s="5">
        <v>0.53472222222222221</v>
      </c>
      <c r="K1507" s="4"/>
      <c r="L1507" s="4"/>
      <c r="M1507" s="12">
        <f t="shared" si="118"/>
        <v>1.041666666666663E-2</v>
      </c>
      <c r="N1507" s="13">
        <f t="shared" si="116"/>
        <v>2.083333333333337E-2</v>
      </c>
      <c r="O1507" s="11">
        <f t="shared" si="119"/>
        <v>0</v>
      </c>
      <c r="P1507" s="11">
        <f t="shared" si="117"/>
        <v>7</v>
      </c>
      <c r="Q1507" s="4">
        <v>229760</v>
      </c>
      <c r="R1507" s="4">
        <v>229760</v>
      </c>
      <c r="S1507" s="4">
        <v>229767</v>
      </c>
      <c r="T1507" s="4">
        <v>229767</v>
      </c>
    </row>
    <row r="1508" spans="1:20" x14ac:dyDescent="0.25">
      <c r="A1508" s="16">
        <v>46052</v>
      </c>
      <c r="B1508" s="17" t="s">
        <v>42</v>
      </c>
      <c r="C1508" s="4">
        <v>3</v>
      </c>
      <c r="D1508" s="4">
        <v>10</v>
      </c>
      <c r="E1508" s="5">
        <v>0.53472222222222221</v>
      </c>
      <c r="F1508" s="5">
        <v>0.53472222222222221</v>
      </c>
      <c r="G1508" s="5">
        <v>0.53680555555555554</v>
      </c>
      <c r="H1508" s="5">
        <v>0.55208333333333337</v>
      </c>
      <c r="I1508" s="5">
        <v>0.55208333333333337</v>
      </c>
      <c r="J1508" s="5">
        <v>0.55208333333333337</v>
      </c>
      <c r="K1508" s="4"/>
      <c r="L1508" s="4"/>
      <c r="M1508" s="12">
        <f t="shared" si="118"/>
        <v>2.0833333333333259E-3</v>
      </c>
      <c r="N1508" s="13">
        <f t="shared" si="116"/>
        <v>1.5277777777777835E-2</v>
      </c>
      <c r="O1508" s="11">
        <f t="shared" si="119"/>
        <v>0</v>
      </c>
      <c r="P1508" s="11">
        <f t="shared" si="117"/>
        <v>4</v>
      </c>
      <c r="Q1508" s="4">
        <v>229767</v>
      </c>
      <c r="R1508" s="4">
        <v>229767</v>
      </c>
      <c r="S1508" s="4">
        <v>229771</v>
      </c>
      <c r="T1508" s="4">
        <v>229771</v>
      </c>
    </row>
    <row r="1509" spans="1:20" x14ac:dyDescent="0.25">
      <c r="A1509" s="16">
        <v>46052</v>
      </c>
      <c r="B1509" s="17" t="s">
        <v>42</v>
      </c>
      <c r="C1509" s="4">
        <v>1</v>
      </c>
      <c r="D1509" s="4">
        <v>10</v>
      </c>
      <c r="E1509" s="5">
        <v>0.55208333333333337</v>
      </c>
      <c r="F1509" s="5">
        <v>0.55208333333333337</v>
      </c>
      <c r="G1509" s="5">
        <v>0.55555555555555558</v>
      </c>
      <c r="H1509" s="5">
        <v>0.57638888888888884</v>
      </c>
      <c r="I1509" s="5">
        <v>0.57638888888888884</v>
      </c>
      <c r="J1509" s="5">
        <v>0.57638888888888884</v>
      </c>
      <c r="K1509" s="4"/>
      <c r="L1509" s="4"/>
      <c r="M1509" s="12">
        <f t="shared" si="118"/>
        <v>3.4722222222222099E-3</v>
      </c>
      <c r="N1509" s="13">
        <f t="shared" si="116"/>
        <v>2.0833333333333259E-2</v>
      </c>
      <c r="O1509" s="11">
        <f t="shared" si="119"/>
        <v>0</v>
      </c>
      <c r="P1509" s="11">
        <f t="shared" si="117"/>
        <v>7</v>
      </c>
      <c r="Q1509" s="4">
        <v>229771</v>
      </c>
      <c r="R1509" s="4">
        <v>229771</v>
      </c>
      <c r="S1509" s="4">
        <v>229778</v>
      </c>
      <c r="T1509" s="4">
        <v>229778</v>
      </c>
    </row>
    <row r="1510" spans="1:20" x14ac:dyDescent="0.25">
      <c r="A1510" s="16">
        <v>46052</v>
      </c>
      <c r="B1510" s="17" t="s">
        <v>42</v>
      </c>
      <c r="C1510" s="4">
        <v>3</v>
      </c>
      <c r="D1510" s="4">
        <v>10</v>
      </c>
      <c r="E1510" s="5">
        <v>0.57638888888888884</v>
      </c>
      <c r="F1510" s="5">
        <v>0.57638888888888884</v>
      </c>
      <c r="G1510" s="5">
        <v>0.57847222222222228</v>
      </c>
      <c r="H1510" s="5">
        <v>0.59375</v>
      </c>
      <c r="I1510" s="5">
        <v>0.59375</v>
      </c>
      <c r="J1510" s="5">
        <v>0.59375</v>
      </c>
      <c r="K1510" s="4"/>
      <c r="L1510" s="4"/>
      <c r="M1510" s="12">
        <f t="shared" si="118"/>
        <v>2.083333333333437E-3</v>
      </c>
      <c r="N1510" s="13">
        <f t="shared" si="116"/>
        <v>1.5277777777777724E-2</v>
      </c>
      <c r="O1510" s="11">
        <f t="shared" si="119"/>
        <v>0</v>
      </c>
      <c r="P1510" s="11">
        <f t="shared" si="117"/>
        <v>4</v>
      </c>
      <c r="Q1510" s="4">
        <v>229778</v>
      </c>
      <c r="R1510" s="4">
        <v>229778</v>
      </c>
      <c r="S1510" s="4">
        <v>229782</v>
      </c>
      <c r="T1510" s="4">
        <v>229782</v>
      </c>
    </row>
    <row r="1511" spans="1:20" x14ac:dyDescent="0.25">
      <c r="A1511" s="16">
        <v>46052</v>
      </c>
      <c r="B1511" s="17" t="s">
        <v>42</v>
      </c>
      <c r="C1511" s="4">
        <v>1</v>
      </c>
      <c r="D1511" s="4">
        <v>10</v>
      </c>
      <c r="E1511" s="5">
        <v>0.59375</v>
      </c>
      <c r="F1511" s="5">
        <v>0.59375</v>
      </c>
      <c r="G1511" s="5">
        <v>0.59722222222222221</v>
      </c>
      <c r="H1511" s="5">
        <v>0.61805555555555558</v>
      </c>
      <c r="I1511" s="5">
        <v>0.61805555555555558</v>
      </c>
      <c r="J1511" s="5">
        <v>0.61805555555555558</v>
      </c>
      <c r="K1511" s="4"/>
      <c r="L1511" s="4"/>
      <c r="M1511" s="12">
        <f t="shared" si="118"/>
        <v>3.4722222222222099E-3</v>
      </c>
      <c r="N1511" s="13">
        <f t="shared" si="116"/>
        <v>2.083333333333337E-2</v>
      </c>
      <c r="O1511" s="11">
        <f t="shared" si="119"/>
        <v>0</v>
      </c>
      <c r="P1511" s="11">
        <f t="shared" si="117"/>
        <v>7</v>
      </c>
      <c r="Q1511" s="4">
        <v>229782</v>
      </c>
      <c r="R1511" s="4">
        <v>229782</v>
      </c>
      <c r="S1511" s="4">
        <v>229789</v>
      </c>
      <c r="T1511" s="4">
        <v>229789</v>
      </c>
    </row>
    <row r="1512" spans="1:20" x14ac:dyDescent="0.25">
      <c r="A1512" s="16">
        <v>46052</v>
      </c>
      <c r="B1512" s="17" t="s">
        <v>42</v>
      </c>
      <c r="C1512" s="4">
        <v>3</v>
      </c>
      <c r="D1512" s="4">
        <v>10</v>
      </c>
      <c r="E1512" s="5">
        <v>0.61805555555555558</v>
      </c>
      <c r="F1512" s="5">
        <v>0.61805555555555558</v>
      </c>
      <c r="G1512" s="5">
        <v>0.62013888888888891</v>
      </c>
      <c r="H1512" s="5">
        <v>0.63541666666666663</v>
      </c>
      <c r="I1512" s="5">
        <v>0.63541666666666663</v>
      </c>
      <c r="J1512" s="5">
        <v>0.63541666666666663</v>
      </c>
      <c r="K1512" s="4"/>
      <c r="L1512" s="4"/>
      <c r="M1512" s="12">
        <f t="shared" si="118"/>
        <v>2.0833333333333259E-3</v>
      </c>
      <c r="N1512" s="13">
        <f t="shared" si="116"/>
        <v>1.5277777777777724E-2</v>
      </c>
      <c r="O1512" s="11">
        <f t="shared" si="119"/>
        <v>0</v>
      </c>
      <c r="P1512" s="11">
        <f t="shared" si="117"/>
        <v>4</v>
      </c>
      <c r="Q1512" s="4">
        <v>229789</v>
      </c>
      <c r="R1512" s="4">
        <v>229789</v>
      </c>
      <c r="S1512" s="4">
        <v>229793</v>
      </c>
      <c r="T1512" s="4">
        <v>229793</v>
      </c>
    </row>
    <row r="1513" spans="1:20" x14ac:dyDescent="0.25">
      <c r="A1513" s="16">
        <v>46052</v>
      </c>
      <c r="B1513" s="17" t="s">
        <v>42</v>
      </c>
      <c r="C1513" s="4">
        <v>1</v>
      </c>
      <c r="D1513" s="4">
        <v>10</v>
      </c>
      <c r="E1513" s="5">
        <v>0.63541666666666663</v>
      </c>
      <c r="F1513" s="5">
        <v>0.63541666666666663</v>
      </c>
      <c r="G1513" s="5">
        <v>0.64583333333333337</v>
      </c>
      <c r="H1513" s="5">
        <v>0.66666666666666663</v>
      </c>
      <c r="I1513" s="5">
        <v>0.66666666666666663</v>
      </c>
      <c r="J1513" s="5">
        <v>0.67361111111111116</v>
      </c>
      <c r="K1513" s="4"/>
      <c r="L1513" s="4"/>
      <c r="M1513" s="12">
        <f t="shared" si="118"/>
        <v>1.0416666666666741E-2</v>
      </c>
      <c r="N1513" s="13">
        <f t="shared" si="116"/>
        <v>2.0833333333333259E-2</v>
      </c>
      <c r="O1513" s="11">
        <f t="shared" si="119"/>
        <v>0</v>
      </c>
      <c r="P1513" s="11">
        <f t="shared" si="117"/>
        <v>7</v>
      </c>
      <c r="Q1513" s="4">
        <v>229793</v>
      </c>
      <c r="R1513" s="4">
        <v>229793</v>
      </c>
      <c r="S1513" s="4">
        <v>229800</v>
      </c>
      <c r="T1513" s="4">
        <v>229800</v>
      </c>
    </row>
    <row r="1514" spans="1:20" x14ac:dyDescent="0.25">
      <c r="A1514" s="16">
        <v>46052</v>
      </c>
      <c r="B1514" s="17" t="s">
        <v>42</v>
      </c>
      <c r="C1514" s="4">
        <v>1</v>
      </c>
      <c r="D1514" s="4">
        <v>10</v>
      </c>
      <c r="E1514" s="5">
        <v>0.37847222222222221</v>
      </c>
      <c r="F1514" s="5">
        <v>0.38194444444444442</v>
      </c>
      <c r="G1514" s="5">
        <v>0.38194444444444442</v>
      </c>
      <c r="H1514" s="5">
        <v>0.40416666666666667</v>
      </c>
      <c r="I1514" s="5">
        <v>0.40416666666666667</v>
      </c>
      <c r="J1514" s="5">
        <v>0.40416666666666667</v>
      </c>
      <c r="K1514" s="4"/>
      <c r="L1514" s="4"/>
      <c r="M1514" s="12">
        <f t="shared" si="118"/>
        <v>0</v>
      </c>
      <c r="N1514" s="13">
        <f t="shared" si="116"/>
        <v>2.2222222222222254E-2</v>
      </c>
      <c r="O1514" s="11">
        <f t="shared" si="119"/>
        <v>0</v>
      </c>
      <c r="P1514" s="11">
        <f t="shared" si="117"/>
        <v>7</v>
      </c>
      <c r="Q1514" s="4">
        <v>229727</v>
      </c>
      <c r="R1514" s="4">
        <v>229727</v>
      </c>
      <c r="S1514" s="4">
        <v>229734</v>
      </c>
      <c r="T1514" s="4">
        <v>229734</v>
      </c>
    </row>
    <row r="1515" spans="1:20" x14ac:dyDescent="0.25">
      <c r="A1515" s="16">
        <v>46052</v>
      </c>
      <c r="B1515" s="17" t="s">
        <v>42</v>
      </c>
      <c r="C1515" s="4">
        <v>3</v>
      </c>
      <c r="D1515" s="4">
        <v>10</v>
      </c>
      <c r="E1515" s="5">
        <v>0.40416666666666667</v>
      </c>
      <c r="F1515" s="5">
        <v>0.40486111111111112</v>
      </c>
      <c r="G1515" s="5">
        <v>0.40486111111111112</v>
      </c>
      <c r="H1515" s="5">
        <v>0.4201388888888889</v>
      </c>
      <c r="I1515" s="5">
        <v>0.4201388888888889</v>
      </c>
      <c r="J1515" s="5">
        <v>0.4201388888888889</v>
      </c>
      <c r="K1515" s="4"/>
      <c r="L1515" s="4"/>
      <c r="M1515" s="12">
        <f t="shared" si="118"/>
        <v>0</v>
      </c>
      <c r="N1515" s="13">
        <f t="shared" si="116"/>
        <v>1.5277777777777779E-2</v>
      </c>
      <c r="O1515" s="11">
        <f t="shared" si="119"/>
        <v>0</v>
      </c>
      <c r="P1515" s="11">
        <f t="shared" si="117"/>
        <v>4</v>
      </c>
      <c r="Q1515" s="4">
        <v>229734</v>
      </c>
      <c r="R1515" s="4">
        <v>229734</v>
      </c>
      <c r="S1515" s="4">
        <v>229738</v>
      </c>
      <c r="T1515" s="4">
        <v>229738</v>
      </c>
    </row>
    <row r="1516" spans="1:20" x14ac:dyDescent="0.25">
      <c r="A1516" s="16">
        <v>46052</v>
      </c>
      <c r="B1516" s="17" t="s">
        <v>42</v>
      </c>
      <c r="C1516" s="4">
        <v>1</v>
      </c>
      <c r="D1516" s="4">
        <v>10</v>
      </c>
      <c r="E1516" s="5">
        <v>0.4201388888888889</v>
      </c>
      <c r="F1516" s="5">
        <v>0.4236111111111111</v>
      </c>
      <c r="G1516" s="5">
        <v>0.4236111111111111</v>
      </c>
      <c r="H1516" s="5">
        <v>0.44513888888888886</v>
      </c>
      <c r="I1516" s="5">
        <v>0.44513888888888886</v>
      </c>
      <c r="J1516" s="5">
        <v>0.44513888888888886</v>
      </c>
      <c r="K1516" s="4"/>
      <c r="L1516" s="4"/>
      <c r="M1516" s="12">
        <f t="shared" si="118"/>
        <v>0</v>
      </c>
      <c r="N1516" s="13">
        <f t="shared" si="116"/>
        <v>2.1527777777777757E-2</v>
      </c>
      <c r="O1516" s="11">
        <f t="shared" si="119"/>
        <v>0</v>
      </c>
      <c r="P1516" s="11">
        <f t="shared" si="117"/>
        <v>7</v>
      </c>
      <c r="Q1516" s="4">
        <v>229738</v>
      </c>
      <c r="R1516" s="4">
        <v>229738</v>
      </c>
      <c r="S1516" s="4">
        <v>229745</v>
      </c>
      <c r="T1516" s="4">
        <v>229745</v>
      </c>
    </row>
    <row r="1517" spans="1:20" x14ac:dyDescent="0.25">
      <c r="A1517" s="16">
        <v>46052</v>
      </c>
      <c r="B1517" s="17" t="s">
        <v>42</v>
      </c>
      <c r="C1517" s="4">
        <v>3</v>
      </c>
      <c r="D1517" s="4">
        <v>10</v>
      </c>
      <c r="E1517" s="5">
        <v>0.44513888888888886</v>
      </c>
      <c r="F1517" s="5">
        <v>0.4465277777777778</v>
      </c>
      <c r="G1517" s="5">
        <v>0.4465277777777778</v>
      </c>
      <c r="H1517" s="5">
        <v>0.46180555555555558</v>
      </c>
      <c r="I1517" s="5">
        <v>0.46180555555555558</v>
      </c>
      <c r="J1517" s="5">
        <v>0.46180555555555558</v>
      </c>
      <c r="K1517" s="4"/>
      <c r="L1517" s="4"/>
      <c r="M1517" s="12">
        <f t="shared" si="118"/>
        <v>0</v>
      </c>
      <c r="N1517" s="13">
        <f t="shared" si="116"/>
        <v>1.5277777777777779E-2</v>
      </c>
      <c r="O1517" s="11">
        <f t="shared" si="119"/>
        <v>0</v>
      </c>
      <c r="P1517" s="11">
        <f t="shared" si="117"/>
        <v>4</v>
      </c>
      <c r="Q1517" s="4">
        <v>229745</v>
      </c>
      <c r="R1517" s="4">
        <v>229745</v>
      </c>
      <c r="S1517" s="4">
        <v>229749</v>
      </c>
      <c r="T1517" s="4">
        <v>229749</v>
      </c>
    </row>
    <row r="1518" spans="1:20" x14ac:dyDescent="0.25">
      <c r="A1518" s="16">
        <v>46052</v>
      </c>
      <c r="B1518" s="17" t="s">
        <v>42</v>
      </c>
      <c r="C1518" s="4">
        <v>1</v>
      </c>
      <c r="D1518" s="4">
        <v>10</v>
      </c>
      <c r="E1518" s="5">
        <v>0.46180555555555558</v>
      </c>
      <c r="F1518" s="5">
        <v>0.46527777777777779</v>
      </c>
      <c r="G1518" s="5">
        <v>0.46527777777777779</v>
      </c>
      <c r="H1518" s="5">
        <v>0.48819444444444443</v>
      </c>
      <c r="I1518" s="5">
        <v>0.48819444444444443</v>
      </c>
      <c r="J1518" s="5">
        <v>0.48819444444444443</v>
      </c>
      <c r="K1518" s="4"/>
      <c r="L1518" s="4"/>
      <c r="M1518" s="12">
        <f t="shared" si="118"/>
        <v>0</v>
      </c>
      <c r="N1518" s="13">
        <f t="shared" si="116"/>
        <v>2.2916666666666641E-2</v>
      </c>
      <c r="O1518" s="11">
        <f t="shared" si="119"/>
        <v>0</v>
      </c>
      <c r="P1518" s="11">
        <f t="shared" si="117"/>
        <v>7</v>
      </c>
      <c r="Q1518" s="4">
        <v>229749</v>
      </c>
      <c r="R1518" s="4">
        <v>229749</v>
      </c>
      <c r="S1518" s="4">
        <v>229756</v>
      </c>
      <c r="T1518" s="4">
        <v>229756</v>
      </c>
    </row>
    <row r="1519" spans="1:20" x14ac:dyDescent="0.25">
      <c r="A1519" s="16">
        <v>46052</v>
      </c>
      <c r="B1519" s="17" t="s">
        <v>42</v>
      </c>
      <c r="C1519" s="4">
        <v>3</v>
      </c>
      <c r="D1519" s="4">
        <v>10</v>
      </c>
      <c r="E1519" s="5">
        <v>0.48819444444444443</v>
      </c>
      <c r="F1519" s="5">
        <v>0.48819444444444443</v>
      </c>
      <c r="G1519" s="5">
        <v>0.48819444444444443</v>
      </c>
      <c r="H1519" s="5">
        <v>0.50347222222222221</v>
      </c>
      <c r="I1519" s="5">
        <v>0.50347222222222221</v>
      </c>
      <c r="J1519" s="5">
        <v>0.51041666666666663</v>
      </c>
      <c r="K1519" s="4"/>
      <c r="L1519" s="4"/>
      <c r="M1519" s="12">
        <f t="shared" si="118"/>
        <v>0</v>
      </c>
      <c r="N1519" s="13">
        <f t="shared" si="116"/>
        <v>1.5277777777777779E-2</v>
      </c>
      <c r="O1519" s="11">
        <f t="shared" si="119"/>
        <v>0</v>
      </c>
      <c r="P1519" s="11">
        <f t="shared" si="117"/>
        <v>4</v>
      </c>
      <c r="Q1519" s="4">
        <v>229756</v>
      </c>
      <c r="R1519" s="4">
        <v>229756</v>
      </c>
      <c r="S1519" s="4">
        <v>229760</v>
      </c>
      <c r="T1519" s="4">
        <v>229760</v>
      </c>
    </row>
    <row r="1520" spans="1:20" x14ac:dyDescent="0.25">
      <c r="A1520" s="16">
        <v>46052</v>
      </c>
      <c r="B1520" s="17" t="s">
        <v>42</v>
      </c>
      <c r="C1520" s="4">
        <v>3</v>
      </c>
      <c r="D1520" s="4">
        <v>10</v>
      </c>
      <c r="E1520" s="5">
        <v>0.65625</v>
      </c>
      <c r="F1520" s="5">
        <v>0.66666666666666663</v>
      </c>
      <c r="G1520" s="5">
        <v>0.66874999999999996</v>
      </c>
      <c r="H1520" s="5">
        <v>0.68541666666666667</v>
      </c>
      <c r="I1520" s="5">
        <v>0.68541666666666667</v>
      </c>
      <c r="J1520" s="5">
        <v>0.68541666666666667</v>
      </c>
      <c r="K1520" s="4"/>
      <c r="L1520" s="4"/>
      <c r="M1520" s="12">
        <f t="shared" si="118"/>
        <v>2.0833333333333259E-3</v>
      </c>
      <c r="N1520" s="13">
        <f t="shared" si="116"/>
        <v>1.6666666666666718E-2</v>
      </c>
      <c r="O1520" s="11">
        <f t="shared" si="119"/>
        <v>0</v>
      </c>
      <c r="P1520" s="11">
        <f t="shared" si="117"/>
        <v>4</v>
      </c>
      <c r="Q1520" s="4">
        <v>229800</v>
      </c>
      <c r="R1520" s="4">
        <v>229800</v>
      </c>
      <c r="S1520" s="4">
        <v>229804</v>
      </c>
      <c r="T1520" s="4">
        <v>229804</v>
      </c>
    </row>
    <row r="1521" spans="1:20" x14ac:dyDescent="0.25">
      <c r="A1521" s="16">
        <v>46052</v>
      </c>
      <c r="B1521" s="17" t="s">
        <v>42</v>
      </c>
      <c r="C1521" s="4">
        <v>1</v>
      </c>
      <c r="D1521" s="4">
        <v>10</v>
      </c>
      <c r="E1521" s="5">
        <v>0.68541666666666667</v>
      </c>
      <c r="F1521" s="5">
        <v>0.6875</v>
      </c>
      <c r="G1521" s="5">
        <v>0.6875</v>
      </c>
      <c r="H1521" s="5">
        <v>0.70833333333333337</v>
      </c>
      <c r="I1521" s="5">
        <v>0.70833333333333337</v>
      </c>
      <c r="J1521" s="5">
        <v>0.70833333333333337</v>
      </c>
      <c r="K1521" s="4"/>
      <c r="L1521" s="4"/>
      <c r="M1521" s="12">
        <f t="shared" si="118"/>
        <v>0</v>
      </c>
      <c r="N1521" s="13">
        <f t="shared" si="116"/>
        <v>2.083333333333337E-2</v>
      </c>
      <c r="O1521" s="11">
        <f t="shared" si="119"/>
        <v>0</v>
      </c>
      <c r="P1521" s="11">
        <f t="shared" si="117"/>
        <v>7</v>
      </c>
      <c r="Q1521" s="4">
        <v>229804</v>
      </c>
      <c r="R1521" s="4">
        <v>229804</v>
      </c>
      <c r="S1521" s="4">
        <v>229811</v>
      </c>
      <c r="T1521" s="4">
        <v>229811</v>
      </c>
    </row>
    <row r="1522" spans="1:20" x14ac:dyDescent="0.25">
      <c r="A1522" s="16">
        <v>46052</v>
      </c>
      <c r="B1522" s="17" t="s">
        <v>42</v>
      </c>
      <c r="C1522" s="4">
        <v>1</v>
      </c>
      <c r="D1522" s="4">
        <v>10</v>
      </c>
      <c r="E1522" s="5">
        <v>0.70833333333333337</v>
      </c>
      <c r="F1522" s="5">
        <v>0.72916666666666663</v>
      </c>
      <c r="G1522" s="5">
        <v>0.73263888888888884</v>
      </c>
      <c r="H1522" s="5">
        <v>0.75208333333333333</v>
      </c>
      <c r="I1522" s="5">
        <v>0.75208333333333333</v>
      </c>
      <c r="J1522" s="5">
        <v>0.75208333333333333</v>
      </c>
      <c r="K1522" s="4"/>
      <c r="L1522" s="4"/>
      <c r="M1522" s="12">
        <f t="shared" si="118"/>
        <v>3.4722222222222099E-3</v>
      </c>
      <c r="N1522" s="13">
        <f t="shared" si="116"/>
        <v>1.9444444444444486E-2</v>
      </c>
      <c r="O1522" s="11">
        <f t="shared" si="119"/>
        <v>9</v>
      </c>
      <c r="P1522" s="11">
        <f t="shared" si="117"/>
        <v>8</v>
      </c>
      <c r="Q1522" s="4">
        <v>229811</v>
      </c>
      <c r="R1522" s="4">
        <v>229820</v>
      </c>
      <c r="S1522" s="4">
        <v>229828</v>
      </c>
      <c r="T1522" s="4">
        <v>229828</v>
      </c>
    </row>
    <row r="1523" spans="1:20" x14ac:dyDescent="0.25">
      <c r="A1523" s="16">
        <v>46052</v>
      </c>
      <c r="B1523" s="17" t="s">
        <v>42</v>
      </c>
      <c r="C1523" s="4">
        <v>3</v>
      </c>
      <c r="D1523" s="4">
        <v>10</v>
      </c>
      <c r="E1523" s="5">
        <v>0.75208333333333333</v>
      </c>
      <c r="F1523" s="5">
        <v>0.75902777777777775</v>
      </c>
      <c r="G1523" s="5">
        <v>0.75902777777777775</v>
      </c>
      <c r="H1523" s="5">
        <v>0.77777777777777779</v>
      </c>
      <c r="I1523" s="5">
        <v>0.77777777777777779</v>
      </c>
      <c r="J1523" s="5">
        <v>0.77777777777777779</v>
      </c>
      <c r="K1523" s="4"/>
      <c r="L1523" s="4"/>
      <c r="M1523" s="12">
        <f t="shared" si="118"/>
        <v>0</v>
      </c>
      <c r="N1523" s="13">
        <f t="shared" si="116"/>
        <v>1.8750000000000044E-2</v>
      </c>
      <c r="O1523" s="11">
        <f t="shared" si="119"/>
        <v>0</v>
      </c>
      <c r="P1523" s="11">
        <f t="shared" si="117"/>
        <v>4</v>
      </c>
      <c r="Q1523" s="4">
        <v>229828</v>
      </c>
      <c r="R1523" s="4">
        <v>229828</v>
      </c>
      <c r="S1523" s="4">
        <v>229832</v>
      </c>
      <c r="T1523" s="4">
        <v>229832</v>
      </c>
    </row>
    <row r="1524" spans="1:20" x14ac:dyDescent="0.25">
      <c r="A1524" s="16">
        <v>46052</v>
      </c>
      <c r="B1524" s="17" t="s">
        <v>42</v>
      </c>
      <c r="C1524" s="4">
        <v>1</v>
      </c>
      <c r="D1524" s="4">
        <v>10</v>
      </c>
      <c r="E1524" s="5">
        <v>0.77777777777777779</v>
      </c>
      <c r="F1524" s="5">
        <v>0.77777777777777779</v>
      </c>
      <c r="G1524" s="5">
        <v>0.77777777777777779</v>
      </c>
      <c r="H1524" s="5">
        <v>0.7993055555555556</v>
      </c>
      <c r="I1524" s="5">
        <v>0.7993055555555556</v>
      </c>
      <c r="J1524" s="5">
        <v>0.7993055555555556</v>
      </c>
      <c r="K1524" s="4"/>
      <c r="L1524" s="4"/>
      <c r="M1524" s="12">
        <f t="shared" si="118"/>
        <v>0</v>
      </c>
      <c r="N1524" s="13">
        <f t="shared" si="116"/>
        <v>2.1527777777777812E-2</v>
      </c>
      <c r="O1524" s="11">
        <f t="shared" si="119"/>
        <v>0</v>
      </c>
      <c r="P1524" s="11">
        <f t="shared" si="117"/>
        <v>7</v>
      </c>
      <c r="Q1524" s="4">
        <v>229832</v>
      </c>
      <c r="R1524" s="4">
        <v>229832</v>
      </c>
      <c r="S1524" s="4">
        <v>229839</v>
      </c>
      <c r="T1524" s="4">
        <v>229839</v>
      </c>
    </row>
    <row r="1525" spans="1:20" x14ac:dyDescent="0.25">
      <c r="A1525" s="16">
        <v>46052</v>
      </c>
      <c r="B1525" s="17" t="s">
        <v>42</v>
      </c>
      <c r="C1525" s="4">
        <v>3</v>
      </c>
      <c r="D1525" s="4">
        <v>10</v>
      </c>
      <c r="E1525" s="5">
        <v>0.7993055555555556</v>
      </c>
      <c r="F1525" s="5">
        <v>0.80069444444444449</v>
      </c>
      <c r="G1525" s="5">
        <v>0.80069444444444449</v>
      </c>
      <c r="H1525" s="5">
        <v>0.81944444444444442</v>
      </c>
      <c r="I1525" s="5">
        <v>0.82291666666666663</v>
      </c>
      <c r="J1525" s="5">
        <v>0.82986111111111116</v>
      </c>
      <c r="K1525" s="4"/>
      <c r="L1525" s="4"/>
      <c r="M1525" s="12">
        <f t="shared" si="118"/>
        <v>3.4722222222222099E-3</v>
      </c>
      <c r="N1525" s="13">
        <f t="shared" si="116"/>
        <v>1.8749999999999933E-2</v>
      </c>
      <c r="O1525" s="11">
        <f t="shared" si="119"/>
        <v>1</v>
      </c>
      <c r="P1525" s="11">
        <f t="shared" si="117"/>
        <v>4</v>
      </c>
      <c r="Q1525" s="4">
        <v>229839</v>
      </c>
      <c r="R1525" s="4">
        <v>229839</v>
      </c>
      <c r="S1525" s="4">
        <v>229843</v>
      </c>
      <c r="T1525" s="4">
        <v>229844</v>
      </c>
    </row>
    <row r="1526" spans="1:20" x14ac:dyDescent="0.25">
      <c r="A1526" s="16">
        <v>46052</v>
      </c>
      <c r="B1526" s="17" t="s">
        <v>42</v>
      </c>
      <c r="C1526" s="4" t="s">
        <v>35</v>
      </c>
      <c r="D1526" s="4">
        <v>10</v>
      </c>
      <c r="E1526" s="5">
        <v>0.25</v>
      </c>
      <c r="F1526" s="5">
        <v>0.25</v>
      </c>
      <c r="G1526" s="5">
        <v>0.26041666666666669</v>
      </c>
      <c r="H1526" s="5">
        <v>0.3125</v>
      </c>
      <c r="I1526" s="5">
        <v>0.3125</v>
      </c>
      <c r="J1526" s="5">
        <v>0.3125</v>
      </c>
      <c r="K1526" s="4"/>
      <c r="L1526" s="4"/>
      <c r="M1526" s="12">
        <f t="shared" si="118"/>
        <v>1.0416666666666685E-2</v>
      </c>
      <c r="N1526" s="13">
        <f t="shared" si="116"/>
        <v>5.2083333333333315E-2</v>
      </c>
      <c r="O1526" s="11">
        <f t="shared" si="119"/>
        <v>0</v>
      </c>
      <c r="P1526" s="11">
        <f t="shared" si="117"/>
        <v>21</v>
      </c>
      <c r="Q1526" s="4">
        <v>229696</v>
      </c>
      <c r="R1526" s="4">
        <v>229696</v>
      </c>
      <c r="S1526" s="4">
        <v>229717</v>
      </c>
      <c r="T1526" s="4">
        <v>229717</v>
      </c>
    </row>
    <row r="1527" spans="1:20" x14ac:dyDescent="0.25">
      <c r="A1527" s="16">
        <v>46052</v>
      </c>
      <c r="B1527" s="17" t="s">
        <v>42</v>
      </c>
      <c r="C1527" s="4">
        <v>4</v>
      </c>
      <c r="D1527" s="4">
        <v>7</v>
      </c>
      <c r="E1527" s="5">
        <v>0.65625</v>
      </c>
      <c r="F1527" s="5">
        <v>0.66666666666666663</v>
      </c>
      <c r="G1527" s="5">
        <v>0.66874999999999996</v>
      </c>
      <c r="H1527" s="5">
        <v>0.68472222222222223</v>
      </c>
      <c r="I1527" s="5">
        <v>0.68472222222222223</v>
      </c>
      <c r="J1527" s="5">
        <v>0.68472222222222223</v>
      </c>
      <c r="K1527" s="4"/>
      <c r="L1527" s="4"/>
      <c r="M1527" s="12">
        <f t="shared" si="118"/>
        <v>2.0833333333333259E-3</v>
      </c>
      <c r="N1527" s="13">
        <f t="shared" si="116"/>
        <v>1.5972222222222276E-2</v>
      </c>
      <c r="O1527" s="11">
        <f t="shared" si="119"/>
        <v>0</v>
      </c>
      <c r="P1527" s="11">
        <f t="shared" si="117"/>
        <v>5</v>
      </c>
      <c r="Q1527" s="4">
        <v>296072</v>
      </c>
      <c r="R1527" s="4">
        <v>296072</v>
      </c>
      <c r="S1527" s="4">
        <v>296077</v>
      </c>
      <c r="T1527" s="4">
        <v>296077</v>
      </c>
    </row>
    <row r="1528" spans="1:20" x14ac:dyDescent="0.25">
      <c r="A1528" s="16">
        <v>46052</v>
      </c>
      <c r="B1528" s="17" t="s">
        <v>42</v>
      </c>
      <c r="C1528" s="4">
        <v>2</v>
      </c>
      <c r="D1528" s="4">
        <v>7</v>
      </c>
      <c r="E1528" s="5">
        <v>0.68472222222222223</v>
      </c>
      <c r="F1528" s="5">
        <v>0.68472222222222223</v>
      </c>
      <c r="G1528" s="5">
        <v>0.6875</v>
      </c>
      <c r="H1528" s="5">
        <v>0.70833333333333337</v>
      </c>
      <c r="I1528" s="5">
        <v>0.70833333333333337</v>
      </c>
      <c r="J1528" s="5">
        <v>0.70833333333333337</v>
      </c>
      <c r="K1528" s="4"/>
      <c r="L1528" s="4"/>
      <c r="M1528" s="12">
        <f t="shared" si="118"/>
        <v>2.7777777777777679E-3</v>
      </c>
      <c r="N1528" s="13">
        <f t="shared" si="116"/>
        <v>2.083333333333337E-2</v>
      </c>
      <c r="O1528" s="11">
        <f t="shared" si="119"/>
        <v>0</v>
      </c>
      <c r="P1528" s="11">
        <f t="shared" si="117"/>
        <v>10</v>
      </c>
      <c r="Q1528" s="4">
        <v>296077</v>
      </c>
      <c r="R1528" s="4">
        <v>296077</v>
      </c>
      <c r="S1528" s="4">
        <v>296087</v>
      </c>
      <c r="T1528" s="4">
        <v>296087</v>
      </c>
    </row>
    <row r="1529" spans="1:20" x14ac:dyDescent="0.25">
      <c r="A1529" s="16">
        <v>46052</v>
      </c>
      <c r="B1529" s="17" t="s">
        <v>42</v>
      </c>
      <c r="C1529" s="4">
        <v>4</v>
      </c>
      <c r="D1529" s="4">
        <v>7</v>
      </c>
      <c r="E1529" s="5">
        <v>0.70833333333333337</v>
      </c>
      <c r="F1529" s="5">
        <v>0.70833333333333337</v>
      </c>
      <c r="G1529" s="5">
        <v>0.7104166666666667</v>
      </c>
      <c r="H1529" s="5">
        <v>0.72638888888888886</v>
      </c>
      <c r="I1529" s="5">
        <v>0.72638888888888886</v>
      </c>
      <c r="J1529" s="5">
        <v>0.72638888888888886</v>
      </c>
      <c r="K1529" s="4"/>
      <c r="L1529" s="4"/>
      <c r="M1529" s="12">
        <f t="shared" si="118"/>
        <v>2.0833333333333259E-3</v>
      </c>
      <c r="N1529" s="13">
        <f t="shared" si="116"/>
        <v>1.5972222222222165E-2</v>
      </c>
      <c r="O1529" s="11">
        <f t="shared" si="119"/>
        <v>0</v>
      </c>
      <c r="P1529" s="11">
        <f t="shared" si="117"/>
        <v>5</v>
      </c>
      <c r="Q1529" s="4">
        <v>296087</v>
      </c>
      <c r="R1529" s="4">
        <v>296087</v>
      </c>
      <c r="S1529" s="4">
        <v>296092</v>
      </c>
      <c r="T1529" s="4">
        <v>296092</v>
      </c>
    </row>
    <row r="1530" spans="1:20" x14ac:dyDescent="0.25">
      <c r="A1530" s="16">
        <v>46052</v>
      </c>
      <c r="B1530" s="17" t="s">
        <v>42</v>
      </c>
      <c r="C1530" s="4">
        <v>2</v>
      </c>
      <c r="D1530" s="4">
        <v>7</v>
      </c>
      <c r="E1530" s="5">
        <v>0.72638888888888886</v>
      </c>
      <c r="F1530" s="5">
        <v>0.72638888888888886</v>
      </c>
      <c r="G1530" s="5">
        <v>0.72916666666666663</v>
      </c>
      <c r="H1530" s="5">
        <v>0.75</v>
      </c>
      <c r="I1530" s="5">
        <v>0.75</v>
      </c>
      <c r="J1530" s="5">
        <v>0.75</v>
      </c>
      <c r="K1530" s="4"/>
      <c r="L1530" s="4"/>
      <c r="M1530" s="12">
        <f t="shared" si="118"/>
        <v>2.7777777777777679E-3</v>
      </c>
      <c r="N1530" s="13">
        <f t="shared" si="116"/>
        <v>2.083333333333337E-2</v>
      </c>
      <c r="O1530" s="11">
        <f t="shared" si="119"/>
        <v>0</v>
      </c>
      <c r="P1530" s="11">
        <f t="shared" si="117"/>
        <v>6</v>
      </c>
      <c r="Q1530" s="4">
        <v>296092</v>
      </c>
      <c r="R1530" s="4">
        <v>296092</v>
      </c>
      <c r="S1530" s="4">
        <v>296098</v>
      </c>
      <c r="T1530" s="4">
        <v>296098</v>
      </c>
    </row>
    <row r="1531" spans="1:20" x14ac:dyDescent="0.25">
      <c r="A1531" s="16">
        <v>46052</v>
      </c>
      <c r="B1531" s="17" t="s">
        <v>42</v>
      </c>
      <c r="C1531" s="4">
        <v>4</v>
      </c>
      <c r="D1531" s="4">
        <v>7</v>
      </c>
      <c r="E1531" s="5">
        <v>0.75</v>
      </c>
      <c r="F1531" s="5">
        <v>0.75</v>
      </c>
      <c r="G1531" s="5">
        <v>0.75902777777777775</v>
      </c>
      <c r="H1531" s="5">
        <v>0.77500000000000002</v>
      </c>
      <c r="I1531" s="5">
        <v>0.77500000000000002</v>
      </c>
      <c r="J1531" s="5">
        <v>0.77500000000000002</v>
      </c>
      <c r="K1531" s="4"/>
      <c r="L1531" s="4"/>
      <c r="M1531" s="12">
        <f t="shared" si="118"/>
        <v>9.0277777777777457E-3</v>
      </c>
      <c r="N1531" s="13">
        <f t="shared" si="116"/>
        <v>1.5972222222222276E-2</v>
      </c>
      <c r="O1531" s="11">
        <f t="shared" si="119"/>
        <v>0</v>
      </c>
      <c r="P1531" s="11">
        <f t="shared" si="117"/>
        <v>5</v>
      </c>
      <c r="Q1531" s="4">
        <v>296098</v>
      </c>
      <c r="R1531" s="4">
        <v>296098</v>
      </c>
      <c r="S1531" s="4">
        <v>296103</v>
      </c>
      <c r="T1531" s="4">
        <v>296103</v>
      </c>
    </row>
    <row r="1532" spans="1:20" x14ac:dyDescent="0.25">
      <c r="A1532" s="16">
        <v>46052</v>
      </c>
      <c r="B1532" s="17" t="s">
        <v>42</v>
      </c>
      <c r="C1532" s="4">
        <v>2</v>
      </c>
      <c r="D1532" s="4">
        <v>7</v>
      </c>
      <c r="E1532" s="5">
        <v>0.77500000000000002</v>
      </c>
      <c r="F1532" s="5">
        <v>0.77500000000000002</v>
      </c>
      <c r="G1532" s="5">
        <v>0.77777777777777779</v>
      </c>
      <c r="H1532" s="5">
        <v>0.79861111111111116</v>
      </c>
      <c r="I1532" s="5">
        <v>0.79861111111111116</v>
      </c>
      <c r="J1532" s="5">
        <v>0.79861111111111116</v>
      </c>
      <c r="K1532" s="4"/>
      <c r="L1532" s="4"/>
      <c r="M1532" s="12">
        <f t="shared" si="118"/>
        <v>2.7777777777777679E-3</v>
      </c>
      <c r="N1532" s="13">
        <f t="shared" si="116"/>
        <v>2.083333333333337E-2</v>
      </c>
      <c r="O1532" s="11">
        <f t="shared" si="119"/>
        <v>0</v>
      </c>
      <c r="P1532" s="11">
        <f t="shared" si="117"/>
        <v>6</v>
      </c>
      <c r="Q1532" s="4">
        <v>296103</v>
      </c>
      <c r="R1532" s="4">
        <v>296103</v>
      </c>
      <c r="S1532" s="4">
        <v>296109</v>
      </c>
      <c r="T1532" s="4">
        <v>296109</v>
      </c>
    </row>
    <row r="1533" spans="1:20" x14ac:dyDescent="0.25">
      <c r="A1533" s="16">
        <v>46052</v>
      </c>
      <c r="B1533" s="17" t="s">
        <v>42</v>
      </c>
      <c r="C1533" s="4">
        <v>4</v>
      </c>
      <c r="D1533" s="4">
        <v>7</v>
      </c>
      <c r="E1533" s="5">
        <v>0.79861111111111116</v>
      </c>
      <c r="F1533" s="5">
        <v>0.79861111111111116</v>
      </c>
      <c r="G1533" s="5">
        <v>0.80069444444444449</v>
      </c>
      <c r="H1533" s="5">
        <v>0.81666666666666665</v>
      </c>
      <c r="I1533" s="5">
        <v>0.81666666666666665</v>
      </c>
      <c r="J1533" s="5">
        <v>0.82291666666666663</v>
      </c>
      <c r="K1533" s="4"/>
      <c r="L1533" s="4"/>
      <c r="M1533" s="12">
        <f t="shared" si="118"/>
        <v>2.0833333333333259E-3</v>
      </c>
      <c r="N1533" s="13">
        <f t="shared" si="116"/>
        <v>1.5972222222222165E-2</v>
      </c>
      <c r="O1533" s="11">
        <f t="shared" si="119"/>
        <v>1</v>
      </c>
      <c r="P1533" s="11">
        <f t="shared" si="117"/>
        <v>5</v>
      </c>
      <c r="Q1533" s="4">
        <v>296109</v>
      </c>
      <c r="R1533" s="4">
        <v>296109</v>
      </c>
      <c r="S1533" s="4">
        <v>296114</v>
      </c>
      <c r="T1533" s="4">
        <v>296115</v>
      </c>
    </row>
    <row r="1534" spans="1:20" x14ac:dyDescent="0.25">
      <c r="A1534" s="16">
        <v>46052</v>
      </c>
      <c r="B1534" s="17" t="s">
        <v>42</v>
      </c>
      <c r="C1534" s="4" t="s">
        <v>35</v>
      </c>
      <c r="D1534" s="4">
        <v>9001</v>
      </c>
      <c r="E1534" s="5">
        <v>0.61458333333333337</v>
      </c>
      <c r="F1534" s="5">
        <v>0.625</v>
      </c>
      <c r="G1534" s="5">
        <v>0.625</v>
      </c>
      <c r="H1534" s="5">
        <v>0.67291666666666672</v>
      </c>
      <c r="I1534" s="5">
        <v>0.67777777777777781</v>
      </c>
      <c r="J1534" s="5">
        <v>0.68055555555555558</v>
      </c>
      <c r="K1534" s="4"/>
      <c r="L1534" s="4"/>
      <c r="M1534" s="12">
        <f t="shared" si="118"/>
        <v>4.8611111111110938E-3</v>
      </c>
      <c r="N1534" s="13">
        <f t="shared" si="116"/>
        <v>4.7916666666666718E-2</v>
      </c>
      <c r="O1534" s="11">
        <f t="shared" si="119"/>
        <v>0</v>
      </c>
      <c r="P1534" s="11">
        <f t="shared" si="117"/>
        <v>12</v>
      </c>
      <c r="Q1534" s="4">
        <v>66524</v>
      </c>
      <c r="R1534" s="4">
        <v>66524</v>
      </c>
      <c r="S1534" s="4">
        <v>66536</v>
      </c>
      <c r="T1534" s="4">
        <v>66536</v>
      </c>
    </row>
    <row r="1535" spans="1:20" x14ac:dyDescent="0.25">
      <c r="A1535" s="16">
        <v>46052</v>
      </c>
      <c r="B1535" s="17" t="s">
        <v>42</v>
      </c>
      <c r="C1535" s="4" t="s">
        <v>26</v>
      </c>
      <c r="D1535" s="4">
        <v>15</v>
      </c>
      <c r="E1535" s="5">
        <v>0.68055555555555558</v>
      </c>
      <c r="F1535" s="5">
        <v>0.68055555555555558</v>
      </c>
      <c r="G1535" s="5">
        <v>0.68055555555555558</v>
      </c>
      <c r="H1535" s="5">
        <v>0.80208333333333337</v>
      </c>
      <c r="I1535" s="5">
        <v>0.80208333333333337</v>
      </c>
      <c r="J1535" s="5">
        <v>0.82291666666666663</v>
      </c>
      <c r="K1535" s="4"/>
      <c r="L1535" s="4"/>
      <c r="M1535" s="12">
        <f t="shared" si="118"/>
        <v>0</v>
      </c>
      <c r="N1535" s="13">
        <f t="shared" si="116"/>
        <v>0.12152777777777779</v>
      </c>
      <c r="O1535" s="11">
        <f t="shared" si="119"/>
        <v>0</v>
      </c>
      <c r="P1535" s="11">
        <f t="shared" si="117"/>
        <v>57</v>
      </c>
      <c r="Q1535" s="4">
        <v>149424</v>
      </c>
      <c r="R1535" s="4">
        <v>149424</v>
      </c>
      <c r="S1535" s="4">
        <v>149481</v>
      </c>
      <c r="T1535" s="4">
        <v>149481</v>
      </c>
    </row>
    <row r="1536" spans="1:20" x14ac:dyDescent="0.25">
      <c r="A1536" s="16"/>
      <c r="B1536" s="17"/>
      <c r="C1536" s="4"/>
      <c r="D1536" s="4"/>
      <c r="E1536" s="5"/>
      <c r="F1536" s="5"/>
      <c r="G1536" s="5"/>
      <c r="H1536" s="5"/>
      <c r="I1536" s="5"/>
      <c r="J1536" s="5"/>
      <c r="K1536" s="4"/>
      <c r="L1536" s="4"/>
      <c r="M1536" s="12">
        <f t="shared" si="118"/>
        <v>0</v>
      </c>
      <c r="N1536" s="13">
        <f t="shared" si="116"/>
        <v>0</v>
      </c>
      <c r="O1536" s="11">
        <f t="shared" si="119"/>
        <v>0</v>
      </c>
      <c r="P1536" s="11">
        <f t="shared" si="117"/>
        <v>0</v>
      </c>
      <c r="Q1536" s="4"/>
      <c r="R1536" s="4"/>
      <c r="S1536" s="4"/>
      <c r="T1536" s="4"/>
    </row>
    <row r="1537" spans="1:20" x14ac:dyDescent="0.25">
      <c r="A1537" s="16"/>
      <c r="B1537" s="17"/>
      <c r="C1537" s="4"/>
      <c r="D1537" s="4"/>
      <c r="E1537" s="5"/>
      <c r="F1537" s="5"/>
      <c r="G1537" s="5"/>
      <c r="H1537" s="5"/>
      <c r="I1537" s="5"/>
      <c r="J1537" s="5"/>
      <c r="K1537" s="4"/>
      <c r="L1537" s="4"/>
      <c r="M1537" s="12">
        <f t="shared" si="118"/>
        <v>0</v>
      </c>
      <c r="N1537" s="13">
        <f t="shared" si="116"/>
        <v>0</v>
      </c>
      <c r="O1537" s="11">
        <f t="shared" si="119"/>
        <v>0</v>
      </c>
      <c r="P1537" s="11">
        <f t="shared" si="117"/>
        <v>0</v>
      </c>
      <c r="Q1537" s="4"/>
      <c r="R1537" s="4"/>
      <c r="S1537" s="4"/>
      <c r="T1537" s="4"/>
    </row>
    <row r="1538" spans="1:20" x14ac:dyDescent="0.25">
      <c r="A1538" s="27"/>
      <c r="B1538" s="28"/>
      <c r="C1538" s="28"/>
      <c r="D1538" s="29"/>
      <c r="E1538" s="28"/>
      <c r="F1538" s="28"/>
      <c r="G1538" s="28"/>
      <c r="H1538" s="28"/>
      <c r="I1538" s="28"/>
      <c r="J1538" s="28"/>
      <c r="K1538" s="28"/>
      <c r="L1538" s="7" t="s">
        <v>41</v>
      </c>
      <c r="M1538" s="14">
        <f>SUM(M1483:M1537)</f>
        <v>0.17222222222222239</v>
      </c>
      <c r="N1538" s="14">
        <f>SUM(N1483:N1537)</f>
        <v>1.5006944444444441</v>
      </c>
      <c r="O1538" s="35">
        <f>SUM(O1483:O1537)</f>
        <v>11</v>
      </c>
      <c r="P1538" s="35">
        <f>SUM(P1483:P1537)</f>
        <v>521</v>
      </c>
      <c r="Q1538" s="28"/>
      <c r="R1538" s="28"/>
      <c r="S1538" s="28"/>
      <c r="T1538" s="28"/>
    </row>
    <row r="1539" spans="1:20" x14ac:dyDescent="0.25">
      <c r="A1539" s="16">
        <v>46053</v>
      </c>
      <c r="B1539" s="17" t="s">
        <v>43</v>
      </c>
      <c r="C1539" s="17">
        <v>1</v>
      </c>
      <c r="D1539" s="17">
        <v>7</v>
      </c>
      <c r="E1539" s="18">
        <v>0.27777777777777779</v>
      </c>
      <c r="F1539" s="18">
        <v>0.28472222222222221</v>
      </c>
      <c r="G1539" s="18">
        <v>0.29166666666666669</v>
      </c>
      <c r="H1539" s="18">
        <v>0.3125</v>
      </c>
      <c r="I1539" s="18">
        <v>0.3125</v>
      </c>
      <c r="J1539" s="18">
        <v>0.3125</v>
      </c>
      <c r="K1539" s="17"/>
      <c r="L1539" s="17"/>
      <c r="M1539" s="19">
        <f>G1539-F1539+I1539-H1539</f>
        <v>6.9444444444444753E-3</v>
      </c>
      <c r="N1539" s="20">
        <f t="shared" ref="N1539:N1585" si="120">H1539-G1539-(L1539-K1539)</f>
        <v>2.0833333333333315E-2</v>
      </c>
      <c r="O1539" s="34">
        <f>R1539-Q1539+T1539-S1539</f>
        <v>1</v>
      </c>
      <c r="P1539" s="34">
        <f t="shared" ref="P1539:P1585" si="121">S1539-R1539</f>
        <v>7</v>
      </c>
      <c r="Q1539" s="17">
        <v>296115</v>
      </c>
      <c r="R1539" s="17">
        <v>296116</v>
      </c>
      <c r="S1539" s="17">
        <v>296123</v>
      </c>
      <c r="T1539" s="17">
        <v>296123</v>
      </c>
    </row>
    <row r="1540" spans="1:20" x14ac:dyDescent="0.25">
      <c r="A1540" s="16">
        <v>46053</v>
      </c>
      <c r="B1540" s="17" t="s">
        <v>43</v>
      </c>
      <c r="C1540" s="4">
        <v>3</v>
      </c>
      <c r="D1540" s="17">
        <v>7</v>
      </c>
      <c r="E1540" s="5">
        <v>0.3125</v>
      </c>
      <c r="F1540" s="5">
        <v>0.31458333333333333</v>
      </c>
      <c r="G1540" s="5">
        <v>0.31458333333333333</v>
      </c>
      <c r="H1540" s="5">
        <v>0.3298611111111111</v>
      </c>
      <c r="I1540" s="5">
        <v>0.3298611111111111</v>
      </c>
      <c r="J1540" s="5">
        <v>0.3298611111111111</v>
      </c>
      <c r="K1540" s="4"/>
      <c r="L1540" s="4"/>
      <c r="M1540" s="12">
        <f t="shared" ref="M1540:M1585" si="122">G1540-F1540+I1540-H1540</f>
        <v>0</v>
      </c>
      <c r="N1540" s="13">
        <f t="shared" si="120"/>
        <v>1.5277777777777779E-2</v>
      </c>
      <c r="O1540" s="11">
        <f t="shared" ref="O1540:O1585" si="123">R1540-Q1540+T1540-S1540</f>
        <v>0</v>
      </c>
      <c r="P1540" s="11">
        <f t="shared" si="121"/>
        <v>3</v>
      </c>
      <c r="Q1540" s="4">
        <v>296123</v>
      </c>
      <c r="R1540" s="4">
        <v>296123</v>
      </c>
      <c r="S1540" s="4">
        <v>296126</v>
      </c>
      <c r="T1540" s="4">
        <v>296126</v>
      </c>
    </row>
    <row r="1541" spans="1:20" x14ac:dyDescent="0.25">
      <c r="A1541" s="16">
        <v>46053</v>
      </c>
      <c r="B1541" s="17" t="s">
        <v>43</v>
      </c>
      <c r="C1541" s="4">
        <v>1</v>
      </c>
      <c r="D1541" s="17">
        <v>7</v>
      </c>
      <c r="E1541" s="5">
        <v>0.3298611111111111</v>
      </c>
      <c r="F1541" s="5">
        <v>0.33333333333333331</v>
      </c>
      <c r="G1541" s="5">
        <v>0.33333333333333331</v>
      </c>
      <c r="H1541" s="5">
        <v>0.35416666666666669</v>
      </c>
      <c r="I1541" s="5">
        <v>0.35416666666666669</v>
      </c>
      <c r="J1541" s="5">
        <v>0.35416666666666669</v>
      </c>
      <c r="K1541" s="4"/>
      <c r="L1541" s="4"/>
      <c r="M1541" s="12">
        <f t="shared" si="122"/>
        <v>0</v>
      </c>
      <c r="N1541" s="13">
        <f t="shared" si="120"/>
        <v>2.083333333333337E-2</v>
      </c>
      <c r="O1541" s="11">
        <f t="shared" si="123"/>
        <v>0</v>
      </c>
      <c r="P1541" s="11">
        <f t="shared" si="121"/>
        <v>8</v>
      </c>
      <c r="Q1541" s="4">
        <v>296126</v>
      </c>
      <c r="R1541" s="4">
        <v>296126</v>
      </c>
      <c r="S1541" s="4">
        <v>296134</v>
      </c>
      <c r="T1541" s="4">
        <v>296134</v>
      </c>
    </row>
    <row r="1542" spans="1:20" x14ac:dyDescent="0.25">
      <c r="A1542" s="16">
        <v>46053</v>
      </c>
      <c r="B1542" s="17" t="s">
        <v>43</v>
      </c>
      <c r="C1542" s="6">
        <v>3</v>
      </c>
      <c r="D1542" s="17">
        <v>7</v>
      </c>
      <c r="E1542" s="5">
        <v>0.35416666666666669</v>
      </c>
      <c r="F1542" s="5">
        <v>0.35625000000000001</v>
      </c>
      <c r="G1542" s="5">
        <v>0.35625000000000001</v>
      </c>
      <c r="H1542" s="5">
        <v>0.37152777777777779</v>
      </c>
      <c r="I1542" s="5">
        <v>0.37152777777777779</v>
      </c>
      <c r="J1542" s="5">
        <v>0.37152777777777779</v>
      </c>
      <c r="K1542" s="4"/>
      <c r="L1542" s="4"/>
      <c r="M1542" s="12">
        <f t="shared" si="122"/>
        <v>0</v>
      </c>
      <c r="N1542" s="13">
        <f t="shared" si="120"/>
        <v>1.5277777777777779E-2</v>
      </c>
      <c r="O1542" s="11">
        <f t="shared" si="123"/>
        <v>0</v>
      </c>
      <c r="P1542" s="11">
        <f t="shared" si="121"/>
        <v>3</v>
      </c>
      <c r="Q1542" s="4">
        <v>296134</v>
      </c>
      <c r="R1542" s="4">
        <v>296134</v>
      </c>
      <c r="S1542" s="4">
        <v>296137</v>
      </c>
      <c r="T1542" s="4">
        <v>296137</v>
      </c>
    </row>
    <row r="1543" spans="1:20" x14ac:dyDescent="0.25">
      <c r="A1543" s="16">
        <v>46053</v>
      </c>
      <c r="B1543" s="17" t="s">
        <v>43</v>
      </c>
      <c r="C1543" s="6">
        <v>1</v>
      </c>
      <c r="D1543" s="17">
        <v>7</v>
      </c>
      <c r="E1543" s="5">
        <v>0.37152777777777779</v>
      </c>
      <c r="F1543" s="5">
        <v>0.38194444444444442</v>
      </c>
      <c r="G1543" s="5">
        <v>0.38194444444444442</v>
      </c>
      <c r="H1543" s="5">
        <v>0.40347222222222223</v>
      </c>
      <c r="I1543" s="5">
        <v>0.40347222222222223</v>
      </c>
      <c r="J1543" s="5">
        <v>0.40347222222222223</v>
      </c>
      <c r="K1543" s="4"/>
      <c r="L1543" s="4"/>
      <c r="M1543" s="12">
        <f t="shared" si="122"/>
        <v>0</v>
      </c>
      <c r="N1543" s="13">
        <f t="shared" si="120"/>
        <v>2.1527777777777812E-2</v>
      </c>
      <c r="O1543" s="11">
        <f t="shared" si="123"/>
        <v>0</v>
      </c>
      <c r="P1543" s="11">
        <f t="shared" si="121"/>
        <v>7</v>
      </c>
      <c r="Q1543" s="4">
        <v>296137</v>
      </c>
      <c r="R1543" s="4">
        <v>296137</v>
      </c>
      <c r="S1543" s="4">
        <v>296144</v>
      </c>
      <c r="T1543" s="4">
        <v>296144</v>
      </c>
    </row>
    <row r="1544" spans="1:20" x14ac:dyDescent="0.25">
      <c r="A1544" s="16">
        <v>46053</v>
      </c>
      <c r="B1544" s="17" t="s">
        <v>43</v>
      </c>
      <c r="C1544" s="4">
        <v>3</v>
      </c>
      <c r="D1544" s="17">
        <v>7</v>
      </c>
      <c r="E1544" s="5">
        <v>0.40347222222222223</v>
      </c>
      <c r="F1544" s="5">
        <v>0.40347222222222223</v>
      </c>
      <c r="G1544" s="5">
        <v>0.40486111111111112</v>
      </c>
      <c r="H1544" s="5">
        <v>0.4201388888888889</v>
      </c>
      <c r="I1544" s="5">
        <v>0.4201388888888889</v>
      </c>
      <c r="J1544" s="5">
        <v>0.4201388888888889</v>
      </c>
      <c r="K1544" s="4"/>
      <c r="L1544" s="4"/>
      <c r="M1544" s="12">
        <f t="shared" si="122"/>
        <v>1.388888888888884E-3</v>
      </c>
      <c r="N1544" s="13">
        <f t="shared" si="120"/>
        <v>1.5277777777777779E-2</v>
      </c>
      <c r="O1544" s="11">
        <f t="shared" si="123"/>
        <v>0</v>
      </c>
      <c r="P1544" s="11">
        <f t="shared" si="121"/>
        <v>4</v>
      </c>
      <c r="Q1544" s="4">
        <v>296144</v>
      </c>
      <c r="R1544" s="4">
        <v>296144</v>
      </c>
      <c r="S1544" s="4">
        <v>296148</v>
      </c>
      <c r="T1544" s="4">
        <v>296148</v>
      </c>
    </row>
    <row r="1545" spans="1:20" x14ac:dyDescent="0.25">
      <c r="A1545" s="16">
        <v>46053</v>
      </c>
      <c r="B1545" s="17" t="s">
        <v>43</v>
      </c>
      <c r="C1545" s="4">
        <v>1</v>
      </c>
      <c r="D1545" s="17">
        <v>7</v>
      </c>
      <c r="E1545" s="5">
        <v>0.4201388888888889</v>
      </c>
      <c r="F1545" s="5">
        <v>0.4236111111111111</v>
      </c>
      <c r="G1545" s="5">
        <v>0.4236111111111111</v>
      </c>
      <c r="H1545" s="5">
        <v>0.44513888888888886</v>
      </c>
      <c r="I1545" s="5">
        <v>0.44513888888888886</v>
      </c>
      <c r="J1545" s="5">
        <v>0.44513888888888886</v>
      </c>
      <c r="K1545" s="4"/>
      <c r="L1545" s="4"/>
      <c r="M1545" s="12">
        <f t="shared" si="122"/>
        <v>0</v>
      </c>
      <c r="N1545" s="13">
        <f t="shared" si="120"/>
        <v>2.1527777777777757E-2</v>
      </c>
      <c r="O1545" s="11">
        <f t="shared" si="123"/>
        <v>0</v>
      </c>
      <c r="P1545" s="11">
        <f t="shared" si="121"/>
        <v>7</v>
      </c>
      <c r="Q1545" s="4">
        <v>296148</v>
      </c>
      <c r="R1545" s="4">
        <v>296148</v>
      </c>
      <c r="S1545" s="4">
        <v>296155</v>
      </c>
      <c r="T1545" s="4">
        <v>296155</v>
      </c>
    </row>
    <row r="1546" spans="1:20" x14ac:dyDescent="0.25">
      <c r="A1546" s="16">
        <v>46053</v>
      </c>
      <c r="B1546" s="17" t="s">
        <v>43</v>
      </c>
      <c r="C1546" s="4">
        <v>3</v>
      </c>
      <c r="D1546" s="17">
        <v>7</v>
      </c>
      <c r="E1546" s="5">
        <v>0.44513888888888886</v>
      </c>
      <c r="F1546" s="5">
        <v>0.4465277777777778</v>
      </c>
      <c r="G1546" s="5">
        <v>0.4465277777777778</v>
      </c>
      <c r="H1546" s="5">
        <v>0.46180555555555558</v>
      </c>
      <c r="I1546" s="5">
        <v>0.46180555555555558</v>
      </c>
      <c r="J1546" s="5">
        <v>0.46180555555555558</v>
      </c>
      <c r="K1546" s="4"/>
      <c r="L1546" s="4"/>
      <c r="M1546" s="12">
        <f t="shared" si="122"/>
        <v>0</v>
      </c>
      <c r="N1546" s="13">
        <f t="shared" si="120"/>
        <v>1.5277777777777779E-2</v>
      </c>
      <c r="O1546" s="11">
        <f t="shared" si="123"/>
        <v>0</v>
      </c>
      <c r="P1546" s="11">
        <f t="shared" si="121"/>
        <v>4</v>
      </c>
      <c r="Q1546" s="4">
        <v>296155</v>
      </c>
      <c r="R1546" s="4">
        <v>296155</v>
      </c>
      <c r="S1546" s="4">
        <v>296159</v>
      </c>
      <c r="T1546" s="4">
        <v>296159</v>
      </c>
    </row>
    <row r="1547" spans="1:20" x14ac:dyDescent="0.25">
      <c r="A1547" s="16">
        <v>46053</v>
      </c>
      <c r="B1547" s="17" t="s">
        <v>43</v>
      </c>
      <c r="C1547" s="4">
        <v>2</v>
      </c>
      <c r="D1547" s="4">
        <v>10</v>
      </c>
      <c r="E1547" s="5">
        <v>0.50347222222222221</v>
      </c>
      <c r="F1547" s="5">
        <v>0.51388888888888884</v>
      </c>
      <c r="G1547" s="5">
        <v>0.51388888888888884</v>
      </c>
      <c r="H1547" s="5">
        <v>0.53680555555555554</v>
      </c>
      <c r="I1547" s="5">
        <v>0.53680555555555554</v>
      </c>
      <c r="J1547" s="5">
        <v>0.53680555555555554</v>
      </c>
      <c r="K1547" s="4"/>
      <c r="L1547" s="4"/>
      <c r="M1547" s="12">
        <f t="shared" si="122"/>
        <v>0</v>
      </c>
      <c r="N1547" s="13">
        <f t="shared" si="120"/>
        <v>2.2916666666666696E-2</v>
      </c>
      <c r="O1547" s="11">
        <f t="shared" si="123"/>
        <v>0</v>
      </c>
      <c r="P1547" s="11">
        <f t="shared" si="121"/>
        <v>6</v>
      </c>
      <c r="Q1547" s="4">
        <v>229899</v>
      </c>
      <c r="R1547" s="4">
        <v>229899</v>
      </c>
      <c r="S1547" s="4">
        <v>229905</v>
      </c>
      <c r="T1547" s="4">
        <v>229905</v>
      </c>
    </row>
    <row r="1548" spans="1:20" x14ac:dyDescent="0.25">
      <c r="A1548" s="16">
        <v>46053</v>
      </c>
      <c r="B1548" s="17" t="s">
        <v>43</v>
      </c>
      <c r="C1548" s="4">
        <v>4</v>
      </c>
      <c r="D1548" s="4">
        <v>10</v>
      </c>
      <c r="E1548" s="5">
        <v>0.53680555555555554</v>
      </c>
      <c r="F1548" s="5">
        <v>0.53680555555555554</v>
      </c>
      <c r="G1548" s="5">
        <v>0.53680555555555554</v>
      </c>
      <c r="H1548" s="5">
        <v>0.55555555555555558</v>
      </c>
      <c r="I1548" s="5">
        <v>0.55555555555555558</v>
      </c>
      <c r="J1548" s="5">
        <v>0.55555555555555558</v>
      </c>
      <c r="K1548" s="4"/>
      <c r="L1548" s="4"/>
      <c r="M1548" s="12">
        <f t="shared" si="122"/>
        <v>0</v>
      </c>
      <c r="N1548" s="13">
        <f t="shared" si="120"/>
        <v>1.8750000000000044E-2</v>
      </c>
      <c r="O1548" s="11">
        <f t="shared" si="123"/>
        <v>0</v>
      </c>
      <c r="P1548" s="11">
        <f t="shared" si="121"/>
        <v>5</v>
      </c>
      <c r="Q1548" s="4">
        <v>229905</v>
      </c>
      <c r="R1548" s="4">
        <v>229905</v>
      </c>
      <c r="S1548" s="4">
        <v>229910</v>
      </c>
      <c r="T1548" s="4">
        <v>229910</v>
      </c>
    </row>
    <row r="1549" spans="1:20" x14ac:dyDescent="0.25">
      <c r="A1549" s="16">
        <v>46053</v>
      </c>
      <c r="B1549" s="17" t="s">
        <v>43</v>
      </c>
      <c r="C1549" s="4">
        <v>2</v>
      </c>
      <c r="D1549" s="4">
        <v>10</v>
      </c>
      <c r="E1549" s="5">
        <v>0.55555555555555558</v>
      </c>
      <c r="F1549" s="5">
        <v>0.55555555555555558</v>
      </c>
      <c r="G1549" s="5">
        <v>0.55555555555555558</v>
      </c>
      <c r="H1549" s="5">
        <v>0.57847222222222228</v>
      </c>
      <c r="I1549" s="5">
        <v>0.57847222222222228</v>
      </c>
      <c r="J1549" s="5">
        <v>0.57847222222222228</v>
      </c>
      <c r="K1549" s="4"/>
      <c r="L1549" s="4"/>
      <c r="M1549" s="12">
        <f t="shared" si="122"/>
        <v>0</v>
      </c>
      <c r="N1549" s="13">
        <f t="shared" si="120"/>
        <v>2.2916666666666696E-2</v>
      </c>
      <c r="O1549" s="11">
        <f t="shared" si="123"/>
        <v>0</v>
      </c>
      <c r="P1549" s="11">
        <f t="shared" si="121"/>
        <v>6</v>
      </c>
      <c r="Q1549" s="4">
        <v>229910</v>
      </c>
      <c r="R1549" s="4">
        <v>229910</v>
      </c>
      <c r="S1549" s="4">
        <v>229916</v>
      </c>
      <c r="T1549" s="4">
        <v>229916</v>
      </c>
    </row>
    <row r="1550" spans="1:20" x14ac:dyDescent="0.25">
      <c r="A1550" s="16">
        <v>46053</v>
      </c>
      <c r="B1550" s="17" t="s">
        <v>43</v>
      </c>
      <c r="C1550" s="4">
        <v>4</v>
      </c>
      <c r="D1550" s="4">
        <v>10</v>
      </c>
      <c r="E1550" s="5">
        <v>0.57847222222222228</v>
      </c>
      <c r="F1550" s="5">
        <v>0.57847222222222228</v>
      </c>
      <c r="G1550" s="5">
        <v>0.57847222222222228</v>
      </c>
      <c r="H1550" s="5">
        <v>0.59722222222222221</v>
      </c>
      <c r="I1550" s="5">
        <v>0.59722222222222221</v>
      </c>
      <c r="J1550" s="5">
        <v>0.59722222222222221</v>
      </c>
      <c r="K1550" s="4"/>
      <c r="L1550" s="4"/>
      <c r="M1550" s="12">
        <f t="shared" si="122"/>
        <v>0</v>
      </c>
      <c r="N1550" s="13">
        <f t="shared" si="120"/>
        <v>1.8749999999999933E-2</v>
      </c>
      <c r="O1550" s="11">
        <f t="shared" si="123"/>
        <v>0</v>
      </c>
      <c r="P1550" s="11">
        <f t="shared" si="121"/>
        <v>5</v>
      </c>
      <c r="Q1550" s="4">
        <v>229916</v>
      </c>
      <c r="R1550" s="4">
        <v>229916</v>
      </c>
      <c r="S1550" s="4">
        <v>229921</v>
      </c>
      <c r="T1550" s="4">
        <v>229921</v>
      </c>
    </row>
    <row r="1551" spans="1:20" x14ac:dyDescent="0.25">
      <c r="A1551" s="16">
        <v>46053</v>
      </c>
      <c r="B1551" s="17" t="s">
        <v>43</v>
      </c>
      <c r="C1551" s="4">
        <v>2</v>
      </c>
      <c r="D1551" s="4">
        <v>10</v>
      </c>
      <c r="E1551" s="5">
        <v>0.59722222222222221</v>
      </c>
      <c r="F1551" s="5">
        <v>0.59722222222222221</v>
      </c>
      <c r="G1551" s="5">
        <v>0.59722222222222221</v>
      </c>
      <c r="H1551" s="5">
        <v>0.62013888888888891</v>
      </c>
      <c r="I1551" s="5">
        <v>0.62013888888888891</v>
      </c>
      <c r="J1551" s="5">
        <v>0.62013888888888891</v>
      </c>
      <c r="K1551" s="4"/>
      <c r="L1551" s="4"/>
      <c r="M1551" s="12">
        <f t="shared" si="122"/>
        <v>0</v>
      </c>
      <c r="N1551" s="13">
        <f t="shared" si="120"/>
        <v>2.2916666666666696E-2</v>
      </c>
      <c r="O1551" s="11">
        <f t="shared" si="123"/>
        <v>0</v>
      </c>
      <c r="P1551" s="11">
        <f t="shared" si="121"/>
        <v>6</v>
      </c>
      <c r="Q1551" s="4">
        <v>229921</v>
      </c>
      <c r="R1551" s="4">
        <v>229921</v>
      </c>
      <c r="S1551" s="4">
        <v>229927</v>
      </c>
      <c r="T1551" s="4">
        <v>229927</v>
      </c>
    </row>
    <row r="1552" spans="1:20" x14ac:dyDescent="0.25">
      <c r="A1552" s="16">
        <v>46053</v>
      </c>
      <c r="B1552" s="17" t="s">
        <v>43</v>
      </c>
      <c r="C1552" s="4">
        <v>4</v>
      </c>
      <c r="D1552" s="4">
        <v>10</v>
      </c>
      <c r="E1552" s="5">
        <v>0.62013888888888891</v>
      </c>
      <c r="F1552" s="5">
        <v>0.62013888888888891</v>
      </c>
      <c r="G1552" s="5">
        <v>0.62013888888888891</v>
      </c>
      <c r="H1552" s="5">
        <v>0.6381944444444444</v>
      </c>
      <c r="I1552" s="5">
        <v>0.6381944444444444</v>
      </c>
      <c r="J1552" s="5">
        <v>0.6381944444444444</v>
      </c>
      <c r="K1552" s="4"/>
      <c r="L1552" s="4"/>
      <c r="M1552" s="12">
        <f t="shared" si="122"/>
        <v>0</v>
      </c>
      <c r="N1552" s="13">
        <f t="shared" si="120"/>
        <v>1.8055555555555491E-2</v>
      </c>
      <c r="O1552" s="11">
        <f t="shared" si="123"/>
        <v>0</v>
      </c>
      <c r="P1552" s="11">
        <f t="shared" si="121"/>
        <v>5</v>
      </c>
      <c r="Q1552" s="4">
        <v>229927</v>
      </c>
      <c r="R1552" s="4">
        <v>229927</v>
      </c>
      <c r="S1552" s="4">
        <v>229932</v>
      </c>
      <c r="T1552" s="4">
        <v>229932</v>
      </c>
    </row>
    <row r="1553" spans="1:20" x14ac:dyDescent="0.25">
      <c r="A1553" s="16">
        <v>46053</v>
      </c>
      <c r="B1553" s="17" t="s">
        <v>43</v>
      </c>
      <c r="C1553" s="4">
        <v>2</v>
      </c>
      <c r="D1553" s="4">
        <v>10</v>
      </c>
      <c r="E1553" s="5">
        <v>0.6381944444444444</v>
      </c>
      <c r="F1553" s="5">
        <v>0.64583333333333337</v>
      </c>
      <c r="G1553" s="5">
        <v>0.64583333333333337</v>
      </c>
      <c r="H1553" s="5">
        <v>0.66666666666666663</v>
      </c>
      <c r="I1553" s="5">
        <v>0.66666666666666663</v>
      </c>
      <c r="J1553" s="5">
        <v>0.67361111111111116</v>
      </c>
      <c r="K1553" s="4"/>
      <c r="L1553" s="4"/>
      <c r="M1553" s="12">
        <f t="shared" si="122"/>
        <v>0</v>
      </c>
      <c r="N1553" s="13">
        <f t="shared" si="120"/>
        <v>2.0833333333333259E-2</v>
      </c>
      <c r="O1553" s="11">
        <f t="shared" si="123"/>
        <v>0</v>
      </c>
      <c r="P1553" s="11">
        <f t="shared" si="121"/>
        <v>7</v>
      </c>
      <c r="Q1553" s="4">
        <v>229932</v>
      </c>
      <c r="R1553" s="4">
        <v>229932</v>
      </c>
      <c r="S1553" s="4">
        <v>229939</v>
      </c>
      <c r="T1553" s="4">
        <v>229939</v>
      </c>
    </row>
    <row r="1554" spans="1:20" x14ac:dyDescent="0.25">
      <c r="A1554" s="16">
        <v>46053</v>
      </c>
      <c r="B1554" s="17" t="s">
        <v>43</v>
      </c>
      <c r="C1554" s="4">
        <v>2</v>
      </c>
      <c r="D1554" s="4">
        <v>10</v>
      </c>
      <c r="E1554" s="5">
        <v>0.27777777777777779</v>
      </c>
      <c r="F1554" s="5">
        <v>0.28819444444444442</v>
      </c>
      <c r="G1554" s="5">
        <v>0.29166666666666669</v>
      </c>
      <c r="H1554" s="5">
        <v>0.3125</v>
      </c>
      <c r="I1554" s="5">
        <v>0.3125</v>
      </c>
      <c r="J1554" s="5">
        <v>0.3125</v>
      </c>
      <c r="K1554" s="4"/>
      <c r="L1554" s="4"/>
      <c r="M1554" s="12">
        <f t="shared" si="122"/>
        <v>3.4722222222222654E-3</v>
      </c>
      <c r="N1554" s="13">
        <f t="shared" si="120"/>
        <v>2.0833333333333315E-2</v>
      </c>
      <c r="O1554" s="11">
        <f t="shared" si="123"/>
        <v>0</v>
      </c>
      <c r="P1554" s="11">
        <f t="shared" si="121"/>
        <v>6</v>
      </c>
      <c r="Q1554" s="4">
        <v>229845</v>
      </c>
      <c r="R1554" s="4">
        <v>229845</v>
      </c>
      <c r="S1554" s="4">
        <v>229851</v>
      </c>
      <c r="T1554" s="4">
        <v>229851</v>
      </c>
    </row>
    <row r="1555" spans="1:20" x14ac:dyDescent="0.25">
      <c r="A1555" s="16">
        <v>46053</v>
      </c>
      <c r="B1555" s="17" t="s">
        <v>43</v>
      </c>
      <c r="C1555" s="4">
        <v>4</v>
      </c>
      <c r="D1555" s="4">
        <v>10</v>
      </c>
      <c r="E1555" s="5">
        <v>0.31458333333333333</v>
      </c>
      <c r="F1555" s="5">
        <v>0.31458333333333333</v>
      </c>
      <c r="G1555" s="5">
        <v>0.31458333333333333</v>
      </c>
      <c r="H1555" s="5">
        <v>0.33055555555555555</v>
      </c>
      <c r="I1555" s="5">
        <v>0.33055555555555555</v>
      </c>
      <c r="J1555" s="5">
        <v>0.33055555555555555</v>
      </c>
      <c r="K1555" s="4"/>
      <c r="L1555" s="4"/>
      <c r="M1555" s="12">
        <f t="shared" si="122"/>
        <v>0</v>
      </c>
      <c r="N1555" s="13">
        <f t="shared" si="120"/>
        <v>1.5972222222222221E-2</v>
      </c>
      <c r="O1555" s="11">
        <f t="shared" si="123"/>
        <v>0</v>
      </c>
      <c r="P1555" s="11">
        <f t="shared" si="121"/>
        <v>5</v>
      </c>
      <c r="Q1555" s="4">
        <v>229851</v>
      </c>
      <c r="R1555" s="4">
        <v>229851</v>
      </c>
      <c r="S1555" s="4">
        <v>229856</v>
      </c>
      <c r="T1555" s="4">
        <v>229856</v>
      </c>
    </row>
    <row r="1556" spans="1:20" x14ac:dyDescent="0.25">
      <c r="A1556" s="16">
        <v>46053</v>
      </c>
      <c r="B1556" s="17" t="s">
        <v>43</v>
      </c>
      <c r="C1556" s="4">
        <v>2</v>
      </c>
      <c r="D1556" s="4">
        <v>10</v>
      </c>
      <c r="E1556" s="5">
        <v>0.33333333333333331</v>
      </c>
      <c r="F1556" s="5">
        <v>0.33333333333333331</v>
      </c>
      <c r="G1556" s="5">
        <v>0.33333333333333331</v>
      </c>
      <c r="H1556" s="5">
        <v>0.35416666666666669</v>
      </c>
      <c r="I1556" s="5">
        <v>0.35416666666666669</v>
      </c>
      <c r="J1556" s="5">
        <v>0.35416666666666669</v>
      </c>
      <c r="K1556" s="4"/>
      <c r="L1556" s="4"/>
      <c r="M1556" s="12">
        <f t="shared" si="122"/>
        <v>0</v>
      </c>
      <c r="N1556" s="13">
        <f t="shared" si="120"/>
        <v>2.083333333333337E-2</v>
      </c>
      <c r="O1556" s="11">
        <f t="shared" si="123"/>
        <v>0</v>
      </c>
      <c r="P1556" s="11">
        <f t="shared" si="121"/>
        <v>5</v>
      </c>
      <c r="Q1556" s="4">
        <v>229856</v>
      </c>
      <c r="R1556" s="4">
        <v>229856</v>
      </c>
      <c r="S1556" s="4">
        <v>229861</v>
      </c>
      <c r="T1556" s="4">
        <v>229861</v>
      </c>
    </row>
    <row r="1557" spans="1:20" x14ac:dyDescent="0.25">
      <c r="A1557" s="16">
        <v>46053</v>
      </c>
      <c r="B1557" s="17" t="s">
        <v>43</v>
      </c>
      <c r="C1557" s="4">
        <v>4</v>
      </c>
      <c r="D1557" s="4">
        <v>10</v>
      </c>
      <c r="E1557" s="5">
        <v>0.35625000000000001</v>
      </c>
      <c r="F1557" s="5">
        <v>0.35625000000000001</v>
      </c>
      <c r="G1557" s="5">
        <v>0.35625000000000001</v>
      </c>
      <c r="H1557" s="5">
        <v>0.37222222222222223</v>
      </c>
      <c r="I1557" s="5">
        <v>0.37222222222222223</v>
      </c>
      <c r="J1557" s="5">
        <v>0.37222222222222223</v>
      </c>
      <c r="K1557" s="4"/>
      <c r="L1557" s="4"/>
      <c r="M1557" s="12">
        <f t="shared" si="122"/>
        <v>0</v>
      </c>
      <c r="N1557" s="13">
        <f t="shared" si="120"/>
        <v>1.5972222222222221E-2</v>
      </c>
      <c r="O1557" s="11">
        <f t="shared" si="123"/>
        <v>0</v>
      </c>
      <c r="P1557" s="11">
        <f t="shared" si="121"/>
        <v>5</v>
      </c>
      <c r="Q1557" s="4">
        <v>229861</v>
      </c>
      <c r="R1557" s="4">
        <v>229861</v>
      </c>
      <c r="S1557" s="4">
        <v>229866</v>
      </c>
      <c r="T1557" s="4">
        <v>229866</v>
      </c>
    </row>
    <row r="1558" spans="1:20" x14ac:dyDescent="0.25">
      <c r="A1558" s="16">
        <v>46053</v>
      </c>
      <c r="B1558" s="17" t="s">
        <v>43</v>
      </c>
      <c r="C1558" s="4">
        <v>2</v>
      </c>
      <c r="D1558" s="4">
        <v>10</v>
      </c>
      <c r="E1558" s="5">
        <v>0.38194444444444442</v>
      </c>
      <c r="F1558" s="5">
        <v>0.38194444444444442</v>
      </c>
      <c r="G1558" s="5">
        <v>0.38194444444444442</v>
      </c>
      <c r="H1558" s="5">
        <v>0.40277777777777779</v>
      </c>
      <c r="I1558" s="5">
        <v>0.40277777777777779</v>
      </c>
      <c r="J1558" s="5">
        <v>0.40277777777777779</v>
      </c>
      <c r="K1558" s="4"/>
      <c r="L1558" s="4"/>
      <c r="M1558" s="12">
        <f t="shared" si="122"/>
        <v>0</v>
      </c>
      <c r="N1558" s="13">
        <f t="shared" si="120"/>
        <v>2.083333333333337E-2</v>
      </c>
      <c r="O1558" s="11">
        <f t="shared" si="123"/>
        <v>0</v>
      </c>
      <c r="P1558" s="11">
        <f t="shared" si="121"/>
        <v>6</v>
      </c>
      <c r="Q1558" s="4">
        <v>229866</v>
      </c>
      <c r="R1558" s="4">
        <v>229866</v>
      </c>
      <c r="S1558" s="4">
        <v>229872</v>
      </c>
      <c r="T1558" s="4">
        <v>229872</v>
      </c>
    </row>
    <row r="1559" spans="1:20" x14ac:dyDescent="0.25">
      <c r="A1559" s="16">
        <v>46053</v>
      </c>
      <c r="B1559" s="17" t="s">
        <v>43</v>
      </c>
      <c r="C1559" s="4">
        <v>4</v>
      </c>
      <c r="D1559" s="4">
        <v>10</v>
      </c>
      <c r="E1559" s="5">
        <v>0.40486111111111112</v>
      </c>
      <c r="F1559" s="5">
        <v>0.40486111111111112</v>
      </c>
      <c r="G1559" s="5">
        <v>0.40486111111111112</v>
      </c>
      <c r="H1559" s="5">
        <v>0.42083333333333334</v>
      </c>
      <c r="I1559" s="5">
        <v>0.42083333333333334</v>
      </c>
      <c r="J1559" s="5">
        <v>0.42083333333333334</v>
      </c>
      <c r="K1559" s="4"/>
      <c r="L1559" s="4"/>
      <c r="M1559" s="12">
        <f t="shared" si="122"/>
        <v>0</v>
      </c>
      <c r="N1559" s="13">
        <f t="shared" si="120"/>
        <v>1.5972222222222221E-2</v>
      </c>
      <c r="O1559" s="11">
        <f t="shared" si="123"/>
        <v>0</v>
      </c>
      <c r="P1559" s="11">
        <f t="shared" si="121"/>
        <v>5</v>
      </c>
      <c r="Q1559" s="4">
        <v>229872</v>
      </c>
      <c r="R1559" s="4">
        <v>229872</v>
      </c>
      <c r="S1559" s="4">
        <v>229877</v>
      </c>
      <c r="T1559" s="4">
        <v>229877</v>
      </c>
    </row>
    <row r="1560" spans="1:20" x14ac:dyDescent="0.25">
      <c r="A1560" s="16">
        <v>46053</v>
      </c>
      <c r="B1560" s="17" t="s">
        <v>43</v>
      </c>
      <c r="C1560" s="4">
        <v>2</v>
      </c>
      <c r="D1560" s="4">
        <v>10</v>
      </c>
      <c r="E1560" s="5">
        <v>0.4236111111111111</v>
      </c>
      <c r="F1560" s="5">
        <v>0.4236111111111111</v>
      </c>
      <c r="G1560" s="5">
        <v>0.4236111111111111</v>
      </c>
      <c r="H1560" s="5">
        <v>0.44444444444444442</v>
      </c>
      <c r="I1560" s="5">
        <v>0.44444444444444442</v>
      </c>
      <c r="J1560" s="5">
        <v>0.44444444444444442</v>
      </c>
      <c r="K1560" s="4"/>
      <c r="L1560" s="4"/>
      <c r="M1560" s="12">
        <f t="shared" si="122"/>
        <v>0</v>
      </c>
      <c r="N1560" s="13">
        <f t="shared" si="120"/>
        <v>2.0833333333333315E-2</v>
      </c>
      <c r="O1560" s="11">
        <f t="shared" si="123"/>
        <v>0</v>
      </c>
      <c r="P1560" s="11">
        <f t="shared" si="121"/>
        <v>6</v>
      </c>
      <c r="Q1560" s="4">
        <v>229877</v>
      </c>
      <c r="R1560" s="4">
        <v>229877</v>
      </c>
      <c r="S1560" s="4">
        <v>229883</v>
      </c>
      <c r="T1560" s="4">
        <v>229883</v>
      </c>
    </row>
    <row r="1561" spans="1:20" x14ac:dyDescent="0.25">
      <c r="A1561" s="16">
        <v>46053</v>
      </c>
      <c r="B1561" s="17" t="s">
        <v>43</v>
      </c>
      <c r="C1561" s="4">
        <v>4</v>
      </c>
      <c r="D1561" s="4">
        <v>10</v>
      </c>
      <c r="E1561" s="5">
        <v>0.4465277777777778</v>
      </c>
      <c r="F1561" s="5">
        <v>0.4465277777777778</v>
      </c>
      <c r="G1561" s="5">
        <v>0.4465277777777778</v>
      </c>
      <c r="H1561" s="5">
        <v>0.46250000000000002</v>
      </c>
      <c r="I1561" s="5">
        <v>0.46250000000000002</v>
      </c>
      <c r="J1561" s="5">
        <v>0.46250000000000002</v>
      </c>
      <c r="K1561" s="4"/>
      <c r="L1561" s="4"/>
      <c r="M1561" s="12">
        <f t="shared" si="122"/>
        <v>0</v>
      </c>
      <c r="N1561" s="13">
        <f t="shared" si="120"/>
        <v>1.5972222222222221E-2</v>
      </c>
      <c r="O1561" s="11">
        <f t="shared" si="123"/>
        <v>0</v>
      </c>
      <c r="P1561" s="11">
        <f t="shared" si="121"/>
        <v>5</v>
      </c>
      <c r="Q1561" s="4">
        <v>229883</v>
      </c>
      <c r="R1561" s="4">
        <v>229883</v>
      </c>
      <c r="S1561" s="4">
        <v>229888</v>
      </c>
      <c r="T1561" s="4">
        <v>229888</v>
      </c>
    </row>
    <row r="1562" spans="1:20" x14ac:dyDescent="0.25">
      <c r="A1562" s="16">
        <v>46053</v>
      </c>
      <c r="B1562" s="17" t="s">
        <v>43</v>
      </c>
      <c r="C1562" s="4">
        <v>2</v>
      </c>
      <c r="D1562" s="4">
        <v>10</v>
      </c>
      <c r="E1562" s="5">
        <v>0.46527777777777779</v>
      </c>
      <c r="F1562" s="5">
        <v>0.46527777777777779</v>
      </c>
      <c r="G1562" s="5">
        <v>0.46527777777777779</v>
      </c>
      <c r="H1562" s="5">
        <v>0.4861111111111111</v>
      </c>
      <c r="I1562" s="5">
        <v>0.4861111111111111</v>
      </c>
      <c r="J1562" s="5">
        <v>0.4861111111111111</v>
      </c>
      <c r="K1562" s="4"/>
      <c r="L1562" s="4"/>
      <c r="M1562" s="12">
        <f t="shared" si="122"/>
        <v>0</v>
      </c>
      <c r="N1562" s="13">
        <f t="shared" si="120"/>
        <v>2.0833333333333315E-2</v>
      </c>
      <c r="O1562" s="11">
        <f t="shared" si="123"/>
        <v>0</v>
      </c>
      <c r="P1562" s="11">
        <f t="shared" si="121"/>
        <v>5</v>
      </c>
      <c r="Q1562" s="4">
        <v>229888</v>
      </c>
      <c r="R1562" s="4">
        <v>229888</v>
      </c>
      <c r="S1562" s="4">
        <v>229893</v>
      </c>
      <c r="T1562" s="4">
        <v>229893</v>
      </c>
    </row>
    <row r="1563" spans="1:20" x14ac:dyDescent="0.25">
      <c r="A1563" s="16">
        <v>46053</v>
      </c>
      <c r="B1563" s="17" t="s">
        <v>43</v>
      </c>
      <c r="C1563" s="4">
        <v>4</v>
      </c>
      <c r="D1563" s="4">
        <v>10</v>
      </c>
      <c r="E1563" s="5">
        <v>0.48819444444444443</v>
      </c>
      <c r="F1563" s="5">
        <v>0.48819444444444443</v>
      </c>
      <c r="G1563" s="5">
        <v>0.48819444444444443</v>
      </c>
      <c r="H1563" s="5">
        <v>0.50416666666666665</v>
      </c>
      <c r="I1563" s="5">
        <v>0.50416666666666665</v>
      </c>
      <c r="J1563" s="5">
        <v>0.50416666666666665</v>
      </c>
      <c r="K1563" s="4"/>
      <c r="L1563" s="4"/>
      <c r="M1563" s="12">
        <f t="shared" si="122"/>
        <v>0</v>
      </c>
      <c r="N1563" s="13">
        <f t="shared" si="120"/>
        <v>1.5972222222222221E-2</v>
      </c>
      <c r="O1563" s="11">
        <f t="shared" si="123"/>
        <v>0</v>
      </c>
      <c r="P1563" s="11">
        <f t="shared" si="121"/>
        <v>6</v>
      </c>
      <c r="Q1563" s="4">
        <v>229893</v>
      </c>
      <c r="R1563" s="4">
        <v>229893</v>
      </c>
      <c r="S1563" s="4">
        <v>229899</v>
      </c>
      <c r="T1563" s="4">
        <v>229899</v>
      </c>
    </row>
    <row r="1564" spans="1:20" x14ac:dyDescent="0.25">
      <c r="A1564" s="16">
        <v>46053</v>
      </c>
      <c r="B1564" s="17" t="s">
        <v>43</v>
      </c>
      <c r="C1564" s="4">
        <v>1</v>
      </c>
      <c r="D1564" s="4">
        <v>7</v>
      </c>
      <c r="E1564" s="5">
        <v>0.54722222222222228</v>
      </c>
      <c r="F1564" s="5">
        <v>0.55555555555555558</v>
      </c>
      <c r="G1564" s="5">
        <v>0.55555555555555558</v>
      </c>
      <c r="H1564" s="5">
        <v>0.57638888888888884</v>
      </c>
      <c r="I1564" s="5">
        <v>0.57638888888888884</v>
      </c>
      <c r="J1564" s="5">
        <v>0.57638888888888884</v>
      </c>
      <c r="K1564" s="4"/>
      <c r="L1564" s="4"/>
      <c r="M1564" s="12">
        <f t="shared" si="122"/>
        <v>0</v>
      </c>
      <c r="N1564" s="13">
        <f t="shared" si="120"/>
        <v>2.0833333333333259E-2</v>
      </c>
      <c r="O1564" s="11">
        <f t="shared" si="123"/>
        <v>0</v>
      </c>
      <c r="P1564" s="11">
        <f t="shared" si="121"/>
        <v>7</v>
      </c>
      <c r="Q1564" s="4">
        <v>296181</v>
      </c>
      <c r="R1564" s="4">
        <v>296181</v>
      </c>
      <c r="S1564" s="4">
        <v>296188</v>
      </c>
      <c r="T1564" s="4">
        <v>296188</v>
      </c>
    </row>
    <row r="1565" spans="1:20" x14ac:dyDescent="0.25">
      <c r="A1565" s="16">
        <v>46053</v>
      </c>
      <c r="B1565" s="17" t="s">
        <v>43</v>
      </c>
      <c r="C1565" s="4">
        <v>3</v>
      </c>
      <c r="D1565" s="4">
        <v>7</v>
      </c>
      <c r="E1565" s="5">
        <v>0.57847222222222228</v>
      </c>
      <c r="F1565" s="5">
        <v>0.57847222222222228</v>
      </c>
      <c r="G1565" s="5">
        <v>0.57847222222222228</v>
      </c>
      <c r="H1565" s="5">
        <v>0.59375</v>
      </c>
      <c r="I1565" s="5">
        <v>0.59375</v>
      </c>
      <c r="J1565" s="5">
        <v>0.59375</v>
      </c>
      <c r="K1565" s="4"/>
      <c r="L1565" s="4"/>
      <c r="M1565" s="12">
        <f t="shared" si="122"/>
        <v>0</v>
      </c>
      <c r="N1565" s="13">
        <f t="shared" si="120"/>
        <v>1.5277777777777724E-2</v>
      </c>
      <c r="O1565" s="11">
        <f t="shared" si="123"/>
        <v>0</v>
      </c>
      <c r="P1565" s="11">
        <f t="shared" si="121"/>
        <v>4</v>
      </c>
      <c r="Q1565" s="4">
        <v>296188</v>
      </c>
      <c r="R1565" s="4">
        <v>296188</v>
      </c>
      <c r="S1565" s="4">
        <v>296192</v>
      </c>
      <c r="T1565" s="4">
        <v>296192</v>
      </c>
    </row>
    <row r="1566" spans="1:20" x14ac:dyDescent="0.25">
      <c r="A1566" s="16">
        <v>46053</v>
      </c>
      <c r="B1566" s="17" t="s">
        <v>43</v>
      </c>
      <c r="C1566" s="4">
        <v>1</v>
      </c>
      <c r="D1566" s="4">
        <v>7</v>
      </c>
      <c r="E1566" s="5">
        <v>0.59722222222222221</v>
      </c>
      <c r="F1566" s="5">
        <v>0.59722222222222221</v>
      </c>
      <c r="G1566" s="5">
        <v>0.59722222222222221</v>
      </c>
      <c r="H1566" s="5">
        <v>0.61805555555555558</v>
      </c>
      <c r="I1566" s="5">
        <v>0.61805555555555558</v>
      </c>
      <c r="J1566" s="5">
        <v>0.61805555555555558</v>
      </c>
      <c r="K1566" s="4"/>
      <c r="L1566" s="4"/>
      <c r="M1566" s="12">
        <f t="shared" si="122"/>
        <v>0</v>
      </c>
      <c r="N1566" s="13">
        <f t="shared" si="120"/>
        <v>2.083333333333337E-2</v>
      </c>
      <c r="O1566" s="11">
        <f t="shared" si="123"/>
        <v>0</v>
      </c>
      <c r="P1566" s="11">
        <f t="shared" si="121"/>
        <v>7</v>
      </c>
      <c r="Q1566" s="4">
        <v>296192</v>
      </c>
      <c r="R1566" s="4">
        <v>296192</v>
      </c>
      <c r="S1566" s="4">
        <v>296199</v>
      </c>
      <c r="T1566" s="4">
        <v>296199</v>
      </c>
    </row>
    <row r="1567" spans="1:20" x14ac:dyDescent="0.25">
      <c r="A1567" s="16">
        <v>46053</v>
      </c>
      <c r="B1567" s="17" t="s">
        <v>43</v>
      </c>
      <c r="C1567" s="4">
        <v>3</v>
      </c>
      <c r="D1567" s="4">
        <v>7</v>
      </c>
      <c r="E1567" s="5">
        <v>0.62013888888888891</v>
      </c>
      <c r="F1567" s="5">
        <v>0.62013888888888891</v>
      </c>
      <c r="G1567" s="5">
        <v>0.62013888888888891</v>
      </c>
      <c r="H1567" s="5">
        <v>0.63541666666666663</v>
      </c>
      <c r="I1567" s="5">
        <v>0.63541666666666663</v>
      </c>
      <c r="J1567" s="5">
        <v>0.63541666666666663</v>
      </c>
      <c r="K1567" s="4"/>
      <c r="L1567" s="4"/>
      <c r="M1567" s="12">
        <f t="shared" si="122"/>
        <v>0</v>
      </c>
      <c r="N1567" s="13">
        <f t="shared" si="120"/>
        <v>1.5277777777777724E-2</v>
      </c>
      <c r="O1567" s="11">
        <f t="shared" si="123"/>
        <v>0</v>
      </c>
      <c r="P1567" s="11">
        <f t="shared" si="121"/>
        <v>3</v>
      </c>
      <c r="Q1567" s="4">
        <v>296199</v>
      </c>
      <c r="R1567" s="4">
        <v>296199</v>
      </c>
      <c r="S1567" s="4">
        <v>296202</v>
      </c>
      <c r="T1567" s="4">
        <v>296202</v>
      </c>
    </row>
    <row r="1568" spans="1:20" x14ac:dyDescent="0.25">
      <c r="A1568" s="16">
        <v>46053</v>
      </c>
      <c r="B1568" s="17" t="s">
        <v>43</v>
      </c>
      <c r="C1568" s="4">
        <v>1</v>
      </c>
      <c r="D1568" s="4">
        <v>7</v>
      </c>
      <c r="E1568" s="5">
        <v>0.64583333333333337</v>
      </c>
      <c r="F1568" s="5">
        <v>0.64583333333333337</v>
      </c>
      <c r="G1568" s="5">
        <v>0.64583333333333337</v>
      </c>
      <c r="H1568" s="5">
        <v>0.66666666666666663</v>
      </c>
      <c r="I1568" s="5">
        <v>0.66666666666666663</v>
      </c>
      <c r="J1568" s="5">
        <v>0.67361111111111116</v>
      </c>
      <c r="K1568" s="4"/>
      <c r="L1568" s="4"/>
      <c r="M1568" s="12">
        <f t="shared" si="122"/>
        <v>0</v>
      </c>
      <c r="N1568" s="13">
        <f t="shared" si="120"/>
        <v>2.0833333333333259E-2</v>
      </c>
      <c r="O1568" s="11">
        <f t="shared" si="123"/>
        <v>0</v>
      </c>
      <c r="P1568" s="11">
        <f t="shared" si="121"/>
        <v>10</v>
      </c>
      <c r="Q1568" s="4">
        <v>296202</v>
      </c>
      <c r="R1568" s="4">
        <v>296202</v>
      </c>
      <c r="S1568" s="4">
        <v>296212</v>
      </c>
      <c r="T1568" s="4">
        <v>296212</v>
      </c>
    </row>
    <row r="1569" spans="1:20" x14ac:dyDescent="0.25">
      <c r="A1569" s="16">
        <v>46053</v>
      </c>
      <c r="B1569" s="17" t="s">
        <v>43</v>
      </c>
      <c r="C1569" s="4">
        <v>1</v>
      </c>
      <c r="D1569" s="4">
        <v>7</v>
      </c>
      <c r="E1569" s="5">
        <v>0.44791666666666669</v>
      </c>
      <c r="F1569" s="5">
        <v>0.4548611111111111</v>
      </c>
      <c r="G1569" s="5">
        <v>0.46527777777777779</v>
      </c>
      <c r="H1569" s="5">
        <v>0.4861111111111111</v>
      </c>
      <c r="I1569" s="5">
        <v>0.4861111111111111</v>
      </c>
      <c r="J1569" s="5">
        <v>0.4861111111111111</v>
      </c>
      <c r="K1569" s="4"/>
      <c r="L1569" s="4"/>
      <c r="M1569" s="12">
        <f t="shared" si="122"/>
        <v>1.0416666666666685E-2</v>
      </c>
      <c r="N1569" s="13">
        <f t="shared" si="120"/>
        <v>2.0833333333333315E-2</v>
      </c>
      <c r="O1569" s="11">
        <f t="shared" si="123"/>
        <v>0</v>
      </c>
      <c r="P1569" s="11">
        <f t="shared" si="121"/>
        <v>7</v>
      </c>
      <c r="Q1569" s="4">
        <v>296159</v>
      </c>
      <c r="R1569" s="4">
        <v>296159</v>
      </c>
      <c r="S1569" s="4">
        <v>296166</v>
      </c>
      <c r="T1569" s="4">
        <v>296166</v>
      </c>
    </row>
    <row r="1570" spans="1:20" x14ac:dyDescent="0.25">
      <c r="A1570" s="16">
        <v>46053</v>
      </c>
      <c r="B1570" s="17" t="s">
        <v>43</v>
      </c>
      <c r="C1570" s="4">
        <v>3</v>
      </c>
      <c r="D1570" s="4">
        <v>7</v>
      </c>
      <c r="E1570" s="5">
        <v>0.4861111111111111</v>
      </c>
      <c r="F1570" s="5">
        <v>0.4861111111111111</v>
      </c>
      <c r="G1570" s="5">
        <v>0.48819444444444443</v>
      </c>
      <c r="H1570" s="5">
        <v>0.50347222222222221</v>
      </c>
      <c r="I1570" s="5">
        <v>0.50347222222222221</v>
      </c>
      <c r="J1570" s="5">
        <v>0.50347222222222221</v>
      </c>
      <c r="K1570" s="4"/>
      <c r="L1570" s="4"/>
      <c r="M1570" s="12">
        <f t="shared" si="122"/>
        <v>2.0833333333333259E-3</v>
      </c>
      <c r="N1570" s="13">
        <f t="shared" si="120"/>
        <v>1.5277777777777779E-2</v>
      </c>
      <c r="O1570" s="11">
        <f t="shared" si="123"/>
        <v>0</v>
      </c>
      <c r="P1570" s="11">
        <f t="shared" si="121"/>
        <v>4</v>
      </c>
      <c r="Q1570" s="4">
        <v>296166</v>
      </c>
      <c r="R1570" s="4">
        <v>296166</v>
      </c>
      <c r="S1570" s="4">
        <v>296170</v>
      </c>
      <c r="T1570" s="4">
        <v>296170</v>
      </c>
    </row>
    <row r="1571" spans="1:20" x14ac:dyDescent="0.25">
      <c r="A1571" s="16">
        <v>46053</v>
      </c>
      <c r="B1571" s="17" t="s">
        <v>43</v>
      </c>
      <c r="C1571" s="4">
        <v>1</v>
      </c>
      <c r="D1571" s="4">
        <v>7</v>
      </c>
      <c r="E1571" s="5">
        <v>0.50347222222222221</v>
      </c>
      <c r="F1571" s="5">
        <v>0.50347222222222221</v>
      </c>
      <c r="G1571" s="5">
        <v>0.51388888888888884</v>
      </c>
      <c r="H1571" s="5">
        <v>0.53472222222222221</v>
      </c>
      <c r="I1571" s="5">
        <v>0.53472222222222221</v>
      </c>
      <c r="J1571" s="5">
        <v>0.53472222222222221</v>
      </c>
      <c r="K1571" s="4"/>
      <c r="L1571" s="4"/>
      <c r="M1571" s="12">
        <f t="shared" si="122"/>
        <v>1.041666666666663E-2</v>
      </c>
      <c r="N1571" s="13">
        <f t="shared" si="120"/>
        <v>2.083333333333337E-2</v>
      </c>
      <c r="O1571" s="11">
        <f t="shared" si="123"/>
        <v>0</v>
      </c>
      <c r="P1571" s="11">
        <f t="shared" si="121"/>
        <v>7</v>
      </c>
      <c r="Q1571" s="4">
        <v>296170</v>
      </c>
      <c r="R1571" s="4">
        <v>296170</v>
      </c>
      <c r="S1571" s="4">
        <v>296177</v>
      </c>
      <c r="T1571" s="4">
        <v>296177</v>
      </c>
    </row>
    <row r="1572" spans="1:20" x14ac:dyDescent="0.25">
      <c r="A1572" s="16">
        <v>46053</v>
      </c>
      <c r="B1572" s="17" t="s">
        <v>43</v>
      </c>
      <c r="C1572" s="4">
        <v>3</v>
      </c>
      <c r="D1572" s="4">
        <v>7</v>
      </c>
      <c r="E1572" s="5">
        <v>0.53472222222222221</v>
      </c>
      <c r="F1572" s="5">
        <v>0.53472222222222221</v>
      </c>
      <c r="G1572" s="5">
        <v>0.53680555555555554</v>
      </c>
      <c r="H1572" s="5">
        <v>0.55208333333333337</v>
      </c>
      <c r="I1572" s="5">
        <v>0.55208333333333337</v>
      </c>
      <c r="J1572" s="5">
        <v>0.55208333333333337</v>
      </c>
      <c r="K1572" s="4"/>
      <c r="L1572" s="4"/>
      <c r="M1572" s="12">
        <f t="shared" si="122"/>
        <v>2.0833333333333259E-3</v>
      </c>
      <c r="N1572" s="13">
        <f t="shared" si="120"/>
        <v>1.5277777777777835E-2</v>
      </c>
      <c r="O1572" s="11">
        <f t="shared" si="123"/>
        <v>0</v>
      </c>
      <c r="P1572" s="11">
        <f t="shared" si="121"/>
        <v>4</v>
      </c>
      <c r="Q1572" s="4">
        <v>296177</v>
      </c>
      <c r="R1572" s="4">
        <v>296177</v>
      </c>
      <c r="S1572" s="4">
        <v>296181</v>
      </c>
      <c r="T1572" s="4">
        <v>296181</v>
      </c>
    </row>
    <row r="1573" spans="1:20" x14ac:dyDescent="0.25">
      <c r="A1573" s="16">
        <v>46053</v>
      </c>
      <c r="B1573" s="17" t="s">
        <v>43</v>
      </c>
      <c r="C1573" s="4">
        <v>3</v>
      </c>
      <c r="D1573" s="4">
        <v>7</v>
      </c>
      <c r="E1573" s="5">
        <v>0.65625</v>
      </c>
      <c r="F1573" s="5">
        <v>0.66319444444444442</v>
      </c>
      <c r="G1573" s="5">
        <v>0.66874999999999996</v>
      </c>
      <c r="H1573" s="5">
        <v>0.68402777777777779</v>
      </c>
      <c r="I1573" s="5">
        <v>0.68402777777777779</v>
      </c>
      <c r="J1573" s="5">
        <v>0.68402777777777779</v>
      </c>
      <c r="K1573" s="4"/>
      <c r="L1573" s="4"/>
      <c r="M1573" s="12">
        <f t="shared" si="122"/>
        <v>5.5555555555555358E-3</v>
      </c>
      <c r="N1573" s="13">
        <f t="shared" si="120"/>
        <v>1.5277777777777835E-2</v>
      </c>
      <c r="O1573" s="11">
        <f t="shared" si="123"/>
        <v>0</v>
      </c>
      <c r="P1573" s="11">
        <f t="shared" si="121"/>
        <v>4</v>
      </c>
      <c r="Q1573" s="4">
        <v>296212</v>
      </c>
      <c r="R1573" s="4">
        <v>296212</v>
      </c>
      <c r="S1573" s="4">
        <v>296216</v>
      </c>
      <c r="T1573" s="4">
        <v>296216</v>
      </c>
    </row>
    <row r="1574" spans="1:20" x14ac:dyDescent="0.25">
      <c r="A1574" s="16">
        <v>46053</v>
      </c>
      <c r="B1574" s="17" t="s">
        <v>43</v>
      </c>
      <c r="C1574" s="4">
        <v>1</v>
      </c>
      <c r="D1574" s="4">
        <v>7</v>
      </c>
      <c r="E1574" s="5">
        <v>0.68402777777777779</v>
      </c>
      <c r="F1574" s="5">
        <v>0.68402777777777779</v>
      </c>
      <c r="G1574" s="5">
        <v>0.6875</v>
      </c>
      <c r="H1574" s="5">
        <v>0.70833333333333337</v>
      </c>
      <c r="I1574" s="5">
        <v>0.70833333333333337</v>
      </c>
      <c r="J1574" s="5">
        <v>0.70833333333333337</v>
      </c>
      <c r="K1574" s="4"/>
      <c r="L1574" s="4"/>
      <c r="M1574" s="12">
        <f t="shared" si="122"/>
        <v>3.4722222222222099E-3</v>
      </c>
      <c r="N1574" s="13">
        <f t="shared" si="120"/>
        <v>2.083333333333337E-2</v>
      </c>
      <c r="O1574" s="11">
        <f t="shared" si="123"/>
        <v>0</v>
      </c>
      <c r="P1574" s="11">
        <f t="shared" si="121"/>
        <v>7</v>
      </c>
      <c r="Q1574" s="4">
        <v>296216</v>
      </c>
      <c r="R1574" s="4">
        <v>296216</v>
      </c>
      <c r="S1574" s="4">
        <v>296223</v>
      </c>
      <c r="T1574" s="4">
        <v>296223</v>
      </c>
    </row>
    <row r="1575" spans="1:20" x14ac:dyDescent="0.25">
      <c r="A1575" s="16">
        <v>46053</v>
      </c>
      <c r="B1575" s="17" t="s">
        <v>43</v>
      </c>
      <c r="C1575" s="4">
        <v>3</v>
      </c>
      <c r="D1575" s="4">
        <v>7</v>
      </c>
      <c r="E1575" s="5">
        <v>0.70833333333333337</v>
      </c>
      <c r="F1575" s="5">
        <v>0.70833333333333337</v>
      </c>
      <c r="G1575" s="5">
        <v>0.7104166666666667</v>
      </c>
      <c r="H1575" s="5">
        <v>0.72569444444444442</v>
      </c>
      <c r="I1575" s="5">
        <v>0.72569444444444442</v>
      </c>
      <c r="J1575" s="5">
        <v>0.72569444444444442</v>
      </c>
      <c r="K1575" s="4"/>
      <c r="L1575" s="4"/>
      <c r="M1575" s="12">
        <f t="shared" si="122"/>
        <v>2.0833333333333259E-3</v>
      </c>
      <c r="N1575" s="13">
        <f t="shared" si="120"/>
        <v>1.5277777777777724E-2</v>
      </c>
      <c r="O1575" s="11">
        <f t="shared" si="123"/>
        <v>0</v>
      </c>
      <c r="P1575" s="11">
        <f t="shared" si="121"/>
        <v>4</v>
      </c>
      <c r="Q1575" s="4">
        <v>296223</v>
      </c>
      <c r="R1575" s="4">
        <v>296223</v>
      </c>
      <c r="S1575" s="4">
        <v>296227</v>
      </c>
      <c r="T1575" s="4">
        <v>296227</v>
      </c>
    </row>
    <row r="1576" spans="1:20" x14ac:dyDescent="0.25">
      <c r="A1576" s="16">
        <v>46053</v>
      </c>
      <c r="B1576" s="17" t="s">
        <v>43</v>
      </c>
      <c r="C1576" s="4">
        <v>1</v>
      </c>
      <c r="D1576" s="4">
        <v>7</v>
      </c>
      <c r="E1576" s="5">
        <v>0.72569444444444442</v>
      </c>
      <c r="F1576" s="5">
        <v>0.72569444444444442</v>
      </c>
      <c r="G1576" s="5">
        <v>0.72916666666666663</v>
      </c>
      <c r="H1576" s="5">
        <v>0.75</v>
      </c>
      <c r="I1576" s="5">
        <v>0.75</v>
      </c>
      <c r="J1576" s="5">
        <v>0.75</v>
      </c>
      <c r="K1576" s="4"/>
      <c r="L1576" s="4"/>
      <c r="M1576" s="12">
        <f t="shared" si="122"/>
        <v>3.4722222222222099E-3</v>
      </c>
      <c r="N1576" s="13">
        <f t="shared" si="120"/>
        <v>2.083333333333337E-2</v>
      </c>
      <c r="O1576" s="11">
        <f t="shared" si="123"/>
        <v>0</v>
      </c>
      <c r="P1576" s="11">
        <f t="shared" si="121"/>
        <v>7</v>
      </c>
      <c r="Q1576" s="4">
        <v>296227</v>
      </c>
      <c r="R1576" s="4">
        <v>296227</v>
      </c>
      <c r="S1576" s="4">
        <v>296234</v>
      </c>
      <c r="T1576" s="4">
        <v>296234</v>
      </c>
    </row>
    <row r="1577" spans="1:20" x14ac:dyDescent="0.25">
      <c r="A1577" s="16">
        <v>46053</v>
      </c>
      <c r="B1577" s="17" t="s">
        <v>43</v>
      </c>
      <c r="C1577" s="4">
        <v>3</v>
      </c>
      <c r="D1577" s="4">
        <v>7</v>
      </c>
      <c r="E1577" s="5">
        <v>0.75</v>
      </c>
      <c r="F1577" s="5">
        <v>0.75</v>
      </c>
      <c r="G1577" s="5">
        <v>0.75902777777777775</v>
      </c>
      <c r="H1577" s="5">
        <v>0.77430555555555558</v>
      </c>
      <c r="I1577" s="5">
        <v>0.77430555555555558</v>
      </c>
      <c r="J1577" s="5">
        <v>0.77430555555555558</v>
      </c>
      <c r="K1577" s="4"/>
      <c r="L1577" s="4"/>
      <c r="M1577" s="12">
        <f t="shared" si="122"/>
        <v>9.0277777777777457E-3</v>
      </c>
      <c r="N1577" s="13">
        <f t="shared" si="120"/>
        <v>1.5277777777777835E-2</v>
      </c>
      <c r="O1577" s="11">
        <f t="shared" si="123"/>
        <v>0</v>
      </c>
      <c r="P1577" s="11">
        <f t="shared" si="121"/>
        <v>3</v>
      </c>
      <c r="Q1577" s="4">
        <v>296234</v>
      </c>
      <c r="R1577" s="4">
        <v>296234</v>
      </c>
      <c r="S1577" s="4">
        <v>296237</v>
      </c>
      <c r="T1577" s="4">
        <v>296237</v>
      </c>
    </row>
    <row r="1578" spans="1:20" x14ac:dyDescent="0.25">
      <c r="A1578" s="16">
        <v>46053</v>
      </c>
      <c r="B1578" s="17" t="s">
        <v>43</v>
      </c>
      <c r="C1578" s="4">
        <v>1</v>
      </c>
      <c r="D1578" s="4">
        <v>7</v>
      </c>
      <c r="E1578" s="5">
        <v>0.77430555555555558</v>
      </c>
      <c r="F1578" s="5">
        <v>0.77430555555555558</v>
      </c>
      <c r="G1578" s="5">
        <v>0.77777777777777779</v>
      </c>
      <c r="H1578" s="5">
        <v>0.79861111111111116</v>
      </c>
      <c r="I1578" s="5">
        <v>0.79861111111111116</v>
      </c>
      <c r="J1578" s="5">
        <v>0.79861111111111116</v>
      </c>
      <c r="K1578" s="4"/>
      <c r="L1578" s="4"/>
      <c r="M1578" s="12">
        <f t="shared" si="122"/>
        <v>3.4722222222222099E-3</v>
      </c>
      <c r="N1578" s="13">
        <f t="shared" si="120"/>
        <v>2.083333333333337E-2</v>
      </c>
      <c r="O1578" s="11">
        <f t="shared" si="123"/>
        <v>0</v>
      </c>
      <c r="P1578" s="11">
        <f t="shared" si="121"/>
        <v>8</v>
      </c>
      <c r="Q1578" s="4">
        <v>296237</v>
      </c>
      <c r="R1578" s="4">
        <v>296237</v>
      </c>
      <c r="S1578" s="4">
        <v>296245</v>
      </c>
      <c r="T1578" s="4">
        <v>296245</v>
      </c>
    </row>
    <row r="1579" spans="1:20" x14ac:dyDescent="0.25">
      <c r="A1579" s="16">
        <v>46053</v>
      </c>
      <c r="B1579" s="17" t="s">
        <v>43</v>
      </c>
      <c r="C1579" s="4">
        <v>3</v>
      </c>
      <c r="D1579" s="4">
        <v>7</v>
      </c>
      <c r="E1579" s="5">
        <v>0.79861111111111116</v>
      </c>
      <c r="F1579" s="5">
        <v>0.79861111111111116</v>
      </c>
      <c r="G1579" s="5">
        <v>0.80069444444444449</v>
      </c>
      <c r="H1579" s="5">
        <v>0.81597222222222221</v>
      </c>
      <c r="I1579" s="5">
        <v>0.81597222222222221</v>
      </c>
      <c r="J1579" s="5">
        <v>0.82291666666666663</v>
      </c>
      <c r="K1579" s="4"/>
      <c r="L1579" s="4"/>
      <c r="M1579" s="12">
        <f t="shared" si="122"/>
        <v>2.0833333333333259E-3</v>
      </c>
      <c r="N1579" s="13">
        <f t="shared" si="120"/>
        <v>1.5277777777777724E-2</v>
      </c>
      <c r="O1579" s="11">
        <f t="shared" si="123"/>
        <v>0</v>
      </c>
      <c r="P1579" s="11">
        <f t="shared" si="121"/>
        <v>3</v>
      </c>
      <c r="Q1579" s="4">
        <v>296245</v>
      </c>
      <c r="R1579" s="4">
        <v>296245</v>
      </c>
      <c r="S1579" s="4">
        <v>296248</v>
      </c>
      <c r="T1579" s="4">
        <v>296248</v>
      </c>
    </row>
    <row r="1580" spans="1:20" x14ac:dyDescent="0.25">
      <c r="A1580" s="16">
        <v>46053</v>
      </c>
      <c r="B1580" s="17" t="s">
        <v>43</v>
      </c>
      <c r="C1580" s="4">
        <v>4</v>
      </c>
      <c r="D1580" s="4">
        <v>10</v>
      </c>
      <c r="E1580" s="5">
        <v>0.65625</v>
      </c>
      <c r="F1580" s="5">
        <v>0.66666666666666663</v>
      </c>
      <c r="G1580" s="5">
        <v>0.66874999999999996</v>
      </c>
      <c r="H1580" s="5">
        <v>0.68472222222222223</v>
      </c>
      <c r="I1580" s="5">
        <v>0.68472222222222223</v>
      </c>
      <c r="J1580" s="5">
        <v>0.68472222222222223</v>
      </c>
      <c r="K1580" s="4"/>
      <c r="L1580" s="4"/>
      <c r="M1580" s="12">
        <f t="shared" si="122"/>
        <v>2.0833333333333259E-3</v>
      </c>
      <c r="N1580" s="13">
        <f t="shared" si="120"/>
        <v>1.5972222222222276E-2</v>
      </c>
      <c r="O1580" s="11">
        <f t="shared" si="123"/>
        <v>0</v>
      </c>
      <c r="P1580" s="11">
        <f t="shared" si="121"/>
        <v>5</v>
      </c>
      <c r="Q1580" s="4">
        <v>229939</v>
      </c>
      <c r="R1580" s="4">
        <v>229939</v>
      </c>
      <c r="S1580" s="4">
        <v>229944</v>
      </c>
      <c r="T1580" s="4">
        <v>229944</v>
      </c>
    </row>
    <row r="1581" spans="1:20" x14ac:dyDescent="0.25">
      <c r="A1581" s="16">
        <v>46053</v>
      </c>
      <c r="B1581" s="17" t="s">
        <v>43</v>
      </c>
      <c r="C1581" s="4">
        <v>4</v>
      </c>
      <c r="D1581" s="4">
        <v>10</v>
      </c>
      <c r="E1581" s="5">
        <v>0.70833333333333337</v>
      </c>
      <c r="F1581" s="5">
        <v>0.70833333333333337</v>
      </c>
      <c r="G1581" s="5">
        <v>0.7104166666666667</v>
      </c>
      <c r="H1581" s="5">
        <v>0.72638888888888886</v>
      </c>
      <c r="I1581" s="5">
        <v>0.72638888888888886</v>
      </c>
      <c r="J1581" s="5">
        <v>0.72638888888888886</v>
      </c>
      <c r="K1581" s="4"/>
      <c r="L1581" s="4"/>
      <c r="M1581" s="12">
        <f t="shared" si="122"/>
        <v>2.0833333333333259E-3</v>
      </c>
      <c r="N1581" s="13">
        <f t="shared" si="120"/>
        <v>1.5972222222222165E-2</v>
      </c>
      <c r="O1581" s="11">
        <f t="shared" si="123"/>
        <v>0</v>
      </c>
      <c r="P1581" s="11">
        <f t="shared" si="121"/>
        <v>5</v>
      </c>
      <c r="Q1581" s="4">
        <v>229954</v>
      </c>
      <c r="R1581" s="4">
        <v>229954</v>
      </c>
      <c r="S1581" s="4">
        <v>229959</v>
      </c>
      <c r="T1581" s="4">
        <v>229959</v>
      </c>
    </row>
    <row r="1582" spans="1:20" x14ac:dyDescent="0.25">
      <c r="A1582" s="16">
        <v>46053</v>
      </c>
      <c r="B1582" s="17" t="s">
        <v>43</v>
      </c>
      <c r="C1582" s="4">
        <v>2</v>
      </c>
      <c r="D1582" s="4">
        <v>10</v>
      </c>
      <c r="E1582" s="5">
        <v>0.72638888888888886</v>
      </c>
      <c r="F1582" s="5">
        <v>0.72638888888888886</v>
      </c>
      <c r="G1582" s="5">
        <v>0.72916666666666663</v>
      </c>
      <c r="H1582" s="5">
        <v>0.75</v>
      </c>
      <c r="I1582" s="5">
        <v>0.75</v>
      </c>
      <c r="J1582" s="5">
        <v>0.75</v>
      </c>
      <c r="K1582" s="4"/>
      <c r="L1582" s="4"/>
      <c r="M1582" s="12">
        <f t="shared" si="122"/>
        <v>2.7777777777777679E-3</v>
      </c>
      <c r="N1582" s="13">
        <f t="shared" si="120"/>
        <v>2.083333333333337E-2</v>
      </c>
      <c r="O1582" s="11">
        <f t="shared" si="123"/>
        <v>0</v>
      </c>
      <c r="P1582" s="11">
        <f t="shared" si="121"/>
        <v>6</v>
      </c>
      <c r="Q1582" s="4">
        <v>229959</v>
      </c>
      <c r="R1582" s="4">
        <v>229959</v>
      </c>
      <c r="S1582" s="4">
        <v>229965</v>
      </c>
      <c r="T1582" s="4">
        <v>229965</v>
      </c>
    </row>
    <row r="1583" spans="1:20" x14ac:dyDescent="0.25">
      <c r="A1583" s="16">
        <v>46053</v>
      </c>
      <c r="B1583" s="17" t="s">
        <v>43</v>
      </c>
      <c r="C1583" s="4">
        <v>4</v>
      </c>
      <c r="D1583" s="4">
        <v>10</v>
      </c>
      <c r="E1583" s="5">
        <v>0.75</v>
      </c>
      <c r="F1583" s="5">
        <v>0.75</v>
      </c>
      <c r="G1583" s="5">
        <v>0.75902777777777775</v>
      </c>
      <c r="H1583" s="5">
        <v>0.77500000000000002</v>
      </c>
      <c r="I1583" s="5">
        <v>0.77500000000000002</v>
      </c>
      <c r="J1583" s="5">
        <v>0.77500000000000002</v>
      </c>
      <c r="K1583" s="4"/>
      <c r="L1583" s="4"/>
      <c r="M1583" s="12">
        <f t="shared" si="122"/>
        <v>9.0277777777777457E-3</v>
      </c>
      <c r="N1583" s="13">
        <f t="shared" si="120"/>
        <v>1.5972222222222276E-2</v>
      </c>
      <c r="O1583" s="11">
        <f t="shared" si="123"/>
        <v>0</v>
      </c>
      <c r="P1583" s="11">
        <f t="shared" si="121"/>
        <v>6</v>
      </c>
      <c r="Q1583" s="4">
        <v>229965</v>
      </c>
      <c r="R1583" s="4">
        <v>229965</v>
      </c>
      <c r="S1583" s="4">
        <v>229971</v>
      </c>
      <c r="T1583" s="4">
        <v>229971</v>
      </c>
    </row>
    <row r="1584" spans="1:20" x14ac:dyDescent="0.25">
      <c r="A1584" s="16">
        <v>46053</v>
      </c>
      <c r="B1584" s="17" t="s">
        <v>43</v>
      </c>
      <c r="C1584" s="4">
        <v>2</v>
      </c>
      <c r="D1584" s="4">
        <v>10</v>
      </c>
      <c r="E1584" s="5">
        <v>0.77500000000000002</v>
      </c>
      <c r="F1584" s="5">
        <v>0.77500000000000002</v>
      </c>
      <c r="G1584" s="5">
        <v>0.77777777777777779</v>
      </c>
      <c r="H1584" s="5">
        <v>0.79861111111111116</v>
      </c>
      <c r="I1584" s="5">
        <v>0.79861111111111116</v>
      </c>
      <c r="J1584" s="5">
        <v>0.79861111111111116</v>
      </c>
      <c r="K1584" s="4"/>
      <c r="L1584" s="4"/>
      <c r="M1584" s="12">
        <f t="shared" si="122"/>
        <v>2.7777777777777679E-3</v>
      </c>
      <c r="N1584" s="13">
        <f t="shared" si="120"/>
        <v>2.083333333333337E-2</v>
      </c>
      <c r="O1584" s="11">
        <f t="shared" si="123"/>
        <v>0</v>
      </c>
      <c r="P1584" s="11">
        <f t="shared" si="121"/>
        <v>6</v>
      </c>
      <c r="Q1584" s="4">
        <v>229971</v>
      </c>
      <c r="R1584" s="4">
        <v>229971</v>
      </c>
      <c r="S1584" s="4">
        <v>229977</v>
      </c>
      <c r="T1584" s="4">
        <v>229977</v>
      </c>
    </row>
    <row r="1585" spans="1:20" x14ac:dyDescent="0.25">
      <c r="A1585" s="16">
        <v>46053</v>
      </c>
      <c r="B1585" s="17" t="s">
        <v>43</v>
      </c>
      <c r="C1585" s="4">
        <v>4</v>
      </c>
      <c r="D1585" s="4">
        <v>10</v>
      </c>
      <c r="E1585" s="5">
        <v>0.79861111111111116</v>
      </c>
      <c r="F1585" s="5">
        <v>0.79861111111111116</v>
      </c>
      <c r="G1585" s="5">
        <v>0.80069444444444449</v>
      </c>
      <c r="H1585" s="5">
        <v>0.81805555555555554</v>
      </c>
      <c r="I1585" s="5">
        <v>0.81805555555555554</v>
      </c>
      <c r="J1585" s="5">
        <v>0.82638888888888884</v>
      </c>
      <c r="K1585" s="4"/>
      <c r="L1585" s="4"/>
      <c r="M1585" s="12">
        <f t="shared" si="122"/>
        <v>2.0833333333333259E-3</v>
      </c>
      <c r="N1585" s="13">
        <f t="shared" si="120"/>
        <v>1.7361111111111049E-2</v>
      </c>
      <c r="O1585" s="11">
        <f t="shared" si="123"/>
        <v>0</v>
      </c>
      <c r="P1585" s="11">
        <f t="shared" si="121"/>
        <v>6</v>
      </c>
      <c r="Q1585" s="4">
        <v>229977</v>
      </c>
      <c r="R1585" s="4">
        <v>229977</v>
      </c>
      <c r="S1585" s="4">
        <v>229983</v>
      </c>
      <c r="T1585" s="4">
        <v>229983</v>
      </c>
    </row>
    <row r="1586" spans="1:20" x14ac:dyDescent="0.25">
      <c r="A1586" s="27"/>
      <c r="B1586" s="28"/>
      <c r="C1586" s="28"/>
      <c r="D1586" s="29"/>
      <c r="E1586" s="28"/>
      <c r="F1586" s="28"/>
      <c r="G1586" s="28"/>
      <c r="H1586" s="28"/>
      <c r="I1586" s="28"/>
      <c r="J1586" s="28"/>
      <c r="K1586" s="28"/>
      <c r="L1586" s="32" t="s">
        <v>41</v>
      </c>
      <c r="M1586" s="14">
        <f>SUM(M1539:M1585)</f>
        <v>8.6805555555555414E-2</v>
      </c>
      <c r="N1586" s="14">
        <f>SUM(N1539:N1585)</f>
        <v>0.87083333333333324</v>
      </c>
      <c r="O1586" s="35">
        <f>SUM(O1539:O1585)</f>
        <v>1</v>
      </c>
      <c r="P1586" s="35">
        <f>SUM(P1539:P1585)</f>
        <v>260</v>
      </c>
      <c r="Q1586" s="28"/>
      <c r="R1586" s="28"/>
      <c r="S1586" s="28"/>
      <c r="T1586" s="28"/>
    </row>
    <row r="1587" spans="1:20" x14ac:dyDescent="0.25">
      <c r="A1587" s="106" t="s">
        <v>22</v>
      </c>
      <c r="B1587" s="106"/>
      <c r="C1587" s="106"/>
      <c r="D1587" s="106"/>
      <c r="E1587" s="106"/>
      <c r="F1587" s="106"/>
      <c r="G1587" s="106"/>
      <c r="H1587" s="106"/>
      <c r="I1587" s="106"/>
      <c r="J1587" s="106"/>
      <c r="K1587" s="106"/>
      <c r="L1587" s="106"/>
      <c r="M1587" s="31">
        <f>SUMIF($L:$L, "Daily Total", M:M)</f>
        <v>5.1215277777777803</v>
      </c>
      <c r="N1587" s="31">
        <f>SUMIF($L:$L, "Daily Total", N:N)</f>
        <v>37.221527777777773</v>
      </c>
      <c r="O1587" s="36">
        <f>SUMIF($L:$L, "Daily Total", O:O)</f>
        <v>176</v>
      </c>
      <c r="P1587" s="36">
        <f>SUMIF($L:$L, "Daily Total", P:P)</f>
        <v>12890</v>
      </c>
    </row>
    <row r="1588" spans="1:20" x14ac:dyDescent="0.25">
      <c r="A1588" s="106" t="s">
        <v>23</v>
      </c>
      <c r="B1588" s="106"/>
      <c r="C1588" s="106"/>
      <c r="D1588" s="106"/>
      <c r="E1588" s="106"/>
      <c r="F1588" s="106"/>
      <c r="G1588" s="106"/>
      <c r="H1588" s="106"/>
      <c r="I1588" s="106"/>
      <c r="J1588" s="106"/>
      <c r="K1588" s="106"/>
      <c r="L1588" s="106"/>
      <c r="M1588" s="36">
        <f>M1587*24</f>
        <v>122.91666666666673</v>
      </c>
      <c r="N1588" s="36">
        <f>N1587*24</f>
        <v>893.31666666666661</v>
      </c>
      <c r="O1588" s="37"/>
      <c r="P1588" s="37"/>
    </row>
    <row r="1589" spans="1:20" x14ac:dyDescent="0.25">
      <c r="C1589" s="9"/>
      <c r="M1589" s="30"/>
      <c r="N1589" s="30"/>
      <c r="O1589" s="37"/>
      <c r="P1589" s="37"/>
    </row>
    <row r="1590" spans="1:20" x14ac:dyDescent="0.25">
      <c r="C1590" s="9"/>
      <c r="M1590" s="30"/>
      <c r="N1590" s="30"/>
      <c r="O1590" s="37"/>
      <c r="P1590" s="37"/>
    </row>
    <row r="1591" spans="1:20" x14ac:dyDescent="0.25">
      <c r="C1591" s="9"/>
      <c r="M1591" s="30"/>
      <c r="N1591" s="30"/>
      <c r="O1591" s="37"/>
      <c r="P1591" s="37"/>
    </row>
    <row r="1592" spans="1:20" x14ac:dyDescent="0.25">
      <c r="C1592" s="9"/>
      <c r="M1592" s="30"/>
      <c r="N1592" s="30"/>
      <c r="O1592" s="37"/>
      <c r="P1592" s="37"/>
    </row>
    <row r="1593" spans="1:20" x14ac:dyDescent="0.25">
      <c r="C1593" s="9"/>
      <c r="M1593" s="30"/>
      <c r="N1593" s="30"/>
      <c r="O1593" s="37"/>
      <c r="P1593" s="37"/>
    </row>
    <row r="1594" spans="1:20" x14ac:dyDescent="0.25">
      <c r="C1594" s="9"/>
      <c r="M1594" s="30"/>
      <c r="N1594" s="30"/>
      <c r="O1594" s="37"/>
      <c r="P1594" s="37"/>
    </row>
    <row r="1595" spans="1:20" x14ac:dyDescent="0.25">
      <c r="C1595" s="9"/>
      <c r="M1595" s="30"/>
      <c r="N1595" s="30"/>
      <c r="O1595" s="37"/>
      <c r="P1595" s="37"/>
    </row>
    <row r="1596" spans="1:20" ht="15.75" thickBot="1" x14ac:dyDescent="0.3">
      <c r="C1596" s="9"/>
      <c r="M1596" s="30"/>
      <c r="N1596" s="30"/>
      <c r="O1596" s="37"/>
      <c r="P1596" s="37"/>
    </row>
    <row r="1597" spans="1:20" ht="15.75" thickBot="1" x14ac:dyDescent="0.3">
      <c r="A1597" s="41" t="s">
        <v>30</v>
      </c>
      <c r="C1597" s="9"/>
      <c r="M1597" s="30"/>
      <c r="N1597" s="30"/>
      <c r="O1597" s="37"/>
      <c r="P1597" s="37"/>
    </row>
    <row r="1598" spans="1:20" x14ac:dyDescent="0.25">
      <c r="A1598" s="17">
        <v>1</v>
      </c>
      <c r="C1598" s="9"/>
      <c r="M1598" s="30"/>
      <c r="N1598" s="30"/>
      <c r="O1598" s="37"/>
      <c r="P1598" s="37"/>
    </row>
    <row r="1599" spans="1:20" x14ac:dyDescent="0.25">
      <c r="A1599" s="4">
        <v>2</v>
      </c>
      <c r="C1599" s="9"/>
      <c r="M1599" s="30"/>
      <c r="N1599" s="30"/>
      <c r="O1599" s="37"/>
      <c r="P1599" s="37"/>
    </row>
    <row r="1600" spans="1:20" x14ac:dyDescent="0.25">
      <c r="A1600" s="4">
        <v>3</v>
      </c>
      <c r="C1600" s="9"/>
      <c r="M1600" s="30"/>
      <c r="N1600" s="30"/>
      <c r="O1600" s="37"/>
      <c r="P1600" s="37"/>
    </row>
    <row r="1601" spans="1:16" x14ac:dyDescent="0.25">
      <c r="A1601" s="4">
        <v>4</v>
      </c>
      <c r="C1601" s="9"/>
      <c r="M1601" s="30"/>
      <c r="N1601" s="30"/>
      <c r="O1601" s="37"/>
      <c r="P1601" s="37"/>
    </row>
    <row r="1602" spans="1:16" x14ac:dyDescent="0.25">
      <c r="A1602" s="4" t="s">
        <v>26</v>
      </c>
      <c r="C1602" s="9"/>
      <c r="M1602" s="30"/>
      <c r="N1602" s="30"/>
      <c r="O1602" s="37"/>
      <c r="P1602" s="37"/>
    </row>
    <row r="1603" spans="1:16" x14ac:dyDescent="0.25">
      <c r="A1603" s="40" t="s">
        <v>35</v>
      </c>
      <c r="C1603" s="9"/>
      <c r="M1603" s="30"/>
      <c r="N1603" s="30"/>
      <c r="O1603" s="37"/>
      <c r="P1603" s="37"/>
    </row>
    <row r="1604" spans="1:16" x14ac:dyDescent="0.25">
      <c r="A1604" s="39"/>
      <c r="C1604" s="9"/>
      <c r="M1604" s="30"/>
      <c r="N1604" s="30"/>
      <c r="O1604" s="37"/>
      <c r="P1604" s="37"/>
    </row>
    <row r="1605" spans="1:16" x14ac:dyDescent="0.25">
      <c r="A1605" s="39"/>
      <c r="C1605" s="9"/>
      <c r="M1605" s="30"/>
      <c r="N1605" s="30"/>
      <c r="O1605" s="37"/>
      <c r="P1605" s="37"/>
    </row>
    <row r="1606" spans="1:16" x14ac:dyDescent="0.25">
      <c r="C1606" s="9"/>
      <c r="M1606" s="30"/>
      <c r="N1606" s="30"/>
      <c r="O1606" s="37"/>
      <c r="P1606" s="37"/>
    </row>
    <row r="1607" spans="1:16" x14ac:dyDescent="0.25">
      <c r="C1607" s="9"/>
      <c r="M1607" s="30"/>
      <c r="N1607" s="30"/>
      <c r="O1607" s="37"/>
      <c r="P1607" s="37"/>
    </row>
    <row r="1608" spans="1:16" x14ac:dyDescent="0.25">
      <c r="C1608" s="9"/>
      <c r="M1608" s="30"/>
      <c r="N1608" s="30"/>
      <c r="O1608" s="37"/>
      <c r="P1608" s="37"/>
    </row>
    <row r="1609" spans="1:16" x14ac:dyDescent="0.25">
      <c r="C1609" s="9"/>
      <c r="M1609" s="30"/>
      <c r="N1609" s="30"/>
      <c r="O1609" s="37"/>
      <c r="P1609" s="37"/>
    </row>
    <row r="1610" spans="1:16" x14ac:dyDescent="0.25">
      <c r="C1610" s="9"/>
      <c r="M1610" s="30"/>
      <c r="N1610" s="30"/>
      <c r="O1610" s="37"/>
      <c r="P1610" s="37"/>
    </row>
    <row r="1611" spans="1:16" x14ac:dyDescent="0.25">
      <c r="C1611" s="9"/>
      <c r="M1611" s="30"/>
      <c r="N1611" s="30"/>
      <c r="O1611" s="37"/>
      <c r="P1611" s="37"/>
    </row>
    <row r="1612" spans="1:16" x14ac:dyDescent="0.25">
      <c r="C1612" s="9"/>
      <c r="M1612" s="30"/>
      <c r="N1612" s="30"/>
      <c r="O1612" s="37"/>
      <c r="P1612" s="37"/>
    </row>
    <row r="1613" spans="1:16" x14ac:dyDescent="0.25">
      <c r="C1613" s="9"/>
      <c r="M1613" s="30"/>
      <c r="N1613" s="30"/>
      <c r="O1613" s="37"/>
      <c r="P1613" s="37"/>
    </row>
    <row r="1614" spans="1:16" x14ac:dyDescent="0.25">
      <c r="C1614" s="9"/>
      <c r="M1614" s="30"/>
      <c r="N1614" s="30"/>
      <c r="O1614" s="37"/>
      <c r="P1614" s="37"/>
    </row>
    <row r="1615" spans="1:16" x14ac:dyDescent="0.25">
      <c r="C1615" s="9"/>
      <c r="M1615" s="30"/>
      <c r="N1615" s="30"/>
      <c r="O1615" s="37"/>
      <c r="P1615" s="37"/>
    </row>
    <row r="1616" spans="1:16" x14ac:dyDescent="0.25">
      <c r="C1616" s="9"/>
      <c r="M1616" s="30"/>
      <c r="N1616" s="30"/>
      <c r="O1616" s="37"/>
      <c r="P1616" s="37"/>
    </row>
    <row r="1617" spans="3:16" x14ac:dyDescent="0.25">
      <c r="C1617" s="9"/>
      <c r="M1617" s="30"/>
      <c r="N1617" s="30"/>
      <c r="O1617" s="37"/>
      <c r="P1617" s="37"/>
    </row>
    <row r="1618" spans="3:16" x14ac:dyDescent="0.25">
      <c r="C1618" s="9"/>
      <c r="M1618" s="30"/>
      <c r="N1618" s="30"/>
      <c r="O1618" s="37"/>
      <c r="P1618" s="37"/>
    </row>
    <row r="1619" spans="3:16" x14ac:dyDescent="0.25">
      <c r="C1619" s="9"/>
      <c r="M1619" s="30"/>
      <c r="N1619" s="30"/>
      <c r="O1619" s="37"/>
      <c r="P1619" s="37"/>
    </row>
    <row r="1620" spans="3:16" x14ac:dyDescent="0.25">
      <c r="C1620" s="9"/>
      <c r="M1620" s="30"/>
      <c r="N1620" s="30"/>
      <c r="O1620" s="37"/>
      <c r="P1620" s="37"/>
    </row>
    <row r="1621" spans="3:16" x14ac:dyDescent="0.25">
      <c r="C1621" s="9"/>
      <c r="M1621" s="30"/>
      <c r="N1621" s="30"/>
      <c r="O1621" s="37"/>
      <c r="P1621" s="37"/>
    </row>
    <row r="1622" spans="3:16" x14ac:dyDescent="0.25">
      <c r="C1622" s="9"/>
      <c r="M1622" s="30"/>
      <c r="N1622" s="30"/>
      <c r="O1622" s="37"/>
      <c r="P1622" s="37"/>
    </row>
    <row r="1623" spans="3:16" x14ac:dyDescent="0.25">
      <c r="C1623" s="9"/>
      <c r="M1623" s="30"/>
      <c r="N1623" s="30"/>
      <c r="O1623" s="37"/>
      <c r="P1623" s="37"/>
    </row>
    <row r="1624" spans="3:16" x14ac:dyDescent="0.25">
      <c r="C1624" s="9"/>
      <c r="M1624" s="30"/>
      <c r="N1624" s="30"/>
      <c r="O1624" s="37"/>
      <c r="P1624" s="37"/>
    </row>
    <row r="1625" spans="3:16" x14ac:dyDescent="0.25">
      <c r="C1625" s="9"/>
      <c r="M1625" s="30"/>
      <c r="N1625" s="30"/>
      <c r="O1625" s="37"/>
      <c r="P1625" s="37"/>
    </row>
    <row r="1626" spans="3:16" x14ac:dyDescent="0.25">
      <c r="C1626" s="9"/>
      <c r="M1626" s="30"/>
      <c r="N1626" s="30"/>
      <c r="O1626" s="37"/>
      <c r="P1626" s="37"/>
    </row>
    <row r="1627" spans="3:16" x14ac:dyDescent="0.25">
      <c r="C1627" s="9"/>
      <c r="M1627" s="30"/>
      <c r="N1627" s="30"/>
      <c r="O1627" s="37"/>
      <c r="P1627" s="37"/>
    </row>
    <row r="1628" spans="3:16" x14ac:dyDescent="0.25">
      <c r="C1628" s="9"/>
      <c r="M1628" s="30"/>
      <c r="N1628" s="30"/>
      <c r="O1628" s="37"/>
      <c r="P1628" s="37"/>
    </row>
    <row r="1629" spans="3:16" x14ac:dyDescent="0.25">
      <c r="C1629" s="9"/>
      <c r="M1629" s="30"/>
      <c r="N1629" s="30"/>
      <c r="O1629" s="37"/>
      <c r="P1629" s="37"/>
    </row>
    <row r="1630" spans="3:16" x14ac:dyDescent="0.25">
      <c r="C1630" s="9"/>
      <c r="M1630" s="30"/>
      <c r="N1630" s="30"/>
      <c r="O1630" s="37"/>
      <c r="P1630" s="37"/>
    </row>
    <row r="1631" spans="3:16" x14ac:dyDescent="0.25">
      <c r="C1631" s="9"/>
      <c r="M1631" s="30"/>
      <c r="N1631" s="30"/>
      <c r="O1631" s="37"/>
      <c r="P1631" s="37"/>
    </row>
    <row r="1632" spans="3:16" x14ac:dyDescent="0.25">
      <c r="C1632" s="9"/>
      <c r="M1632" s="30"/>
      <c r="N1632" s="30"/>
      <c r="O1632" s="37"/>
      <c r="P1632" s="37"/>
    </row>
    <row r="1633" spans="3:16" x14ac:dyDescent="0.25">
      <c r="C1633" s="9"/>
      <c r="M1633" s="30"/>
      <c r="N1633" s="30"/>
      <c r="O1633" s="37"/>
      <c r="P1633" s="37"/>
    </row>
    <row r="1634" spans="3:16" x14ac:dyDescent="0.25">
      <c r="C1634" s="9"/>
      <c r="M1634" s="30"/>
      <c r="N1634" s="30"/>
      <c r="O1634" s="37"/>
      <c r="P1634" s="37"/>
    </row>
    <row r="1635" spans="3:16" x14ac:dyDescent="0.25">
      <c r="C1635" s="9"/>
      <c r="M1635" s="30"/>
      <c r="N1635" s="30"/>
      <c r="O1635" s="37"/>
      <c r="P1635" s="37"/>
    </row>
    <row r="1636" spans="3:16" x14ac:dyDescent="0.25">
      <c r="C1636" s="9"/>
      <c r="M1636" s="30"/>
      <c r="N1636" s="30"/>
      <c r="O1636" s="37"/>
      <c r="P1636" s="37"/>
    </row>
    <row r="1637" spans="3:16" x14ac:dyDescent="0.25">
      <c r="C1637" s="9"/>
      <c r="M1637" s="30"/>
      <c r="N1637" s="30"/>
      <c r="O1637" s="37"/>
      <c r="P1637" s="37"/>
    </row>
    <row r="1638" spans="3:16" x14ac:dyDescent="0.25">
      <c r="C1638" s="9"/>
      <c r="M1638" s="30"/>
      <c r="N1638" s="30"/>
      <c r="O1638" s="37"/>
      <c r="P1638" s="37"/>
    </row>
    <row r="1639" spans="3:16" x14ac:dyDescent="0.25">
      <c r="C1639" s="9"/>
      <c r="M1639" s="30"/>
      <c r="N1639" s="30"/>
      <c r="O1639" s="37"/>
      <c r="P1639" s="37"/>
    </row>
    <row r="1640" spans="3:16" x14ac:dyDescent="0.25">
      <c r="C1640" s="9"/>
      <c r="M1640" s="30"/>
      <c r="N1640" s="30"/>
      <c r="O1640" s="37"/>
      <c r="P1640" s="37"/>
    </row>
    <row r="1641" spans="3:16" x14ac:dyDescent="0.25">
      <c r="C1641" s="9"/>
      <c r="M1641" s="30"/>
      <c r="N1641" s="30"/>
      <c r="O1641" s="37"/>
      <c r="P1641" s="37"/>
    </row>
    <row r="1642" spans="3:16" x14ac:dyDescent="0.25">
      <c r="C1642" s="9"/>
      <c r="M1642" s="30"/>
      <c r="N1642" s="30"/>
      <c r="O1642" s="37"/>
      <c r="P1642" s="37"/>
    </row>
    <row r="1643" spans="3:16" x14ac:dyDescent="0.25">
      <c r="C1643" s="9"/>
      <c r="M1643" s="30"/>
      <c r="N1643" s="30"/>
      <c r="O1643" s="37"/>
      <c r="P1643" s="37"/>
    </row>
    <row r="1644" spans="3:16" x14ac:dyDescent="0.25">
      <c r="C1644" s="9"/>
      <c r="M1644" s="30"/>
      <c r="N1644" s="30"/>
      <c r="O1644" s="37"/>
      <c r="P1644" s="37"/>
    </row>
    <row r="1645" spans="3:16" x14ac:dyDescent="0.25">
      <c r="C1645" s="9"/>
      <c r="M1645" s="30"/>
      <c r="N1645" s="30"/>
      <c r="O1645" s="37"/>
      <c r="P1645" s="37"/>
    </row>
    <row r="1646" spans="3:16" x14ac:dyDescent="0.25">
      <c r="C1646" s="9"/>
      <c r="M1646" s="30"/>
      <c r="N1646" s="30"/>
      <c r="O1646" s="37"/>
      <c r="P1646" s="37"/>
    </row>
    <row r="1647" spans="3:16" x14ac:dyDescent="0.25">
      <c r="C1647" s="9"/>
      <c r="M1647" s="30"/>
      <c r="N1647" s="30"/>
      <c r="O1647" s="37"/>
      <c r="P1647" s="37"/>
    </row>
    <row r="1648" spans="3:16" x14ac:dyDescent="0.25">
      <c r="C1648" s="9"/>
      <c r="M1648" s="30"/>
      <c r="N1648" s="30"/>
      <c r="O1648" s="37"/>
      <c r="P1648" s="37"/>
    </row>
    <row r="1649" spans="3:16" x14ac:dyDescent="0.25">
      <c r="C1649" s="9"/>
      <c r="M1649" s="30"/>
      <c r="N1649" s="30"/>
      <c r="O1649" s="37"/>
      <c r="P1649" s="37"/>
    </row>
    <row r="1650" spans="3:16" x14ac:dyDescent="0.25">
      <c r="C1650" s="9"/>
      <c r="M1650" s="30"/>
      <c r="N1650" s="30"/>
      <c r="O1650" s="37"/>
      <c r="P1650" s="37"/>
    </row>
    <row r="1651" spans="3:16" x14ac:dyDescent="0.25">
      <c r="C1651" s="9"/>
      <c r="M1651" s="30"/>
      <c r="N1651" s="30"/>
      <c r="O1651" s="37"/>
      <c r="P1651" s="37"/>
    </row>
    <row r="1652" spans="3:16" x14ac:dyDescent="0.25">
      <c r="C1652" s="9"/>
      <c r="M1652" s="30"/>
      <c r="N1652" s="30"/>
      <c r="O1652" s="37"/>
      <c r="P1652" s="37"/>
    </row>
    <row r="1653" spans="3:16" x14ac:dyDescent="0.25">
      <c r="C1653" s="9"/>
      <c r="M1653" s="30"/>
      <c r="N1653" s="30"/>
      <c r="O1653" s="37"/>
      <c r="P1653" s="37"/>
    </row>
    <row r="1654" spans="3:16" x14ac:dyDescent="0.25">
      <c r="C1654" s="9"/>
      <c r="M1654" s="30"/>
      <c r="N1654" s="30"/>
      <c r="O1654" s="37"/>
      <c r="P1654" s="37"/>
    </row>
    <row r="1655" spans="3:16" x14ac:dyDescent="0.25">
      <c r="C1655" s="9"/>
      <c r="M1655" s="30"/>
      <c r="N1655" s="30"/>
      <c r="O1655" s="37"/>
      <c r="P1655" s="37"/>
    </row>
    <row r="1656" spans="3:16" x14ac:dyDescent="0.25">
      <c r="C1656" s="9"/>
      <c r="M1656" s="30"/>
      <c r="N1656" s="30"/>
      <c r="O1656" s="37"/>
      <c r="P1656" s="37"/>
    </row>
    <row r="1657" spans="3:16" x14ac:dyDescent="0.25">
      <c r="C1657" s="9"/>
      <c r="M1657" s="30"/>
      <c r="N1657" s="30"/>
      <c r="O1657" s="37"/>
      <c r="P1657" s="37"/>
    </row>
    <row r="1658" spans="3:16" x14ac:dyDescent="0.25">
      <c r="C1658" s="9"/>
      <c r="M1658" s="30"/>
      <c r="N1658" s="30"/>
      <c r="O1658" s="37"/>
      <c r="P1658" s="37"/>
    </row>
    <row r="1659" spans="3:16" x14ac:dyDescent="0.25">
      <c r="C1659" s="9"/>
      <c r="M1659" s="30"/>
      <c r="N1659" s="30"/>
      <c r="O1659" s="37"/>
      <c r="P1659" s="37"/>
    </row>
    <row r="1660" spans="3:16" x14ac:dyDescent="0.25">
      <c r="C1660" s="9"/>
      <c r="M1660" s="30"/>
      <c r="N1660" s="30"/>
      <c r="O1660" s="37"/>
      <c r="P1660" s="37"/>
    </row>
    <row r="1661" spans="3:16" x14ac:dyDescent="0.25">
      <c r="C1661" s="9"/>
      <c r="M1661" s="30"/>
      <c r="N1661" s="30"/>
      <c r="O1661" s="37"/>
      <c r="P1661" s="37"/>
    </row>
    <row r="1662" spans="3:16" x14ac:dyDescent="0.25">
      <c r="C1662" s="9"/>
      <c r="M1662" s="30"/>
      <c r="N1662" s="30"/>
      <c r="O1662" s="37"/>
      <c r="P1662" s="37"/>
    </row>
    <row r="1663" spans="3:16" x14ac:dyDescent="0.25">
      <c r="C1663" s="9"/>
      <c r="M1663" s="30"/>
      <c r="N1663" s="30"/>
      <c r="O1663" s="37"/>
      <c r="P1663" s="37"/>
    </row>
    <row r="1664" spans="3:16" x14ac:dyDescent="0.25">
      <c r="C1664" s="9"/>
      <c r="M1664" s="30"/>
      <c r="N1664" s="30"/>
      <c r="O1664" s="37"/>
      <c r="P1664" s="37"/>
    </row>
    <row r="1665" spans="3:16" x14ac:dyDescent="0.25">
      <c r="C1665" s="9"/>
      <c r="M1665" s="30"/>
      <c r="N1665" s="30"/>
      <c r="O1665" s="37"/>
      <c r="P1665" s="37"/>
    </row>
    <row r="1666" spans="3:16" x14ac:dyDescent="0.25">
      <c r="C1666" s="9"/>
      <c r="M1666" s="30"/>
      <c r="N1666" s="30"/>
      <c r="O1666" s="37"/>
      <c r="P1666" s="37"/>
    </row>
    <row r="1667" spans="3:16" x14ac:dyDescent="0.25">
      <c r="C1667" s="9"/>
      <c r="M1667" s="30"/>
      <c r="N1667" s="30"/>
      <c r="O1667" s="37"/>
      <c r="P1667" s="37"/>
    </row>
    <row r="1668" spans="3:16" x14ac:dyDescent="0.25">
      <c r="C1668" s="9"/>
      <c r="M1668" s="30"/>
      <c r="N1668" s="30"/>
      <c r="O1668" s="37"/>
      <c r="P1668" s="37"/>
    </row>
    <row r="1669" spans="3:16" x14ac:dyDescent="0.25">
      <c r="C1669" s="9"/>
      <c r="M1669" s="30"/>
      <c r="N1669" s="30"/>
      <c r="O1669" s="37"/>
      <c r="P1669" s="37"/>
    </row>
    <row r="1670" spans="3:16" x14ac:dyDescent="0.25">
      <c r="C1670" s="9"/>
      <c r="M1670" s="30"/>
      <c r="N1670" s="30"/>
      <c r="O1670" s="37"/>
      <c r="P1670" s="37"/>
    </row>
    <row r="1671" spans="3:16" x14ac:dyDescent="0.25">
      <c r="C1671" s="9"/>
      <c r="M1671" s="30"/>
      <c r="N1671" s="30"/>
      <c r="O1671" s="37"/>
      <c r="P1671" s="37"/>
    </row>
    <row r="1672" spans="3:16" x14ac:dyDescent="0.25">
      <c r="C1672" s="9"/>
      <c r="M1672" s="30"/>
      <c r="N1672" s="30"/>
      <c r="O1672" s="37"/>
      <c r="P1672" s="37"/>
    </row>
    <row r="1673" spans="3:16" x14ac:dyDescent="0.25">
      <c r="C1673" s="9"/>
      <c r="M1673" s="30"/>
      <c r="N1673" s="30"/>
      <c r="O1673" s="37"/>
      <c r="P1673" s="37"/>
    </row>
    <row r="1674" spans="3:16" x14ac:dyDescent="0.25">
      <c r="C1674" s="9"/>
      <c r="M1674" s="30"/>
      <c r="N1674" s="30"/>
      <c r="O1674" s="37"/>
      <c r="P1674" s="37"/>
    </row>
    <row r="1675" spans="3:16" x14ac:dyDescent="0.25">
      <c r="C1675" s="9"/>
      <c r="M1675" s="30"/>
      <c r="N1675" s="30"/>
      <c r="O1675" s="37"/>
      <c r="P1675" s="37"/>
    </row>
    <row r="1676" spans="3:16" x14ac:dyDescent="0.25">
      <c r="C1676" s="9"/>
      <c r="M1676" s="30"/>
      <c r="N1676" s="30"/>
      <c r="O1676" s="37"/>
      <c r="P1676" s="37"/>
    </row>
    <row r="1677" spans="3:16" x14ac:dyDescent="0.25">
      <c r="C1677" s="9"/>
      <c r="M1677" s="30"/>
      <c r="N1677" s="30"/>
      <c r="O1677" s="37"/>
      <c r="P1677" s="37"/>
    </row>
    <row r="1678" spans="3:16" x14ac:dyDescent="0.25">
      <c r="C1678" s="9"/>
      <c r="M1678" s="30"/>
      <c r="N1678" s="30"/>
      <c r="O1678" s="37"/>
      <c r="P1678" s="37"/>
    </row>
    <row r="1679" spans="3:16" x14ac:dyDescent="0.25">
      <c r="C1679" s="9"/>
      <c r="M1679" s="30"/>
      <c r="N1679" s="30"/>
      <c r="O1679" s="37"/>
      <c r="P1679" s="37"/>
    </row>
    <row r="1680" spans="3:16" x14ac:dyDescent="0.25">
      <c r="C1680" s="9"/>
      <c r="M1680" s="30"/>
      <c r="N1680" s="30"/>
      <c r="O1680" s="37"/>
      <c r="P1680" s="37"/>
    </row>
    <row r="1681" spans="3:16" x14ac:dyDescent="0.25">
      <c r="C1681" s="9"/>
      <c r="M1681" s="30"/>
      <c r="N1681" s="30"/>
      <c r="O1681" s="37"/>
      <c r="P1681" s="37"/>
    </row>
    <row r="1682" spans="3:16" x14ac:dyDescent="0.25">
      <c r="C1682" s="9"/>
      <c r="M1682" s="30"/>
      <c r="N1682" s="30"/>
      <c r="O1682" s="37"/>
      <c r="P1682" s="37"/>
    </row>
    <row r="1683" spans="3:16" x14ac:dyDescent="0.25">
      <c r="C1683" s="9"/>
      <c r="M1683" s="30"/>
      <c r="N1683" s="30"/>
      <c r="O1683" s="37"/>
      <c r="P1683" s="37"/>
    </row>
    <row r="1684" spans="3:16" x14ac:dyDescent="0.25">
      <c r="C1684" s="9"/>
      <c r="M1684" s="30"/>
      <c r="N1684" s="30"/>
      <c r="O1684" s="37"/>
      <c r="P1684" s="37"/>
    </row>
    <row r="1685" spans="3:16" x14ac:dyDescent="0.25">
      <c r="C1685" s="9"/>
      <c r="M1685" s="30"/>
      <c r="N1685" s="30"/>
      <c r="O1685" s="37"/>
      <c r="P1685" s="37"/>
    </row>
    <row r="1686" spans="3:16" x14ac:dyDescent="0.25">
      <c r="C1686" s="9"/>
      <c r="M1686" s="30"/>
      <c r="N1686" s="30"/>
      <c r="O1686" s="37"/>
      <c r="P1686" s="37"/>
    </row>
    <row r="1687" spans="3:16" x14ac:dyDescent="0.25">
      <c r="C1687" s="9"/>
      <c r="M1687" s="30"/>
      <c r="N1687" s="30"/>
      <c r="O1687" s="37"/>
      <c r="P1687" s="37"/>
    </row>
    <row r="1688" spans="3:16" x14ac:dyDescent="0.25">
      <c r="C1688" s="9"/>
      <c r="M1688" s="30"/>
      <c r="N1688" s="30"/>
      <c r="O1688" s="37"/>
      <c r="P1688" s="37"/>
    </row>
    <row r="1689" spans="3:16" x14ac:dyDescent="0.25">
      <c r="C1689" s="9"/>
      <c r="M1689" s="30"/>
      <c r="N1689" s="30"/>
      <c r="O1689" s="37"/>
      <c r="P1689" s="37"/>
    </row>
    <row r="1690" spans="3:16" x14ac:dyDescent="0.25">
      <c r="C1690" s="9"/>
      <c r="M1690" s="30"/>
      <c r="N1690" s="30"/>
      <c r="O1690" s="37"/>
      <c r="P1690" s="37"/>
    </row>
    <row r="1691" spans="3:16" x14ac:dyDescent="0.25">
      <c r="C1691" s="9"/>
      <c r="M1691" s="30"/>
      <c r="N1691" s="30"/>
      <c r="O1691" s="37"/>
      <c r="P1691" s="37"/>
    </row>
    <row r="1692" spans="3:16" x14ac:dyDescent="0.25">
      <c r="C1692" s="9"/>
      <c r="M1692" s="30"/>
      <c r="N1692" s="30"/>
      <c r="O1692" s="37"/>
      <c r="P1692" s="37"/>
    </row>
    <row r="1693" spans="3:16" x14ac:dyDescent="0.25">
      <c r="C1693" s="9"/>
      <c r="M1693" s="30"/>
      <c r="N1693" s="30"/>
      <c r="O1693" s="37"/>
      <c r="P1693" s="37"/>
    </row>
    <row r="1694" spans="3:16" x14ac:dyDescent="0.25">
      <c r="C1694" s="9"/>
      <c r="M1694" s="30"/>
      <c r="N1694" s="30"/>
      <c r="O1694" s="37"/>
      <c r="P1694" s="37"/>
    </row>
    <row r="1695" spans="3:16" x14ac:dyDescent="0.25">
      <c r="C1695" s="9"/>
      <c r="M1695" s="30"/>
      <c r="N1695" s="30"/>
      <c r="O1695" s="37"/>
      <c r="P1695" s="37"/>
    </row>
    <row r="1696" spans="3:16" x14ac:dyDescent="0.25">
      <c r="C1696" s="9"/>
      <c r="M1696" s="30"/>
      <c r="N1696" s="30"/>
      <c r="O1696" s="37"/>
      <c r="P1696" s="37"/>
    </row>
    <row r="1697" spans="3:16" x14ac:dyDescent="0.25">
      <c r="C1697" s="9"/>
      <c r="M1697" s="30"/>
      <c r="N1697" s="30"/>
      <c r="O1697" s="37"/>
      <c r="P1697" s="37"/>
    </row>
    <row r="1698" spans="3:16" x14ac:dyDescent="0.25">
      <c r="C1698" s="9"/>
      <c r="M1698" s="30"/>
      <c r="N1698" s="30"/>
      <c r="O1698" s="37"/>
      <c r="P1698" s="37"/>
    </row>
    <row r="1699" spans="3:16" x14ac:dyDescent="0.25">
      <c r="C1699" s="9"/>
      <c r="M1699" s="30"/>
      <c r="N1699" s="30"/>
      <c r="O1699" s="37"/>
      <c r="P1699" s="37"/>
    </row>
    <row r="1700" spans="3:16" x14ac:dyDescent="0.25">
      <c r="C1700" s="9"/>
      <c r="M1700" s="30"/>
      <c r="N1700" s="30"/>
      <c r="O1700" s="37"/>
      <c r="P1700" s="37"/>
    </row>
    <row r="1701" spans="3:16" x14ac:dyDescent="0.25">
      <c r="C1701" s="9"/>
      <c r="M1701" s="30"/>
      <c r="N1701" s="30"/>
      <c r="O1701" s="37"/>
      <c r="P1701" s="37"/>
    </row>
    <row r="1702" spans="3:16" x14ac:dyDescent="0.25">
      <c r="C1702" s="9"/>
      <c r="M1702" s="30"/>
      <c r="N1702" s="30"/>
      <c r="O1702" s="37"/>
      <c r="P1702" s="37"/>
    </row>
    <row r="1703" spans="3:16" x14ac:dyDescent="0.25">
      <c r="C1703" s="9"/>
      <c r="M1703" s="30"/>
      <c r="N1703" s="30"/>
      <c r="O1703" s="37"/>
      <c r="P1703" s="37"/>
    </row>
    <row r="1704" spans="3:16" x14ac:dyDescent="0.25">
      <c r="C1704" s="9"/>
      <c r="M1704" s="30"/>
      <c r="N1704" s="30"/>
      <c r="O1704" s="37"/>
      <c r="P1704" s="37"/>
    </row>
    <row r="1705" spans="3:16" x14ac:dyDescent="0.25">
      <c r="C1705" s="9"/>
      <c r="M1705" s="30"/>
      <c r="N1705" s="30"/>
      <c r="O1705" s="37"/>
      <c r="P1705" s="37"/>
    </row>
    <row r="1706" spans="3:16" x14ac:dyDescent="0.25">
      <c r="C1706" s="9"/>
      <c r="M1706" s="30"/>
      <c r="N1706" s="30"/>
      <c r="O1706" s="37"/>
      <c r="P1706" s="37"/>
    </row>
    <row r="1707" spans="3:16" x14ac:dyDescent="0.25">
      <c r="C1707" s="9"/>
      <c r="M1707" s="30"/>
      <c r="N1707" s="30"/>
      <c r="O1707" s="37"/>
      <c r="P1707" s="37"/>
    </row>
    <row r="1708" spans="3:16" x14ac:dyDescent="0.25">
      <c r="C1708" s="9"/>
      <c r="M1708" s="30"/>
      <c r="N1708" s="30"/>
      <c r="O1708" s="37"/>
      <c r="P1708" s="37"/>
    </row>
    <row r="1709" spans="3:16" x14ac:dyDescent="0.25">
      <c r="C1709" s="9"/>
      <c r="M1709" s="30"/>
      <c r="N1709" s="30"/>
      <c r="O1709" s="37"/>
      <c r="P1709" s="37"/>
    </row>
    <row r="1710" spans="3:16" x14ac:dyDescent="0.25">
      <c r="C1710" s="9"/>
      <c r="M1710" s="30"/>
      <c r="N1710" s="30"/>
      <c r="O1710" s="37"/>
      <c r="P1710" s="37"/>
    </row>
    <row r="1711" spans="3:16" x14ac:dyDescent="0.25">
      <c r="C1711" s="9"/>
      <c r="M1711" s="30"/>
      <c r="N1711" s="30"/>
      <c r="O1711" s="37"/>
      <c r="P1711" s="37"/>
    </row>
    <row r="1712" spans="3:16" x14ac:dyDescent="0.25">
      <c r="C1712" s="9"/>
      <c r="M1712" s="30"/>
      <c r="N1712" s="30"/>
      <c r="O1712" s="37"/>
      <c r="P1712" s="37"/>
    </row>
    <row r="1713" spans="3:16" x14ac:dyDescent="0.25">
      <c r="C1713" s="9"/>
      <c r="M1713" s="30"/>
      <c r="N1713" s="30"/>
      <c r="O1713" s="37"/>
      <c r="P1713" s="37"/>
    </row>
    <row r="1714" spans="3:16" x14ac:dyDescent="0.25">
      <c r="C1714" s="9"/>
      <c r="M1714" s="30"/>
      <c r="N1714" s="30"/>
      <c r="O1714" s="37"/>
      <c r="P1714" s="37"/>
    </row>
    <row r="1715" spans="3:16" x14ac:dyDescent="0.25">
      <c r="C1715" s="9"/>
      <c r="M1715" s="30"/>
      <c r="N1715" s="30"/>
      <c r="O1715" s="37"/>
      <c r="P1715" s="37"/>
    </row>
    <row r="1716" spans="3:16" x14ac:dyDescent="0.25">
      <c r="C1716" s="9"/>
      <c r="M1716" s="30"/>
      <c r="N1716" s="30"/>
      <c r="O1716" s="37"/>
      <c r="P1716" s="37"/>
    </row>
    <row r="1717" spans="3:16" x14ac:dyDescent="0.25">
      <c r="C1717" s="9"/>
      <c r="M1717" s="30"/>
      <c r="N1717" s="30"/>
      <c r="O1717" s="37"/>
      <c r="P1717" s="37"/>
    </row>
    <row r="1718" spans="3:16" x14ac:dyDescent="0.25">
      <c r="C1718" s="9"/>
      <c r="M1718" s="30"/>
      <c r="N1718" s="30"/>
      <c r="O1718" s="37"/>
      <c r="P1718" s="37"/>
    </row>
    <row r="1719" spans="3:16" x14ac:dyDescent="0.25">
      <c r="C1719" s="9"/>
      <c r="M1719" s="30"/>
      <c r="N1719" s="30"/>
      <c r="O1719" s="37"/>
      <c r="P1719" s="37"/>
    </row>
    <row r="1720" spans="3:16" x14ac:dyDescent="0.25">
      <c r="C1720" s="9"/>
      <c r="M1720" s="30"/>
      <c r="N1720" s="30"/>
      <c r="O1720" s="37"/>
      <c r="P1720" s="37"/>
    </row>
    <row r="1721" spans="3:16" x14ac:dyDescent="0.25">
      <c r="C1721" s="9"/>
      <c r="M1721" s="30"/>
      <c r="N1721" s="30"/>
      <c r="O1721" s="37"/>
      <c r="P1721" s="37"/>
    </row>
    <row r="1722" spans="3:16" x14ac:dyDescent="0.25">
      <c r="C1722" s="9"/>
      <c r="M1722" s="30"/>
      <c r="N1722" s="30"/>
      <c r="O1722" s="37"/>
      <c r="P1722" s="37"/>
    </row>
    <row r="1723" spans="3:16" x14ac:dyDescent="0.25">
      <c r="C1723" s="9"/>
      <c r="M1723" s="30"/>
      <c r="N1723" s="30"/>
      <c r="O1723" s="37"/>
      <c r="P1723" s="37"/>
    </row>
    <row r="1724" spans="3:16" x14ac:dyDescent="0.25">
      <c r="C1724" s="9"/>
      <c r="M1724" s="30"/>
      <c r="N1724" s="30"/>
      <c r="O1724" s="37"/>
      <c r="P1724" s="37"/>
    </row>
    <row r="1725" spans="3:16" x14ac:dyDescent="0.25">
      <c r="C1725" s="9"/>
      <c r="M1725" s="30"/>
      <c r="N1725" s="30"/>
      <c r="O1725" s="37"/>
      <c r="P1725" s="37"/>
    </row>
    <row r="1726" spans="3:16" x14ac:dyDescent="0.25">
      <c r="C1726" s="9"/>
      <c r="M1726" s="30"/>
      <c r="N1726" s="30"/>
      <c r="O1726" s="37"/>
      <c r="P1726" s="37"/>
    </row>
    <row r="1727" spans="3:16" x14ac:dyDescent="0.25">
      <c r="C1727" s="9"/>
      <c r="M1727" s="30"/>
      <c r="N1727" s="30"/>
      <c r="O1727" s="37"/>
      <c r="P1727" s="37"/>
    </row>
    <row r="1728" spans="3:16" x14ac:dyDescent="0.25">
      <c r="C1728" s="9"/>
      <c r="M1728" s="30"/>
      <c r="N1728" s="30"/>
      <c r="O1728" s="37"/>
      <c r="P1728" s="37"/>
    </row>
    <row r="1729" spans="3:16" x14ac:dyDescent="0.25">
      <c r="C1729" s="9"/>
      <c r="M1729" s="30"/>
      <c r="N1729" s="30"/>
      <c r="O1729" s="37"/>
      <c r="P1729" s="37"/>
    </row>
    <row r="1730" spans="3:16" x14ac:dyDescent="0.25">
      <c r="C1730" s="9"/>
      <c r="M1730" s="30"/>
      <c r="N1730" s="30"/>
      <c r="O1730" s="37"/>
      <c r="P1730" s="37"/>
    </row>
    <row r="1731" spans="3:16" x14ac:dyDescent="0.25">
      <c r="C1731" s="9"/>
      <c r="M1731" s="30"/>
      <c r="N1731" s="30"/>
      <c r="O1731" s="37"/>
      <c r="P1731" s="37"/>
    </row>
    <row r="1732" spans="3:16" x14ac:dyDescent="0.25">
      <c r="C1732" s="9"/>
      <c r="M1732" s="30"/>
      <c r="N1732" s="30"/>
      <c r="O1732" s="37"/>
      <c r="P1732" s="37"/>
    </row>
    <row r="1733" spans="3:16" x14ac:dyDescent="0.25">
      <c r="C1733" s="9"/>
      <c r="M1733" s="30"/>
      <c r="N1733" s="30"/>
      <c r="O1733" s="37"/>
      <c r="P1733" s="37"/>
    </row>
    <row r="1734" spans="3:16" x14ac:dyDescent="0.25">
      <c r="C1734" s="9"/>
      <c r="M1734" s="30"/>
      <c r="N1734" s="30"/>
      <c r="O1734" s="37"/>
      <c r="P1734" s="37"/>
    </row>
    <row r="1735" spans="3:16" x14ac:dyDescent="0.25">
      <c r="C1735" s="9"/>
      <c r="M1735" s="30"/>
      <c r="N1735" s="30"/>
      <c r="O1735" s="37"/>
      <c r="P1735" s="37"/>
    </row>
    <row r="1736" spans="3:16" x14ac:dyDescent="0.25">
      <c r="C1736" s="9"/>
      <c r="M1736" s="30"/>
      <c r="N1736" s="30"/>
      <c r="O1736" s="37"/>
      <c r="P1736" s="37"/>
    </row>
    <row r="1737" spans="3:16" x14ac:dyDescent="0.25">
      <c r="C1737" s="9"/>
      <c r="M1737" s="30"/>
      <c r="N1737" s="30"/>
      <c r="O1737" s="37"/>
      <c r="P1737" s="37"/>
    </row>
    <row r="1738" spans="3:16" x14ac:dyDescent="0.25">
      <c r="C1738" s="9"/>
      <c r="M1738" s="30"/>
      <c r="N1738" s="30"/>
      <c r="O1738" s="37"/>
      <c r="P1738" s="37"/>
    </row>
    <row r="1739" spans="3:16" x14ac:dyDescent="0.25">
      <c r="C1739" s="9"/>
      <c r="M1739" s="30"/>
      <c r="N1739" s="30"/>
      <c r="O1739" s="37"/>
      <c r="P1739" s="37"/>
    </row>
    <row r="1740" spans="3:16" x14ac:dyDescent="0.25">
      <c r="C1740" s="9"/>
      <c r="M1740" s="30"/>
      <c r="N1740" s="30"/>
      <c r="O1740" s="37"/>
      <c r="P1740" s="37"/>
    </row>
    <row r="1741" spans="3:16" x14ac:dyDescent="0.25">
      <c r="C1741" s="9"/>
      <c r="M1741" s="30"/>
      <c r="N1741" s="30"/>
      <c r="O1741" s="37"/>
      <c r="P1741" s="37"/>
    </row>
    <row r="1742" spans="3:16" x14ac:dyDescent="0.25">
      <c r="C1742" s="9"/>
      <c r="M1742" s="30"/>
      <c r="N1742" s="30"/>
      <c r="O1742" s="37"/>
      <c r="P1742" s="37"/>
    </row>
    <row r="1743" spans="3:16" x14ac:dyDescent="0.25">
      <c r="C1743" s="9"/>
      <c r="M1743" s="30"/>
      <c r="N1743" s="30"/>
      <c r="O1743" s="37"/>
      <c r="P1743" s="37"/>
    </row>
    <row r="1744" spans="3:16" x14ac:dyDescent="0.25">
      <c r="C1744" s="9"/>
      <c r="M1744" s="30"/>
      <c r="N1744" s="30"/>
      <c r="O1744" s="37"/>
      <c r="P1744" s="37"/>
    </row>
    <row r="1745" spans="3:16" x14ac:dyDescent="0.25">
      <c r="C1745" s="9"/>
      <c r="M1745" s="30"/>
      <c r="N1745" s="30"/>
      <c r="O1745" s="37"/>
      <c r="P1745" s="37"/>
    </row>
    <row r="1746" spans="3:16" x14ac:dyDescent="0.25">
      <c r="C1746" s="9"/>
      <c r="M1746" s="30"/>
      <c r="N1746" s="30"/>
      <c r="O1746" s="37"/>
      <c r="P1746" s="37"/>
    </row>
    <row r="1747" spans="3:16" x14ac:dyDescent="0.25">
      <c r="C1747" s="9"/>
      <c r="M1747" s="30"/>
      <c r="N1747" s="30"/>
      <c r="O1747" s="37"/>
      <c r="P1747" s="37"/>
    </row>
    <row r="1748" spans="3:16" x14ac:dyDescent="0.25">
      <c r="C1748" s="9"/>
      <c r="M1748" s="30"/>
      <c r="N1748" s="30"/>
      <c r="O1748" s="37"/>
      <c r="P1748" s="37"/>
    </row>
    <row r="1749" spans="3:16" x14ac:dyDescent="0.25">
      <c r="C1749" s="9"/>
      <c r="M1749" s="30"/>
      <c r="N1749" s="30"/>
      <c r="O1749" s="37"/>
      <c r="P1749" s="37"/>
    </row>
    <row r="1750" spans="3:16" x14ac:dyDescent="0.25">
      <c r="C1750" s="9"/>
      <c r="M1750" s="30"/>
      <c r="N1750" s="30"/>
      <c r="O1750" s="37"/>
      <c r="P1750" s="37"/>
    </row>
    <row r="1751" spans="3:16" x14ac:dyDescent="0.25">
      <c r="C1751" s="9"/>
      <c r="M1751" s="30"/>
      <c r="N1751" s="30"/>
      <c r="O1751" s="37"/>
      <c r="P1751" s="37"/>
    </row>
    <row r="1752" spans="3:16" x14ac:dyDescent="0.25">
      <c r="C1752" s="9"/>
      <c r="M1752" s="30"/>
      <c r="N1752" s="30"/>
      <c r="O1752" s="37"/>
      <c r="P1752" s="37"/>
    </row>
    <row r="1753" spans="3:16" x14ac:dyDescent="0.25">
      <c r="C1753" s="9"/>
      <c r="M1753" s="30"/>
      <c r="N1753" s="30"/>
      <c r="O1753" s="37"/>
      <c r="P1753" s="37"/>
    </row>
    <row r="1754" spans="3:16" x14ac:dyDescent="0.25">
      <c r="C1754" s="9"/>
      <c r="M1754" s="30"/>
      <c r="N1754" s="30"/>
      <c r="O1754" s="37"/>
      <c r="P1754" s="37"/>
    </row>
    <row r="1755" spans="3:16" x14ac:dyDescent="0.25">
      <c r="C1755" s="9"/>
      <c r="M1755" s="30"/>
      <c r="N1755" s="30"/>
      <c r="O1755" s="37"/>
      <c r="P1755" s="37"/>
    </row>
    <row r="1756" spans="3:16" x14ac:dyDescent="0.25">
      <c r="C1756" s="9"/>
      <c r="M1756" s="30"/>
      <c r="N1756" s="30"/>
      <c r="O1756" s="37"/>
      <c r="P1756" s="37"/>
    </row>
    <row r="1757" spans="3:16" x14ac:dyDescent="0.25">
      <c r="C1757" s="9"/>
      <c r="M1757" s="30"/>
      <c r="N1757" s="30"/>
      <c r="O1757" s="37"/>
      <c r="P1757" s="37"/>
    </row>
    <row r="1758" spans="3:16" x14ac:dyDescent="0.25">
      <c r="C1758" s="9"/>
      <c r="M1758" s="30"/>
      <c r="N1758" s="30"/>
      <c r="O1758" s="37"/>
      <c r="P1758" s="37"/>
    </row>
    <row r="1759" spans="3:16" x14ac:dyDescent="0.25">
      <c r="C1759" s="9"/>
      <c r="M1759" s="30"/>
      <c r="N1759" s="30"/>
      <c r="O1759" s="37"/>
      <c r="P1759" s="37"/>
    </row>
    <row r="1760" spans="3:16" x14ac:dyDescent="0.25">
      <c r="C1760" s="9"/>
      <c r="M1760" s="30"/>
      <c r="N1760" s="30"/>
      <c r="O1760" s="37"/>
      <c r="P1760" s="37"/>
    </row>
    <row r="1761" spans="3:16" x14ac:dyDescent="0.25">
      <c r="C1761" s="9"/>
      <c r="M1761" s="30"/>
      <c r="N1761" s="30"/>
      <c r="O1761" s="37"/>
      <c r="P1761" s="37"/>
    </row>
    <row r="1762" spans="3:16" x14ac:dyDescent="0.25">
      <c r="C1762" s="9"/>
      <c r="M1762" s="30"/>
      <c r="N1762" s="30"/>
      <c r="O1762" s="37"/>
      <c r="P1762" s="37"/>
    </row>
    <row r="1763" spans="3:16" x14ac:dyDescent="0.25">
      <c r="C1763" s="9"/>
      <c r="M1763" s="30"/>
      <c r="N1763" s="30"/>
      <c r="O1763" s="37"/>
      <c r="P1763" s="37"/>
    </row>
    <row r="1764" spans="3:16" x14ac:dyDescent="0.25">
      <c r="C1764" s="9"/>
      <c r="M1764" s="30"/>
      <c r="N1764" s="30"/>
      <c r="O1764" s="37"/>
      <c r="P1764" s="37"/>
    </row>
    <row r="1765" spans="3:16" x14ac:dyDescent="0.25">
      <c r="C1765" s="9"/>
      <c r="M1765" s="30"/>
      <c r="N1765" s="30"/>
      <c r="O1765" s="37"/>
      <c r="P1765" s="37"/>
    </row>
    <row r="1766" spans="3:16" x14ac:dyDescent="0.25">
      <c r="C1766" s="9"/>
      <c r="M1766" s="30"/>
      <c r="N1766" s="30"/>
      <c r="O1766" s="37"/>
      <c r="P1766" s="37"/>
    </row>
    <row r="1767" spans="3:16" x14ac:dyDescent="0.25">
      <c r="C1767" s="9"/>
      <c r="M1767" s="30"/>
      <c r="N1767" s="30"/>
      <c r="O1767" s="37"/>
      <c r="P1767" s="37"/>
    </row>
    <row r="1768" spans="3:16" x14ac:dyDescent="0.25">
      <c r="C1768" s="9"/>
      <c r="M1768" s="30"/>
      <c r="N1768" s="30"/>
      <c r="O1768" s="37"/>
      <c r="P1768" s="37"/>
    </row>
    <row r="1769" spans="3:16" x14ac:dyDescent="0.25">
      <c r="C1769" s="9"/>
      <c r="M1769" s="30"/>
      <c r="N1769" s="30"/>
      <c r="O1769" s="37"/>
      <c r="P1769" s="37"/>
    </row>
    <row r="1770" spans="3:16" x14ac:dyDescent="0.25">
      <c r="C1770" s="9"/>
      <c r="M1770" s="30"/>
      <c r="N1770" s="30"/>
      <c r="O1770" s="37"/>
      <c r="P1770" s="37"/>
    </row>
    <row r="1771" spans="3:16" x14ac:dyDescent="0.25">
      <c r="C1771" s="9"/>
      <c r="M1771" s="30"/>
      <c r="N1771" s="30"/>
      <c r="O1771" s="37"/>
      <c r="P1771" s="37"/>
    </row>
    <row r="1772" spans="3:16" x14ac:dyDescent="0.25">
      <c r="C1772" s="9"/>
      <c r="M1772" s="30"/>
      <c r="N1772" s="30"/>
      <c r="O1772" s="37"/>
      <c r="P1772" s="37"/>
    </row>
    <row r="1773" spans="3:16" x14ac:dyDescent="0.25">
      <c r="C1773" s="9"/>
      <c r="M1773" s="30"/>
      <c r="N1773" s="30"/>
      <c r="O1773" s="37"/>
      <c r="P1773" s="37"/>
    </row>
    <row r="1774" spans="3:16" x14ac:dyDescent="0.25">
      <c r="C1774" s="9"/>
      <c r="M1774" s="30"/>
      <c r="N1774" s="30"/>
      <c r="O1774" s="37"/>
      <c r="P1774" s="37"/>
    </row>
    <row r="1775" spans="3:16" x14ac:dyDescent="0.25">
      <c r="C1775" s="9"/>
      <c r="M1775" s="30"/>
      <c r="N1775" s="30"/>
      <c r="O1775" s="37"/>
      <c r="P1775" s="37"/>
    </row>
    <row r="1776" spans="3:16" x14ac:dyDescent="0.25">
      <c r="C1776" s="9"/>
      <c r="M1776" s="30"/>
      <c r="N1776" s="30"/>
      <c r="O1776" s="37"/>
      <c r="P1776" s="37"/>
    </row>
    <row r="1777" spans="3:16" x14ac:dyDescent="0.25">
      <c r="C1777" s="9"/>
      <c r="M1777" s="30"/>
      <c r="N1777" s="30"/>
      <c r="O1777" s="37"/>
      <c r="P1777" s="37"/>
    </row>
    <row r="1778" spans="3:16" x14ac:dyDescent="0.25">
      <c r="C1778" s="9"/>
      <c r="M1778" s="30"/>
      <c r="N1778" s="30"/>
      <c r="O1778" s="37"/>
      <c r="P1778" s="37"/>
    </row>
    <row r="1779" spans="3:16" x14ac:dyDescent="0.25">
      <c r="C1779" s="9"/>
      <c r="M1779" s="30"/>
      <c r="N1779" s="30"/>
      <c r="O1779" s="37"/>
      <c r="P1779" s="37"/>
    </row>
    <row r="1780" spans="3:16" x14ac:dyDescent="0.25">
      <c r="C1780" s="9"/>
      <c r="M1780" s="30"/>
      <c r="N1780" s="30"/>
      <c r="O1780" s="37"/>
      <c r="P1780" s="37"/>
    </row>
    <row r="1781" spans="3:16" x14ac:dyDescent="0.25">
      <c r="C1781" s="9"/>
      <c r="M1781" s="30"/>
      <c r="N1781" s="30"/>
      <c r="O1781" s="37"/>
      <c r="P1781" s="37"/>
    </row>
    <row r="1782" spans="3:16" x14ac:dyDescent="0.25">
      <c r="C1782" s="9"/>
      <c r="M1782" s="30"/>
      <c r="N1782" s="30"/>
      <c r="O1782" s="37"/>
      <c r="P1782" s="37"/>
    </row>
    <row r="1783" spans="3:16" x14ac:dyDescent="0.25">
      <c r="C1783" s="9"/>
      <c r="M1783" s="30"/>
      <c r="N1783" s="30"/>
      <c r="O1783" s="37"/>
      <c r="P1783" s="37"/>
    </row>
    <row r="1784" spans="3:16" x14ac:dyDescent="0.25">
      <c r="C1784" s="9"/>
      <c r="M1784" s="30"/>
      <c r="N1784" s="30"/>
      <c r="O1784" s="37"/>
      <c r="P1784" s="37"/>
    </row>
    <row r="1785" spans="3:16" x14ac:dyDescent="0.25">
      <c r="C1785" s="9"/>
      <c r="M1785" s="30"/>
      <c r="N1785" s="30"/>
      <c r="O1785" s="37"/>
      <c r="P1785" s="37"/>
    </row>
    <row r="1786" spans="3:16" x14ac:dyDescent="0.25">
      <c r="C1786" s="9"/>
      <c r="M1786" s="30"/>
      <c r="N1786" s="30"/>
      <c r="O1786" s="37"/>
      <c r="P1786" s="37"/>
    </row>
    <row r="1787" spans="3:16" x14ac:dyDescent="0.25">
      <c r="C1787" s="9"/>
      <c r="M1787" s="30"/>
      <c r="N1787" s="30"/>
      <c r="O1787" s="37"/>
      <c r="P1787" s="37"/>
    </row>
    <row r="1788" spans="3:16" x14ac:dyDescent="0.25">
      <c r="C1788" s="9"/>
      <c r="M1788" s="30"/>
      <c r="N1788" s="30"/>
      <c r="O1788" s="37"/>
      <c r="P1788" s="37"/>
    </row>
    <row r="1789" spans="3:16" x14ac:dyDescent="0.25">
      <c r="C1789" s="9"/>
      <c r="M1789" s="30"/>
      <c r="N1789" s="30"/>
      <c r="O1789" s="37"/>
      <c r="P1789" s="37"/>
    </row>
    <row r="1790" spans="3:16" x14ac:dyDescent="0.25">
      <c r="C1790" s="9"/>
      <c r="M1790" s="30"/>
      <c r="N1790" s="30"/>
      <c r="O1790" s="37"/>
      <c r="P1790" s="37"/>
    </row>
    <row r="1791" spans="3:16" x14ac:dyDescent="0.25">
      <c r="C1791" s="9"/>
      <c r="M1791" s="30"/>
      <c r="N1791" s="30"/>
      <c r="O1791" s="37"/>
      <c r="P1791" s="37"/>
    </row>
    <row r="1792" spans="3:16" x14ac:dyDescent="0.25">
      <c r="C1792" s="9"/>
      <c r="M1792" s="30"/>
      <c r="N1792" s="30"/>
      <c r="O1792" s="37"/>
      <c r="P1792" s="37"/>
    </row>
    <row r="1793" spans="3:16" x14ac:dyDescent="0.25">
      <c r="C1793" s="9"/>
      <c r="M1793" s="30"/>
      <c r="N1793" s="30"/>
      <c r="O1793" s="37"/>
      <c r="P1793" s="37"/>
    </row>
    <row r="1794" spans="3:16" x14ac:dyDescent="0.25">
      <c r="C1794" s="9"/>
      <c r="M1794" s="30"/>
      <c r="N1794" s="30"/>
      <c r="O1794" s="37"/>
      <c r="P1794" s="37"/>
    </row>
    <row r="1795" spans="3:16" x14ac:dyDescent="0.25">
      <c r="C1795" s="9"/>
      <c r="M1795" s="30"/>
      <c r="N1795" s="30"/>
      <c r="O1795" s="37"/>
      <c r="P1795" s="37"/>
    </row>
    <row r="1796" spans="3:16" x14ac:dyDescent="0.25">
      <c r="C1796" s="9"/>
      <c r="M1796" s="30"/>
      <c r="N1796" s="30"/>
      <c r="O1796" s="37"/>
      <c r="P1796" s="37"/>
    </row>
    <row r="1797" spans="3:16" x14ac:dyDescent="0.25">
      <c r="C1797" s="9"/>
      <c r="M1797" s="30"/>
      <c r="N1797" s="30"/>
      <c r="O1797" s="37"/>
      <c r="P1797" s="37"/>
    </row>
    <row r="1798" spans="3:16" x14ac:dyDescent="0.25">
      <c r="C1798" s="9"/>
      <c r="M1798" s="30"/>
      <c r="N1798" s="30"/>
      <c r="O1798" s="37"/>
      <c r="P1798" s="37"/>
    </row>
    <row r="1799" spans="3:16" x14ac:dyDescent="0.25">
      <c r="C1799" s="9"/>
      <c r="M1799" s="30"/>
      <c r="N1799" s="30"/>
      <c r="O1799" s="37"/>
      <c r="P1799" s="37"/>
    </row>
    <row r="1800" spans="3:16" x14ac:dyDescent="0.25">
      <c r="C1800" s="9"/>
      <c r="M1800" s="30"/>
      <c r="N1800" s="30"/>
      <c r="O1800" s="37"/>
      <c r="P1800" s="37"/>
    </row>
    <row r="1801" spans="3:16" x14ac:dyDescent="0.25">
      <c r="C1801" s="9"/>
      <c r="M1801" s="30"/>
      <c r="N1801" s="30"/>
      <c r="O1801" s="37"/>
      <c r="P1801" s="37"/>
    </row>
    <row r="1802" spans="3:16" x14ac:dyDescent="0.25">
      <c r="C1802" s="9"/>
      <c r="M1802" s="30"/>
      <c r="N1802" s="30"/>
      <c r="O1802" s="37"/>
      <c r="P1802" s="37"/>
    </row>
    <row r="1803" spans="3:16" x14ac:dyDescent="0.25">
      <c r="C1803" s="9"/>
      <c r="M1803" s="30"/>
      <c r="N1803" s="30"/>
      <c r="O1803" s="37"/>
      <c r="P1803" s="37"/>
    </row>
    <row r="1804" spans="3:16" x14ac:dyDescent="0.25">
      <c r="C1804" s="9"/>
      <c r="M1804" s="30"/>
      <c r="N1804" s="30"/>
      <c r="O1804" s="37"/>
      <c r="P1804" s="37"/>
    </row>
    <row r="1805" spans="3:16" x14ac:dyDescent="0.25">
      <c r="C1805" s="9"/>
      <c r="M1805" s="30"/>
      <c r="N1805" s="30"/>
      <c r="O1805" s="37"/>
      <c r="P1805" s="37"/>
    </row>
    <row r="1806" spans="3:16" x14ac:dyDescent="0.25">
      <c r="C1806" s="9"/>
      <c r="M1806" s="30"/>
      <c r="N1806" s="30"/>
      <c r="O1806" s="37"/>
      <c r="P1806" s="37"/>
    </row>
    <row r="1807" spans="3:16" x14ac:dyDescent="0.25">
      <c r="C1807" s="9"/>
      <c r="M1807" s="30"/>
      <c r="N1807" s="30"/>
      <c r="O1807" s="37"/>
      <c r="P1807" s="37"/>
    </row>
    <row r="1808" spans="3:16" x14ac:dyDescent="0.25">
      <c r="C1808" s="9"/>
      <c r="M1808" s="30"/>
      <c r="N1808" s="30"/>
      <c r="O1808" s="37"/>
      <c r="P1808" s="37"/>
    </row>
    <row r="1809" spans="3:16" x14ac:dyDescent="0.25">
      <c r="C1809" s="9"/>
      <c r="M1809" s="30"/>
      <c r="N1809" s="30"/>
      <c r="O1809" s="37"/>
      <c r="P1809" s="37"/>
    </row>
    <row r="1810" spans="3:16" x14ac:dyDescent="0.25">
      <c r="C1810" s="9"/>
      <c r="M1810" s="30"/>
      <c r="N1810" s="30"/>
      <c r="O1810" s="37"/>
      <c r="P1810" s="37"/>
    </row>
    <row r="1811" spans="3:16" x14ac:dyDescent="0.25">
      <c r="C1811" s="9"/>
      <c r="M1811" s="30"/>
      <c r="N1811" s="30"/>
      <c r="O1811" s="37"/>
      <c r="P1811" s="37"/>
    </row>
    <row r="1812" spans="3:16" x14ac:dyDescent="0.25">
      <c r="C1812" s="9"/>
      <c r="M1812" s="30"/>
      <c r="N1812" s="30"/>
      <c r="O1812" s="37"/>
      <c r="P1812" s="37"/>
    </row>
    <row r="1813" spans="3:16" x14ac:dyDescent="0.25">
      <c r="C1813" s="9"/>
      <c r="M1813" s="30"/>
      <c r="N1813" s="30"/>
      <c r="O1813" s="37"/>
      <c r="P1813" s="37"/>
    </row>
    <row r="1814" spans="3:16" x14ac:dyDescent="0.25">
      <c r="C1814" s="9"/>
      <c r="M1814" s="30"/>
      <c r="N1814" s="30"/>
      <c r="O1814" s="37"/>
      <c r="P1814" s="37"/>
    </row>
    <row r="1815" spans="3:16" x14ac:dyDescent="0.25">
      <c r="C1815" s="9"/>
      <c r="M1815" s="30"/>
      <c r="N1815" s="30"/>
      <c r="O1815" s="37"/>
      <c r="P1815" s="37"/>
    </row>
    <row r="1816" spans="3:16" x14ac:dyDescent="0.25">
      <c r="C1816" s="9"/>
      <c r="M1816" s="30"/>
      <c r="N1816" s="30"/>
      <c r="O1816" s="37"/>
      <c r="P1816" s="37"/>
    </row>
    <row r="1817" spans="3:16" x14ac:dyDescent="0.25">
      <c r="C1817" s="9"/>
      <c r="M1817" s="30"/>
      <c r="N1817" s="30"/>
      <c r="O1817" s="37"/>
      <c r="P1817" s="37"/>
    </row>
    <row r="1818" spans="3:16" x14ac:dyDescent="0.25">
      <c r="C1818" s="9"/>
      <c r="M1818" s="30"/>
      <c r="N1818" s="30"/>
      <c r="O1818" s="37"/>
      <c r="P1818" s="37"/>
    </row>
    <row r="1819" spans="3:16" x14ac:dyDescent="0.25">
      <c r="C1819" s="9"/>
      <c r="M1819" s="30"/>
      <c r="N1819" s="30"/>
      <c r="O1819" s="37"/>
      <c r="P1819" s="37"/>
    </row>
    <row r="1820" spans="3:16" x14ac:dyDescent="0.25">
      <c r="C1820" s="9"/>
      <c r="M1820" s="30"/>
      <c r="N1820" s="30"/>
      <c r="O1820" s="37"/>
      <c r="P1820" s="37"/>
    </row>
    <row r="1821" spans="3:16" x14ac:dyDescent="0.25">
      <c r="C1821" s="9"/>
      <c r="M1821" s="30"/>
      <c r="N1821" s="30"/>
      <c r="O1821" s="37"/>
      <c r="P1821" s="37"/>
    </row>
    <row r="1822" spans="3:16" x14ac:dyDescent="0.25">
      <c r="C1822" s="9"/>
      <c r="M1822" s="30"/>
      <c r="N1822" s="30"/>
      <c r="O1822" s="37"/>
      <c r="P1822" s="37"/>
    </row>
    <row r="1823" spans="3:16" x14ac:dyDescent="0.25">
      <c r="C1823" s="9"/>
      <c r="M1823" s="30"/>
      <c r="N1823" s="30"/>
      <c r="O1823" s="37"/>
      <c r="P1823" s="37"/>
    </row>
    <row r="1824" spans="3:16" x14ac:dyDescent="0.25">
      <c r="C1824" s="9"/>
      <c r="M1824" s="30"/>
      <c r="N1824" s="30"/>
      <c r="O1824" s="37"/>
      <c r="P1824" s="37"/>
    </row>
    <row r="1825" spans="3:16" x14ac:dyDescent="0.25">
      <c r="C1825" s="9"/>
      <c r="M1825" s="30"/>
      <c r="N1825" s="30"/>
      <c r="O1825" s="37"/>
      <c r="P1825" s="37"/>
    </row>
    <row r="1826" spans="3:16" x14ac:dyDescent="0.25">
      <c r="C1826" s="9"/>
      <c r="M1826" s="30"/>
      <c r="N1826" s="30"/>
      <c r="O1826" s="37"/>
      <c r="P1826" s="37"/>
    </row>
    <row r="1827" spans="3:16" x14ac:dyDescent="0.25">
      <c r="C1827" s="9"/>
      <c r="M1827" s="30"/>
      <c r="N1827" s="30"/>
      <c r="O1827" s="37"/>
      <c r="P1827" s="37"/>
    </row>
    <row r="1828" spans="3:16" x14ac:dyDescent="0.25">
      <c r="C1828" s="9"/>
      <c r="M1828" s="30"/>
      <c r="N1828" s="30"/>
      <c r="O1828" s="37"/>
      <c r="P1828" s="37"/>
    </row>
    <row r="1829" spans="3:16" x14ac:dyDescent="0.25">
      <c r="C1829" s="9"/>
      <c r="M1829" s="30"/>
      <c r="N1829" s="30"/>
      <c r="O1829" s="37"/>
      <c r="P1829" s="37"/>
    </row>
    <row r="1830" spans="3:16" x14ac:dyDescent="0.25">
      <c r="C1830" s="9"/>
      <c r="M1830" s="30"/>
      <c r="N1830" s="30"/>
      <c r="O1830" s="37"/>
      <c r="P1830" s="37"/>
    </row>
    <row r="1831" spans="3:16" x14ac:dyDescent="0.25">
      <c r="C1831" s="9"/>
      <c r="M1831" s="30"/>
      <c r="N1831" s="30"/>
      <c r="O1831" s="37"/>
      <c r="P1831" s="37"/>
    </row>
    <row r="1832" spans="3:16" x14ac:dyDescent="0.25">
      <c r="C1832" s="9"/>
      <c r="M1832" s="30"/>
      <c r="N1832" s="30"/>
      <c r="O1832" s="37"/>
      <c r="P1832" s="37"/>
    </row>
    <row r="1833" spans="3:16" x14ac:dyDescent="0.25">
      <c r="C1833" s="9"/>
      <c r="M1833" s="30"/>
      <c r="N1833" s="30"/>
      <c r="O1833" s="37"/>
      <c r="P1833" s="37"/>
    </row>
    <row r="1834" spans="3:16" x14ac:dyDescent="0.25">
      <c r="C1834" s="9"/>
      <c r="M1834" s="30"/>
      <c r="N1834" s="30"/>
      <c r="O1834" s="37"/>
      <c r="P1834" s="37"/>
    </row>
    <row r="1835" spans="3:16" x14ac:dyDescent="0.25">
      <c r="C1835" s="9"/>
      <c r="M1835" s="30"/>
      <c r="N1835" s="30"/>
      <c r="O1835" s="37"/>
      <c r="P1835" s="37"/>
    </row>
    <row r="1836" spans="3:16" x14ac:dyDescent="0.25">
      <c r="C1836" s="9"/>
      <c r="M1836" s="30"/>
      <c r="N1836" s="30"/>
      <c r="O1836" s="37"/>
      <c r="P1836" s="37"/>
    </row>
    <row r="1837" spans="3:16" x14ac:dyDescent="0.25">
      <c r="C1837" s="9"/>
      <c r="M1837" s="30"/>
      <c r="N1837" s="30"/>
      <c r="O1837" s="37"/>
      <c r="P1837" s="37"/>
    </row>
    <row r="1838" spans="3:16" x14ac:dyDescent="0.25">
      <c r="C1838" s="9"/>
      <c r="M1838" s="30"/>
      <c r="N1838" s="30"/>
      <c r="O1838" s="37"/>
      <c r="P1838" s="37"/>
    </row>
    <row r="1839" spans="3:16" x14ac:dyDescent="0.25">
      <c r="C1839" s="9"/>
      <c r="M1839" s="30"/>
      <c r="N1839" s="30"/>
      <c r="O1839" s="37"/>
      <c r="P1839" s="37"/>
    </row>
    <row r="1840" spans="3:16" x14ac:dyDescent="0.25">
      <c r="C1840" s="9"/>
      <c r="M1840" s="30"/>
      <c r="N1840" s="30"/>
      <c r="O1840" s="37"/>
      <c r="P1840" s="37"/>
    </row>
    <row r="1841" spans="3:16" x14ac:dyDescent="0.25">
      <c r="C1841" s="9"/>
      <c r="M1841" s="30"/>
      <c r="N1841" s="30"/>
      <c r="O1841" s="37"/>
      <c r="P1841" s="37"/>
    </row>
    <row r="1842" spans="3:16" x14ac:dyDescent="0.25">
      <c r="C1842" s="9"/>
      <c r="M1842" s="30"/>
      <c r="N1842" s="30"/>
      <c r="O1842" s="37"/>
      <c r="P1842" s="37"/>
    </row>
    <row r="1843" spans="3:16" x14ac:dyDescent="0.25">
      <c r="C1843" s="9"/>
      <c r="M1843" s="30"/>
      <c r="N1843" s="30"/>
      <c r="O1843" s="37"/>
      <c r="P1843" s="37"/>
    </row>
    <row r="1844" spans="3:16" x14ac:dyDescent="0.25">
      <c r="C1844" s="9"/>
      <c r="M1844" s="30"/>
      <c r="N1844" s="30"/>
      <c r="O1844" s="37"/>
      <c r="P1844" s="37"/>
    </row>
    <row r="1845" spans="3:16" x14ac:dyDescent="0.25">
      <c r="C1845" s="9"/>
      <c r="M1845" s="30"/>
      <c r="N1845" s="30"/>
      <c r="O1845" s="37"/>
      <c r="P1845" s="37"/>
    </row>
    <row r="1846" spans="3:16" x14ac:dyDescent="0.25">
      <c r="C1846" s="9"/>
      <c r="M1846" s="30"/>
      <c r="N1846" s="30"/>
      <c r="O1846" s="37"/>
      <c r="P1846" s="37"/>
    </row>
    <row r="1847" spans="3:16" x14ac:dyDescent="0.25">
      <c r="C1847" s="9"/>
      <c r="M1847" s="30"/>
      <c r="N1847" s="30"/>
      <c r="O1847" s="37"/>
      <c r="P1847" s="37"/>
    </row>
    <row r="1848" spans="3:16" x14ac:dyDescent="0.25">
      <c r="C1848" s="9"/>
      <c r="M1848" s="30"/>
      <c r="N1848" s="30"/>
      <c r="O1848" s="37"/>
      <c r="P1848" s="37"/>
    </row>
    <row r="1849" spans="3:16" x14ac:dyDescent="0.25">
      <c r="C1849" s="9"/>
      <c r="M1849" s="30"/>
      <c r="N1849" s="30"/>
      <c r="O1849" s="37"/>
      <c r="P1849" s="37"/>
    </row>
    <row r="1850" spans="3:16" x14ac:dyDescent="0.25">
      <c r="C1850" s="9"/>
      <c r="M1850" s="30"/>
      <c r="N1850" s="30"/>
      <c r="O1850" s="37"/>
      <c r="P1850" s="37"/>
    </row>
    <row r="1851" spans="3:16" x14ac:dyDescent="0.25">
      <c r="C1851" s="9"/>
      <c r="M1851" s="30"/>
      <c r="N1851" s="30"/>
      <c r="O1851" s="37"/>
      <c r="P1851" s="37"/>
    </row>
    <row r="1852" spans="3:16" x14ac:dyDescent="0.25">
      <c r="C1852" s="9"/>
      <c r="M1852" s="30"/>
      <c r="N1852" s="30"/>
      <c r="O1852" s="37"/>
      <c r="P1852" s="37"/>
    </row>
    <row r="1853" spans="3:16" x14ac:dyDescent="0.25">
      <c r="C1853" s="9"/>
      <c r="M1853" s="30"/>
      <c r="N1853" s="30"/>
      <c r="O1853" s="37"/>
      <c r="P1853" s="37"/>
    </row>
    <row r="1854" spans="3:16" x14ac:dyDescent="0.25">
      <c r="C1854" s="9"/>
      <c r="M1854" s="30"/>
      <c r="N1854" s="30"/>
      <c r="O1854" s="37"/>
      <c r="P1854" s="37"/>
    </row>
    <row r="1855" spans="3:16" x14ac:dyDescent="0.25">
      <c r="C1855" s="9"/>
      <c r="M1855" s="30"/>
      <c r="N1855" s="30"/>
      <c r="O1855" s="37"/>
      <c r="P1855" s="37"/>
    </row>
    <row r="1856" spans="3:16" x14ac:dyDescent="0.25">
      <c r="C1856" s="9"/>
      <c r="M1856" s="30"/>
      <c r="N1856" s="30"/>
      <c r="O1856" s="37"/>
      <c r="P1856" s="37"/>
    </row>
    <row r="1857" spans="3:16" x14ac:dyDescent="0.25">
      <c r="C1857" s="9"/>
      <c r="M1857" s="30"/>
      <c r="N1857" s="30"/>
      <c r="O1857" s="37"/>
      <c r="P1857" s="37"/>
    </row>
    <row r="1858" spans="3:16" x14ac:dyDescent="0.25">
      <c r="C1858" s="9"/>
      <c r="M1858" s="30"/>
      <c r="N1858" s="30"/>
      <c r="O1858" s="37"/>
      <c r="P1858" s="37"/>
    </row>
    <row r="1859" spans="3:16" x14ac:dyDescent="0.25">
      <c r="C1859" s="9"/>
      <c r="M1859" s="30"/>
      <c r="N1859" s="30"/>
      <c r="O1859" s="37"/>
      <c r="P1859" s="37"/>
    </row>
    <row r="1860" spans="3:16" x14ac:dyDescent="0.25">
      <c r="C1860" s="9"/>
      <c r="M1860" s="30"/>
      <c r="N1860" s="30"/>
      <c r="O1860" s="37"/>
      <c r="P1860" s="37"/>
    </row>
    <row r="1861" spans="3:16" x14ac:dyDescent="0.25">
      <c r="C1861" s="9"/>
      <c r="M1861" s="30"/>
      <c r="N1861" s="30"/>
      <c r="O1861" s="37"/>
      <c r="P1861" s="37"/>
    </row>
    <row r="1862" spans="3:16" x14ac:dyDescent="0.25">
      <c r="C1862" s="9"/>
      <c r="M1862" s="30"/>
      <c r="N1862" s="30"/>
      <c r="O1862" s="37"/>
      <c r="P1862" s="37"/>
    </row>
    <row r="1863" spans="3:16" x14ac:dyDescent="0.25">
      <c r="C1863" s="9"/>
      <c r="M1863" s="30"/>
      <c r="N1863" s="30"/>
      <c r="O1863" s="37"/>
      <c r="P1863" s="37"/>
    </row>
    <row r="1864" spans="3:16" x14ac:dyDescent="0.25">
      <c r="C1864" s="9"/>
      <c r="M1864" s="30"/>
      <c r="N1864" s="30"/>
      <c r="O1864" s="37"/>
      <c r="P1864" s="37"/>
    </row>
    <row r="1865" spans="3:16" x14ac:dyDescent="0.25">
      <c r="C1865" s="9"/>
      <c r="M1865" s="30"/>
      <c r="N1865" s="30"/>
      <c r="O1865" s="37"/>
      <c r="P1865" s="37"/>
    </row>
    <row r="1866" spans="3:16" x14ac:dyDescent="0.25">
      <c r="C1866" s="9"/>
      <c r="M1866" s="30"/>
      <c r="N1866" s="30"/>
      <c r="O1866" s="37"/>
      <c r="P1866" s="37"/>
    </row>
    <row r="1867" spans="3:16" x14ac:dyDescent="0.25">
      <c r="C1867" s="9"/>
      <c r="M1867" s="30"/>
      <c r="N1867" s="30"/>
      <c r="O1867" s="37"/>
      <c r="P1867" s="37"/>
    </row>
    <row r="1868" spans="3:16" x14ac:dyDescent="0.25">
      <c r="C1868" s="9"/>
      <c r="M1868" s="30"/>
      <c r="N1868" s="30"/>
      <c r="O1868" s="37"/>
      <c r="P1868" s="37"/>
    </row>
    <row r="1869" spans="3:16" x14ac:dyDescent="0.25">
      <c r="C1869" s="9"/>
      <c r="M1869" s="30"/>
      <c r="N1869" s="30"/>
      <c r="O1869" s="37"/>
      <c r="P1869" s="37"/>
    </row>
    <row r="1870" spans="3:16" x14ac:dyDescent="0.25">
      <c r="C1870" s="9"/>
      <c r="M1870" s="30"/>
      <c r="N1870" s="30"/>
      <c r="O1870" s="37"/>
      <c r="P1870" s="37"/>
    </row>
    <row r="1871" spans="3:16" x14ac:dyDescent="0.25">
      <c r="C1871" s="9"/>
      <c r="M1871" s="30"/>
      <c r="N1871" s="30"/>
      <c r="O1871" s="37"/>
      <c r="P1871" s="37"/>
    </row>
    <row r="1872" spans="3:16" x14ac:dyDescent="0.25">
      <c r="C1872" s="9"/>
      <c r="M1872" s="30"/>
      <c r="N1872" s="30"/>
      <c r="O1872" s="37"/>
      <c r="P1872" s="37"/>
    </row>
    <row r="1873" spans="3:16" x14ac:dyDescent="0.25">
      <c r="C1873" s="9"/>
      <c r="M1873" s="30"/>
      <c r="N1873" s="30"/>
      <c r="O1873" s="37"/>
      <c r="P1873" s="37"/>
    </row>
    <row r="1874" spans="3:16" x14ac:dyDescent="0.25">
      <c r="C1874" s="9"/>
      <c r="M1874" s="30"/>
      <c r="N1874" s="30"/>
      <c r="O1874" s="37"/>
      <c r="P1874" s="37"/>
    </row>
    <row r="1875" spans="3:16" x14ac:dyDescent="0.25">
      <c r="C1875" s="9"/>
      <c r="M1875" s="30"/>
      <c r="N1875" s="30"/>
      <c r="O1875" s="37"/>
      <c r="P1875" s="37"/>
    </row>
    <row r="1876" spans="3:16" x14ac:dyDescent="0.25">
      <c r="C1876" s="9"/>
      <c r="M1876" s="30"/>
      <c r="N1876" s="30"/>
      <c r="O1876" s="37"/>
      <c r="P1876" s="37"/>
    </row>
    <row r="1877" spans="3:16" x14ac:dyDescent="0.25">
      <c r="C1877" s="9"/>
      <c r="M1877" s="30"/>
      <c r="N1877" s="30"/>
      <c r="O1877" s="37"/>
      <c r="P1877" s="37"/>
    </row>
    <row r="1878" spans="3:16" x14ac:dyDescent="0.25">
      <c r="C1878" s="9"/>
      <c r="M1878" s="30"/>
      <c r="N1878" s="30"/>
      <c r="O1878" s="37"/>
      <c r="P1878" s="37"/>
    </row>
    <row r="1879" spans="3:16" x14ac:dyDescent="0.25">
      <c r="C1879" s="9"/>
      <c r="M1879" s="30"/>
      <c r="N1879" s="30"/>
      <c r="O1879" s="37"/>
      <c r="P1879" s="37"/>
    </row>
    <row r="1880" spans="3:16" x14ac:dyDescent="0.25">
      <c r="C1880" s="9"/>
      <c r="M1880" s="30"/>
      <c r="N1880" s="30"/>
      <c r="O1880" s="37"/>
      <c r="P1880" s="37"/>
    </row>
    <row r="1881" spans="3:16" x14ac:dyDescent="0.25">
      <c r="C1881" s="9"/>
      <c r="M1881" s="30"/>
      <c r="N1881" s="30"/>
      <c r="O1881" s="37"/>
      <c r="P1881" s="37"/>
    </row>
    <row r="1882" spans="3:16" x14ac:dyDescent="0.25">
      <c r="C1882" s="9"/>
      <c r="M1882" s="30"/>
      <c r="N1882" s="30"/>
      <c r="O1882" s="37"/>
      <c r="P1882" s="37"/>
    </row>
    <row r="1883" spans="3:16" x14ac:dyDescent="0.25">
      <c r="C1883" s="9"/>
      <c r="M1883" s="30"/>
      <c r="N1883" s="30"/>
      <c r="O1883" s="37"/>
      <c r="P1883" s="37"/>
    </row>
    <row r="1884" spans="3:16" x14ac:dyDescent="0.25">
      <c r="C1884" s="9"/>
      <c r="M1884" s="30"/>
      <c r="N1884" s="30"/>
      <c r="O1884" s="37"/>
      <c r="P1884" s="37"/>
    </row>
    <row r="1885" spans="3:16" x14ac:dyDescent="0.25">
      <c r="C1885" s="9"/>
      <c r="M1885" s="30"/>
      <c r="N1885" s="30"/>
      <c r="O1885" s="37"/>
      <c r="P1885" s="37"/>
    </row>
    <row r="1886" spans="3:16" x14ac:dyDescent="0.25">
      <c r="C1886" s="9"/>
      <c r="M1886" s="30"/>
      <c r="N1886" s="30"/>
      <c r="O1886" s="37"/>
      <c r="P1886" s="37"/>
    </row>
    <row r="1887" spans="3:16" x14ac:dyDescent="0.25">
      <c r="C1887" s="9"/>
      <c r="M1887" s="30"/>
      <c r="N1887" s="30"/>
      <c r="O1887" s="37"/>
      <c r="P1887" s="37"/>
    </row>
    <row r="1888" spans="3:16" x14ac:dyDescent="0.25">
      <c r="C1888" s="9"/>
      <c r="M1888" s="30"/>
      <c r="N1888" s="30"/>
      <c r="O1888" s="37"/>
      <c r="P1888" s="37"/>
    </row>
    <row r="1889" spans="3:22" x14ac:dyDescent="0.25">
      <c r="C1889" s="9"/>
      <c r="M1889" s="30"/>
      <c r="N1889" s="30"/>
      <c r="O1889" s="37"/>
      <c r="P1889" s="37"/>
    </row>
    <row r="1890" spans="3:22" x14ac:dyDescent="0.25">
      <c r="C1890" s="9"/>
      <c r="M1890" s="30"/>
      <c r="N1890" s="30"/>
      <c r="O1890" s="37"/>
      <c r="P1890" s="37"/>
    </row>
    <row r="1891" spans="3:22" x14ac:dyDescent="0.25">
      <c r="C1891" s="9"/>
      <c r="M1891" s="30"/>
      <c r="N1891" s="30"/>
      <c r="O1891" s="37"/>
      <c r="P1891" s="37"/>
    </row>
    <row r="1892" spans="3:22" x14ac:dyDescent="0.25">
      <c r="C1892" s="9"/>
      <c r="M1892" s="30"/>
      <c r="N1892" s="30"/>
      <c r="O1892" s="37"/>
      <c r="P1892" s="37"/>
    </row>
    <row r="1893" spans="3:22" x14ac:dyDescent="0.25">
      <c r="C1893" s="9"/>
      <c r="M1893" s="30"/>
      <c r="N1893" s="30"/>
      <c r="O1893" s="37"/>
      <c r="P1893" s="37"/>
    </row>
    <row r="1894" spans="3:22" x14ac:dyDescent="0.25">
      <c r="C1894" s="9"/>
      <c r="M1894" s="30"/>
      <c r="N1894" s="30"/>
      <c r="O1894" s="37"/>
      <c r="P1894" s="37"/>
    </row>
    <row r="1895" spans="3:22" x14ac:dyDescent="0.25">
      <c r="C1895" s="9"/>
      <c r="M1895" s="30"/>
      <c r="N1895" s="30"/>
      <c r="O1895" s="37"/>
      <c r="P1895" s="37"/>
    </row>
    <row r="1900" spans="3:22" x14ac:dyDescent="0.25">
      <c r="D1900" s="9">
        <f>SUMIF(C:C, "DC", O:O)</f>
        <v>25</v>
      </c>
    </row>
    <row r="1901" spans="3:22" x14ac:dyDescent="0.25">
      <c r="V1901" s="1" t="s">
        <v>54</v>
      </c>
    </row>
  </sheetData>
  <protectedRanges>
    <protectedRange sqref="Q2:T24 Q922:T1585 Q79:T885" name="Dinuba_Hours"/>
    <protectedRange sqref="A2:K24 K25:K78 A79:K84 C106:C115 C85:K105 A85:B115 K886:K921 A922:K1585 D106:K885 A116:C885" name="Dinuba_Times"/>
    <protectedRange sqref="A25:J78" name="Dinuba_Times_4"/>
    <protectedRange sqref="Q25:T78" name="Dinuba_Hours_2"/>
    <protectedRange sqref="A886:J921" name="Tulare_Hours_4"/>
    <protectedRange sqref="Q886:T921" name="Tulare_Miles_1"/>
  </protectedRanges>
  <mergeCells count="2">
    <mergeCell ref="A1587:L1587"/>
    <mergeCell ref="A1588:L1588"/>
  </mergeCells>
  <phoneticPr fontId="5" type="noConversion"/>
  <dataValidations count="4">
    <dataValidation type="list" allowBlank="1" showInputMessage="1" showErrorMessage="1" sqref="C1563:C1585 C2:C24 C79:C885 C922:C1561" xr:uid="{D121D380-E94C-4197-B12E-96E4A34EDE64}">
      <formula1>$A$1598:$A$1605</formula1>
    </dataValidation>
    <dataValidation type="list" allowBlank="1" showInputMessage="1" showErrorMessage="1" sqref="C1562" xr:uid="{304AB037-71FD-4EC9-A337-44F9C1786295}">
      <formula1>$A$1598:$A$1603</formula1>
    </dataValidation>
    <dataValidation type="list" allowBlank="1" showInputMessage="1" showErrorMessage="1" sqref="C25:C78" xr:uid="{F1828820-FE21-462A-8500-7A3E0DD1C764}">
      <formula1>$A$1553:$A$1560</formula1>
    </dataValidation>
    <dataValidation type="list" allowBlank="1" showInputMessage="1" showErrorMessage="1" sqref="C886:C921" xr:uid="{4D66C4CC-428F-47E9-A827-C18D9CEE7F7C}">
      <formula1>$A$924:$A$930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ThisWorkbook.ResetDinuba">
                <anchor moveWithCells="1" sizeWithCells="1">
                  <from>
                    <xdr:col>21</xdr:col>
                    <xdr:colOff>104775</xdr:colOff>
                    <xdr:row>2</xdr:row>
                    <xdr:rowOff>19050</xdr:rowOff>
                  </from>
                  <to>
                    <xdr:col>22</xdr:col>
                    <xdr:colOff>514350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DEB66-EAD3-4FA3-80E0-F8C011A72DB9}">
  <sheetPr codeName="Sheet3">
    <tabColor rgb="FF92D050"/>
  </sheetPr>
  <dimension ref="A1:V1220"/>
  <sheetViews>
    <sheetView zoomScale="90" zoomScaleNormal="90" workbookViewId="0">
      <pane ySplit="1" topLeftCell="A884" activePane="bottomLeft" state="frozen"/>
      <selection pane="bottomLeft" activeCell="S838" sqref="S838"/>
    </sheetView>
  </sheetViews>
  <sheetFormatPr defaultRowHeight="15" x14ac:dyDescent="0.25"/>
  <cols>
    <col min="1" max="1" width="13" style="8" customWidth="1"/>
    <col min="2" max="2" width="13" style="9" customWidth="1"/>
    <col min="3" max="3" width="13" style="10" customWidth="1"/>
    <col min="4" max="12" width="13" style="9" customWidth="1"/>
    <col min="13" max="14" width="13" style="15" customWidth="1"/>
    <col min="15" max="16" width="13" style="38" customWidth="1"/>
    <col min="17" max="20" width="13" style="9" customWidth="1"/>
    <col min="21" max="16384" width="9.140625" style="1"/>
  </cols>
  <sheetData>
    <row r="1" spans="1:20" ht="48.75" customHeight="1" thickBot="1" x14ac:dyDescent="0.3">
      <c r="A1" s="22" t="s">
        <v>0</v>
      </c>
      <c r="B1" s="23" t="s">
        <v>1</v>
      </c>
      <c r="C1" s="24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1" t="s">
        <v>10</v>
      </c>
      <c r="L1" s="21" t="s">
        <v>11</v>
      </c>
      <c r="M1" s="26" t="s">
        <v>12</v>
      </c>
      <c r="N1" s="26" t="s">
        <v>13</v>
      </c>
      <c r="O1" s="33" t="s">
        <v>14</v>
      </c>
      <c r="P1" s="33" t="s">
        <v>15</v>
      </c>
      <c r="Q1" s="25" t="s">
        <v>16</v>
      </c>
      <c r="R1" s="25" t="s">
        <v>17</v>
      </c>
      <c r="S1" s="25" t="s">
        <v>18</v>
      </c>
      <c r="T1" s="25" t="s">
        <v>19</v>
      </c>
    </row>
    <row r="2" spans="1:20" x14ac:dyDescent="0.25">
      <c r="A2" s="80">
        <v>46023</v>
      </c>
      <c r="B2" s="79" t="s">
        <v>50</v>
      </c>
      <c r="C2" s="17"/>
      <c r="D2" s="17"/>
      <c r="E2" s="18"/>
      <c r="F2" s="18"/>
      <c r="G2" s="18"/>
      <c r="H2" s="18"/>
      <c r="I2" s="18"/>
      <c r="J2" s="18"/>
      <c r="K2" s="17"/>
      <c r="L2" s="17"/>
      <c r="M2" s="19">
        <f>G2-F2+I2-H2</f>
        <v>0</v>
      </c>
      <c r="N2" s="20">
        <f t="shared" ref="N2:N31" si="0">H2-G2-(L2-K2)</f>
        <v>0</v>
      </c>
      <c r="O2" s="34">
        <f>R2-Q2+T2-S2</f>
        <v>0</v>
      </c>
      <c r="P2" s="34">
        <f t="shared" ref="P2:P31" si="1">S2-R2</f>
        <v>0</v>
      </c>
      <c r="Q2" s="17"/>
      <c r="R2" s="17"/>
      <c r="S2" s="17"/>
      <c r="T2" s="17"/>
    </row>
    <row r="3" spans="1:20" x14ac:dyDescent="0.25">
      <c r="A3" s="16"/>
      <c r="B3" s="17"/>
      <c r="C3" s="4"/>
      <c r="D3" s="4"/>
      <c r="E3" s="5"/>
      <c r="F3" s="5"/>
      <c r="G3" s="5"/>
      <c r="H3" s="5"/>
      <c r="I3" s="5"/>
      <c r="J3" s="5"/>
      <c r="K3" s="4"/>
      <c r="L3" s="4"/>
      <c r="M3" s="12">
        <f t="shared" ref="M3:M31" si="2">G3-F3+I3-H3</f>
        <v>0</v>
      </c>
      <c r="N3" s="13">
        <f t="shared" si="0"/>
        <v>0</v>
      </c>
      <c r="O3" s="11">
        <f t="shared" ref="O3:O31" si="3">R3-Q3+T3-S3</f>
        <v>0</v>
      </c>
      <c r="P3" s="11">
        <f t="shared" si="1"/>
        <v>0</v>
      </c>
      <c r="Q3" s="4"/>
      <c r="R3" s="4"/>
      <c r="S3" s="4"/>
      <c r="T3" s="4"/>
    </row>
    <row r="4" spans="1:20" x14ac:dyDescent="0.25">
      <c r="A4" s="16"/>
      <c r="B4" s="17"/>
      <c r="C4" s="4"/>
      <c r="D4" s="4"/>
      <c r="E4" s="5"/>
      <c r="F4" s="5"/>
      <c r="G4" s="5"/>
      <c r="H4" s="5"/>
      <c r="I4" s="5"/>
      <c r="J4" s="5"/>
      <c r="K4" s="4"/>
      <c r="L4" s="4"/>
      <c r="M4" s="12">
        <f t="shared" si="2"/>
        <v>0</v>
      </c>
      <c r="N4" s="13">
        <f t="shared" si="0"/>
        <v>0</v>
      </c>
      <c r="O4" s="11">
        <f t="shared" si="3"/>
        <v>0</v>
      </c>
      <c r="P4" s="11">
        <f t="shared" si="1"/>
        <v>0</v>
      </c>
      <c r="Q4" s="4"/>
      <c r="R4" s="4"/>
      <c r="S4" s="4"/>
      <c r="T4" s="4"/>
    </row>
    <row r="5" spans="1:20" x14ac:dyDescent="0.25">
      <c r="A5" s="16"/>
      <c r="B5" s="17"/>
      <c r="C5" s="6"/>
      <c r="D5" s="4"/>
      <c r="E5" s="5"/>
      <c r="F5" s="5"/>
      <c r="G5" s="5"/>
      <c r="H5" s="5"/>
      <c r="I5" s="5"/>
      <c r="J5" s="5"/>
      <c r="K5" s="4"/>
      <c r="L5" s="4"/>
      <c r="M5" s="12">
        <f t="shared" si="2"/>
        <v>0</v>
      </c>
      <c r="N5" s="13">
        <f t="shared" si="0"/>
        <v>0</v>
      </c>
      <c r="O5" s="11">
        <f t="shared" si="3"/>
        <v>0</v>
      </c>
      <c r="P5" s="11">
        <f t="shared" si="1"/>
        <v>0</v>
      </c>
      <c r="Q5" s="4"/>
      <c r="R5" s="4"/>
      <c r="S5" s="4"/>
      <c r="T5" s="4"/>
    </row>
    <row r="6" spans="1:20" x14ac:dyDescent="0.25">
      <c r="A6" s="16"/>
      <c r="B6" s="17"/>
      <c r="C6" s="6"/>
      <c r="D6" s="4"/>
      <c r="E6" s="5"/>
      <c r="F6" s="5"/>
      <c r="G6" s="5"/>
      <c r="H6" s="5"/>
      <c r="I6" s="5"/>
      <c r="J6" s="5"/>
      <c r="K6" s="4"/>
      <c r="L6" s="4"/>
      <c r="M6" s="12">
        <f t="shared" si="2"/>
        <v>0</v>
      </c>
      <c r="N6" s="13">
        <f t="shared" si="0"/>
        <v>0</v>
      </c>
      <c r="O6" s="11">
        <f t="shared" si="3"/>
        <v>0</v>
      </c>
      <c r="P6" s="11">
        <f t="shared" si="1"/>
        <v>0</v>
      </c>
      <c r="Q6" s="4"/>
      <c r="R6" s="4"/>
      <c r="S6" s="4"/>
      <c r="T6" s="4"/>
    </row>
    <row r="7" spans="1:20" x14ac:dyDescent="0.25">
      <c r="A7" s="16"/>
      <c r="B7" s="17"/>
      <c r="C7" s="4"/>
      <c r="D7" s="4"/>
      <c r="E7" s="5"/>
      <c r="F7" s="5"/>
      <c r="G7" s="5"/>
      <c r="H7" s="5"/>
      <c r="I7" s="5"/>
      <c r="J7" s="5"/>
      <c r="K7" s="4"/>
      <c r="L7" s="4"/>
      <c r="M7" s="12">
        <f t="shared" si="2"/>
        <v>0</v>
      </c>
      <c r="N7" s="13">
        <f t="shared" si="0"/>
        <v>0</v>
      </c>
      <c r="O7" s="11">
        <f t="shared" si="3"/>
        <v>0</v>
      </c>
      <c r="P7" s="11">
        <f t="shared" si="1"/>
        <v>0</v>
      </c>
      <c r="Q7" s="4"/>
      <c r="R7" s="4"/>
      <c r="S7" s="4"/>
      <c r="T7" s="4"/>
    </row>
    <row r="8" spans="1:20" x14ac:dyDescent="0.25">
      <c r="A8" s="16"/>
      <c r="B8" s="17"/>
      <c r="C8" s="4"/>
      <c r="D8" s="4"/>
      <c r="E8" s="5"/>
      <c r="F8" s="5"/>
      <c r="G8" s="5"/>
      <c r="H8" s="5"/>
      <c r="I8" s="5"/>
      <c r="J8" s="5"/>
      <c r="K8" s="4"/>
      <c r="L8" s="4"/>
      <c r="M8" s="12">
        <f t="shared" si="2"/>
        <v>0</v>
      </c>
      <c r="N8" s="13">
        <f t="shared" si="0"/>
        <v>0</v>
      </c>
      <c r="O8" s="11">
        <f t="shared" si="3"/>
        <v>0</v>
      </c>
      <c r="P8" s="11">
        <f t="shared" si="1"/>
        <v>0</v>
      </c>
      <c r="Q8" s="4"/>
      <c r="R8" s="4"/>
      <c r="S8" s="4"/>
      <c r="T8" s="4"/>
    </row>
    <row r="9" spans="1:20" x14ac:dyDescent="0.25">
      <c r="A9" s="16"/>
      <c r="B9" s="17"/>
      <c r="C9" s="4"/>
      <c r="D9" s="4"/>
      <c r="E9" s="5"/>
      <c r="F9" s="5"/>
      <c r="G9" s="5"/>
      <c r="H9" s="5"/>
      <c r="I9" s="5"/>
      <c r="J9" s="5"/>
      <c r="K9" s="4"/>
      <c r="L9" s="4"/>
      <c r="M9" s="12">
        <f t="shared" si="2"/>
        <v>0</v>
      </c>
      <c r="N9" s="13">
        <f t="shared" si="0"/>
        <v>0</v>
      </c>
      <c r="O9" s="11">
        <f t="shared" si="3"/>
        <v>0</v>
      </c>
      <c r="P9" s="11">
        <f t="shared" si="1"/>
        <v>0</v>
      </c>
      <c r="Q9" s="4"/>
      <c r="R9" s="4"/>
      <c r="S9" s="4"/>
      <c r="T9" s="4"/>
    </row>
    <row r="10" spans="1:20" x14ac:dyDescent="0.25">
      <c r="A10" s="16"/>
      <c r="B10" s="17"/>
      <c r="C10" s="4"/>
      <c r="D10" s="4"/>
      <c r="E10" s="5"/>
      <c r="F10" s="5"/>
      <c r="G10" s="5"/>
      <c r="H10" s="5"/>
      <c r="I10" s="5"/>
      <c r="J10" s="5"/>
      <c r="K10" s="4"/>
      <c r="L10" s="4"/>
      <c r="M10" s="12">
        <f t="shared" si="2"/>
        <v>0</v>
      </c>
      <c r="N10" s="13">
        <f t="shared" si="0"/>
        <v>0</v>
      </c>
      <c r="O10" s="11">
        <f t="shared" si="3"/>
        <v>0</v>
      </c>
      <c r="P10" s="11">
        <f t="shared" si="1"/>
        <v>0</v>
      </c>
      <c r="Q10" s="4"/>
      <c r="R10" s="4"/>
      <c r="S10" s="4"/>
      <c r="T10" s="4"/>
    </row>
    <row r="11" spans="1:20" x14ac:dyDescent="0.25">
      <c r="A11" s="16"/>
      <c r="B11" s="17"/>
      <c r="C11" s="4"/>
      <c r="D11" s="4"/>
      <c r="E11" s="5"/>
      <c r="F11" s="5"/>
      <c r="G11" s="5"/>
      <c r="H11" s="5"/>
      <c r="I11" s="5"/>
      <c r="J11" s="5"/>
      <c r="K11" s="4"/>
      <c r="L11" s="4"/>
      <c r="M11" s="12">
        <f t="shared" si="2"/>
        <v>0</v>
      </c>
      <c r="N11" s="13">
        <f t="shared" si="0"/>
        <v>0</v>
      </c>
      <c r="O11" s="11">
        <f t="shared" si="3"/>
        <v>0</v>
      </c>
      <c r="P11" s="11">
        <f t="shared" si="1"/>
        <v>0</v>
      </c>
      <c r="Q11" s="4"/>
      <c r="R11" s="4"/>
      <c r="S11" s="4"/>
      <c r="T11" s="4"/>
    </row>
    <row r="12" spans="1:20" x14ac:dyDescent="0.25">
      <c r="A12" s="16"/>
      <c r="B12" s="17"/>
      <c r="C12" s="4"/>
      <c r="D12" s="4"/>
      <c r="E12" s="5"/>
      <c r="F12" s="5"/>
      <c r="G12" s="5"/>
      <c r="H12" s="5"/>
      <c r="I12" s="5"/>
      <c r="J12" s="5"/>
      <c r="K12" s="4"/>
      <c r="L12" s="4"/>
      <c r="M12" s="12">
        <f t="shared" si="2"/>
        <v>0</v>
      </c>
      <c r="N12" s="13">
        <f t="shared" si="0"/>
        <v>0</v>
      </c>
      <c r="O12" s="11">
        <f t="shared" si="3"/>
        <v>0</v>
      </c>
      <c r="P12" s="11">
        <f t="shared" si="1"/>
        <v>0</v>
      </c>
      <c r="Q12" s="4"/>
      <c r="R12" s="4"/>
      <c r="S12" s="4"/>
      <c r="T12" s="4"/>
    </row>
    <row r="13" spans="1:20" x14ac:dyDescent="0.25">
      <c r="A13" s="16"/>
      <c r="B13" s="17"/>
      <c r="C13" s="4"/>
      <c r="D13" s="4"/>
      <c r="E13" s="5"/>
      <c r="F13" s="5"/>
      <c r="G13" s="5"/>
      <c r="H13" s="5"/>
      <c r="I13" s="5"/>
      <c r="J13" s="5"/>
      <c r="K13" s="4"/>
      <c r="L13" s="4"/>
      <c r="M13" s="12">
        <f t="shared" si="2"/>
        <v>0</v>
      </c>
      <c r="N13" s="13">
        <f t="shared" si="0"/>
        <v>0</v>
      </c>
      <c r="O13" s="11">
        <f t="shared" si="3"/>
        <v>0</v>
      </c>
      <c r="P13" s="11">
        <f t="shared" si="1"/>
        <v>0</v>
      </c>
      <c r="Q13" s="4"/>
      <c r="R13" s="4"/>
      <c r="S13" s="4"/>
      <c r="T13" s="4"/>
    </row>
    <row r="14" spans="1:20" x14ac:dyDescent="0.25">
      <c r="A14" s="16"/>
      <c r="B14" s="17"/>
      <c r="C14" s="4"/>
      <c r="D14" s="4"/>
      <c r="E14" s="5"/>
      <c r="F14" s="5"/>
      <c r="G14" s="5"/>
      <c r="H14" s="5"/>
      <c r="I14" s="5"/>
      <c r="J14" s="5"/>
      <c r="K14" s="4"/>
      <c r="L14" s="4"/>
      <c r="M14" s="12">
        <f t="shared" si="2"/>
        <v>0</v>
      </c>
      <c r="N14" s="13">
        <f t="shared" si="0"/>
        <v>0</v>
      </c>
      <c r="O14" s="11">
        <f t="shared" si="3"/>
        <v>0</v>
      </c>
      <c r="P14" s="11">
        <f t="shared" si="1"/>
        <v>0</v>
      </c>
      <c r="Q14" s="4"/>
      <c r="R14" s="4"/>
      <c r="S14" s="4"/>
      <c r="T14" s="4"/>
    </row>
    <row r="15" spans="1:20" x14ac:dyDescent="0.25">
      <c r="A15" s="16"/>
      <c r="B15" s="17"/>
      <c r="C15" s="4"/>
      <c r="D15" s="4"/>
      <c r="E15" s="5"/>
      <c r="F15" s="5"/>
      <c r="G15" s="5"/>
      <c r="H15" s="5"/>
      <c r="I15" s="5"/>
      <c r="J15" s="5"/>
      <c r="K15" s="4"/>
      <c r="L15" s="4"/>
      <c r="M15" s="12">
        <f t="shared" si="2"/>
        <v>0</v>
      </c>
      <c r="N15" s="13">
        <f t="shared" si="0"/>
        <v>0</v>
      </c>
      <c r="O15" s="11">
        <f t="shared" si="3"/>
        <v>0</v>
      </c>
      <c r="P15" s="11">
        <f t="shared" si="1"/>
        <v>0</v>
      </c>
      <c r="Q15" s="4"/>
      <c r="R15" s="4"/>
      <c r="S15" s="4"/>
      <c r="T15" s="4"/>
    </row>
    <row r="16" spans="1:20" x14ac:dyDescent="0.25">
      <c r="A16" s="16"/>
      <c r="B16" s="17"/>
      <c r="C16" s="4"/>
      <c r="D16" s="4"/>
      <c r="E16" s="5"/>
      <c r="F16" s="5"/>
      <c r="G16" s="5"/>
      <c r="H16" s="5"/>
      <c r="I16" s="5"/>
      <c r="J16" s="5"/>
      <c r="K16" s="4"/>
      <c r="L16" s="4"/>
      <c r="M16" s="12">
        <f t="shared" si="2"/>
        <v>0</v>
      </c>
      <c r="N16" s="13">
        <f t="shared" si="0"/>
        <v>0</v>
      </c>
      <c r="O16" s="11">
        <f t="shared" si="3"/>
        <v>0</v>
      </c>
      <c r="P16" s="11">
        <f t="shared" si="1"/>
        <v>0</v>
      </c>
      <c r="Q16" s="4"/>
      <c r="R16" s="4"/>
      <c r="S16" s="4"/>
      <c r="T16" s="4"/>
    </row>
    <row r="17" spans="1:20" x14ac:dyDescent="0.25">
      <c r="A17" s="16"/>
      <c r="B17" s="17"/>
      <c r="C17" s="4"/>
      <c r="D17" s="4"/>
      <c r="E17" s="5"/>
      <c r="F17" s="5"/>
      <c r="G17" s="5"/>
      <c r="H17" s="5"/>
      <c r="I17" s="5"/>
      <c r="J17" s="5"/>
      <c r="K17" s="4"/>
      <c r="L17" s="4"/>
      <c r="M17" s="12">
        <f t="shared" si="2"/>
        <v>0</v>
      </c>
      <c r="N17" s="13">
        <f t="shared" si="0"/>
        <v>0</v>
      </c>
      <c r="O17" s="11">
        <f t="shared" si="3"/>
        <v>0</v>
      </c>
      <c r="P17" s="11">
        <f t="shared" si="1"/>
        <v>0</v>
      </c>
      <c r="Q17" s="4"/>
      <c r="R17" s="4"/>
      <c r="S17" s="4"/>
      <c r="T17" s="4"/>
    </row>
    <row r="18" spans="1:20" x14ac:dyDescent="0.25">
      <c r="A18" s="16"/>
      <c r="B18" s="17"/>
      <c r="C18" s="4"/>
      <c r="D18" s="4"/>
      <c r="E18" s="5"/>
      <c r="F18" s="5"/>
      <c r="G18" s="5"/>
      <c r="H18" s="5"/>
      <c r="I18" s="5"/>
      <c r="J18" s="5"/>
      <c r="K18" s="4"/>
      <c r="L18" s="4"/>
      <c r="M18" s="12">
        <f t="shared" si="2"/>
        <v>0</v>
      </c>
      <c r="N18" s="13">
        <f t="shared" si="0"/>
        <v>0</v>
      </c>
      <c r="O18" s="11">
        <f t="shared" si="3"/>
        <v>0</v>
      </c>
      <c r="P18" s="11">
        <f t="shared" si="1"/>
        <v>0</v>
      </c>
      <c r="Q18" s="4"/>
      <c r="R18" s="4"/>
      <c r="S18" s="4"/>
      <c r="T18" s="4"/>
    </row>
    <row r="19" spans="1:20" x14ac:dyDescent="0.25">
      <c r="A19" s="16"/>
      <c r="B19" s="17"/>
      <c r="C19" s="4"/>
      <c r="D19" s="4"/>
      <c r="E19" s="5"/>
      <c r="F19" s="5"/>
      <c r="G19" s="5"/>
      <c r="H19" s="5"/>
      <c r="I19" s="5"/>
      <c r="J19" s="5"/>
      <c r="K19" s="4"/>
      <c r="L19" s="4"/>
      <c r="M19" s="12">
        <f t="shared" si="2"/>
        <v>0</v>
      </c>
      <c r="N19" s="13">
        <f t="shared" si="0"/>
        <v>0</v>
      </c>
      <c r="O19" s="11">
        <f t="shared" si="3"/>
        <v>0</v>
      </c>
      <c r="P19" s="11">
        <f t="shared" si="1"/>
        <v>0</v>
      </c>
      <c r="Q19" s="4"/>
      <c r="R19" s="4"/>
      <c r="S19" s="4"/>
      <c r="T19" s="4"/>
    </row>
    <row r="20" spans="1:20" x14ac:dyDescent="0.25">
      <c r="A20" s="16"/>
      <c r="B20" s="17"/>
      <c r="C20" s="4"/>
      <c r="D20" s="4"/>
      <c r="E20" s="5"/>
      <c r="F20" s="5"/>
      <c r="G20" s="5"/>
      <c r="H20" s="5"/>
      <c r="I20" s="5"/>
      <c r="J20" s="5"/>
      <c r="K20" s="4"/>
      <c r="L20" s="4"/>
      <c r="M20" s="12">
        <f t="shared" si="2"/>
        <v>0</v>
      </c>
      <c r="N20" s="13">
        <f t="shared" si="0"/>
        <v>0</v>
      </c>
      <c r="O20" s="11">
        <f t="shared" si="3"/>
        <v>0</v>
      </c>
      <c r="P20" s="11">
        <f t="shared" si="1"/>
        <v>0</v>
      </c>
      <c r="Q20" s="4"/>
      <c r="R20" s="4"/>
      <c r="S20" s="4"/>
      <c r="T20" s="4"/>
    </row>
    <row r="21" spans="1:20" x14ac:dyDescent="0.25">
      <c r="A21" s="16"/>
      <c r="B21" s="17"/>
      <c r="C21" s="4"/>
      <c r="D21" s="4"/>
      <c r="E21" s="5"/>
      <c r="F21" s="5"/>
      <c r="G21" s="5"/>
      <c r="H21" s="5"/>
      <c r="I21" s="5"/>
      <c r="J21" s="5"/>
      <c r="K21" s="4"/>
      <c r="L21" s="4"/>
      <c r="M21" s="12">
        <f t="shared" si="2"/>
        <v>0</v>
      </c>
      <c r="N21" s="13">
        <f t="shared" si="0"/>
        <v>0</v>
      </c>
      <c r="O21" s="11">
        <f t="shared" si="3"/>
        <v>0</v>
      </c>
      <c r="P21" s="11">
        <f t="shared" si="1"/>
        <v>0</v>
      </c>
      <c r="Q21" s="4"/>
      <c r="R21" s="4"/>
      <c r="S21" s="4"/>
      <c r="T21" s="4"/>
    </row>
    <row r="22" spans="1:20" x14ac:dyDescent="0.25">
      <c r="A22" s="16"/>
      <c r="B22" s="17"/>
      <c r="C22" s="4"/>
      <c r="D22" s="4"/>
      <c r="E22" s="5"/>
      <c r="F22" s="5"/>
      <c r="G22" s="5"/>
      <c r="H22" s="5"/>
      <c r="I22" s="5"/>
      <c r="J22" s="5"/>
      <c r="K22" s="4"/>
      <c r="L22" s="4"/>
      <c r="M22" s="12">
        <f t="shared" si="2"/>
        <v>0</v>
      </c>
      <c r="N22" s="13">
        <f t="shared" si="0"/>
        <v>0</v>
      </c>
      <c r="O22" s="11">
        <f t="shared" si="3"/>
        <v>0</v>
      </c>
      <c r="P22" s="11">
        <f t="shared" si="1"/>
        <v>0</v>
      </c>
      <c r="Q22" s="4"/>
      <c r="R22" s="4"/>
      <c r="S22" s="4"/>
      <c r="T22" s="4"/>
    </row>
    <row r="23" spans="1:20" x14ac:dyDescent="0.25">
      <c r="A23" s="16"/>
      <c r="B23" s="17"/>
      <c r="C23" s="4"/>
      <c r="D23" s="4"/>
      <c r="E23" s="5"/>
      <c r="F23" s="5"/>
      <c r="G23" s="5"/>
      <c r="H23" s="5"/>
      <c r="I23" s="5"/>
      <c r="J23" s="5"/>
      <c r="K23" s="4"/>
      <c r="L23" s="4"/>
      <c r="M23" s="12">
        <f t="shared" si="2"/>
        <v>0</v>
      </c>
      <c r="N23" s="13">
        <f t="shared" si="0"/>
        <v>0</v>
      </c>
      <c r="O23" s="11">
        <f t="shared" si="3"/>
        <v>0</v>
      </c>
      <c r="P23" s="11">
        <f t="shared" si="1"/>
        <v>0</v>
      </c>
      <c r="Q23" s="4"/>
      <c r="R23" s="4"/>
      <c r="S23" s="4"/>
      <c r="T23" s="4"/>
    </row>
    <row r="24" spans="1:20" x14ac:dyDescent="0.25">
      <c r="A24" s="16"/>
      <c r="B24" s="17"/>
      <c r="C24" s="4"/>
      <c r="D24" s="4"/>
      <c r="E24" s="5"/>
      <c r="F24" s="5"/>
      <c r="G24" s="5"/>
      <c r="H24" s="5"/>
      <c r="I24" s="5"/>
      <c r="J24" s="5"/>
      <c r="K24" s="4"/>
      <c r="L24" s="4"/>
      <c r="M24" s="12">
        <f t="shared" si="2"/>
        <v>0</v>
      </c>
      <c r="N24" s="13">
        <f t="shared" si="0"/>
        <v>0</v>
      </c>
      <c r="O24" s="11">
        <f t="shared" si="3"/>
        <v>0</v>
      </c>
      <c r="P24" s="11">
        <f t="shared" si="1"/>
        <v>0</v>
      </c>
      <c r="Q24" s="4"/>
      <c r="R24" s="4"/>
      <c r="S24" s="4"/>
      <c r="T24" s="4"/>
    </row>
    <row r="25" spans="1:20" x14ac:dyDescent="0.25">
      <c r="A25" s="16"/>
      <c r="B25" s="17"/>
      <c r="C25" s="4"/>
      <c r="D25" s="4"/>
      <c r="E25" s="5"/>
      <c r="F25" s="5"/>
      <c r="G25" s="5"/>
      <c r="H25" s="5"/>
      <c r="I25" s="5"/>
      <c r="J25" s="5"/>
      <c r="K25" s="4"/>
      <c r="L25" s="4"/>
      <c r="M25" s="12">
        <f t="shared" si="2"/>
        <v>0</v>
      </c>
      <c r="N25" s="13">
        <f t="shared" si="0"/>
        <v>0</v>
      </c>
      <c r="O25" s="11">
        <f t="shared" si="3"/>
        <v>0</v>
      </c>
      <c r="P25" s="11">
        <f t="shared" si="1"/>
        <v>0</v>
      </c>
      <c r="Q25" s="4"/>
      <c r="R25" s="4"/>
      <c r="S25" s="4"/>
      <c r="T25" s="4"/>
    </row>
    <row r="26" spans="1:20" x14ac:dyDescent="0.25">
      <c r="A26" s="16"/>
      <c r="B26" s="17"/>
      <c r="C26" s="4"/>
      <c r="D26" s="4"/>
      <c r="E26" s="5"/>
      <c r="F26" s="5"/>
      <c r="G26" s="5"/>
      <c r="H26" s="5"/>
      <c r="I26" s="5"/>
      <c r="J26" s="5"/>
      <c r="K26" s="4"/>
      <c r="L26" s="4"/>
      <c r="M26" s="12">
        <f t="shared" si="2"/>
        <v>0</v>
      </c>
      <c r="N26" s="13">
        <f t="shared" si="0"/>
        <v>0</v>
      </c>
      <c r="O26" s="11">
        <f t="shared" si="3"/>
        <v>0</v>
      </c>
      <c r="P26" s="11">
        <f t="shared" si="1"/>
        <v>0</v>
      </c>
      <c r="Q26" s="4"/>
      <c r="R26" s="4"/>
      <c r="S26" s="4"/>
      <c r="T26" s="4"/>
    </row>
    <row r="27" spans="1:20" x14ac:dyDescent="0.25">
      <c r="A27" s="16"/>
      <c r="B27" s="17"/>
      <c r="C27" s="4"/>
      <c r="D27" s="4"/>
      <c r="E27" s="5"/>
      <c r="F27" s="5"/>
      <c r="G27" s="5"/>
      <c r="H27" s="5"/>
      <c r="I27" s="5"/>
      <c r="J27" s="5"/>
      <c r="K27" s="4"/>
      <c r="L27" s="4"/>
      <c r="M27" s="12">
        <f t="shared" si="2"/>
        <v>0</v>
      </c>
      <c r="N27" s="13">
        <f t="shared" si="0"/>
        <v>0</v>
      </c>
      <c r="O27" s="11">
        <f t="shared" si="3"/>
        <v>0</v>
      </c>
      <c r="P27" s="11">
        <f t="shared" si="1"/>
        <v>0</v>
      </c>
      <c r="Q27" s="4"/>
      <c r="R27" s="4"/>
      <c r="S27" s="4"/>
      <c r="T27" s="4"/>
    </row>
    <row r="28" spans="1:20" x14ac:dyDescent="0.25">
      <c r="A28" s="3"/>
      <c r="B28" s="4"/>
      <c r="C28" s="4"/>
      <c r="D28" s="4"/>
      <c r="E28" s="5"/>
      <c r="F28" s="5"/>
      <c r="G28" s="5"/>
      <c r="H28" s="5"/>
      <c r="I28" s="5"/>
      <c r="J28" s="5"/>
      <c r="K28" s="4"/>
      <c r="L28" s="4"/>
      <c r="M28" s="12">
        <f t="shared" si="2"/>
        <v>0</v>
      </c>
      <c r="N28" s="13">
        <f t="shared" si="0"/>
        <v>0</v>
      </c>
      <c r="O28" s="11">
        <f t="shared" si="3"/>
        <v>0</v>
      </c>
      <c r="P28" s="11">
        <f t="shared" si="1"/>
        <v>0</v>
      </c>
      <c r="Q28" s="4"/>
      <c r="R28" s="4"/>
      <c r="S28" s="4"/>
      <c r="T28" s="4"/>
    </row>
    <row r="29" spans="1:20" x14ac:dyDescent="0.25">
      <c r="A29" s="3"/>
      <c r="B29" s="4"/>
      <c r="C29" s="4"/>
      <c r="D29" s="4"/>
      <c r="E29" s="5"/>
      <c r="F29" s="5"/>
      <c r="G29" s="5"/>
      <c r="H29" s="5"/>
      <c r="I29" s="5"/>
      <c r="J29" s="5"/>
      <c r="K29" s="4"/>
      <c r="L29" s="4"/>
      <c r="M29" s="12">
        <f t="shared" si="2"/>
        <v>0</v>
      </c>
      <c r="N29" s="13">
        <f t="shared" si="0"/>
        <v>0</v>
      </c>
      <c r="O29" s="11">
        <f t="shared" si="3"/>
        <v>0</v>
      </c>
      <c r="P29" s="11">
        <f t="shared" si="1"/>
        <v>0</v>
      </c>
      <c r="Q29" s="4"/>
      <c r="R29" s="4"/>
      <c r="S29" s="4"/>
      <c r="T29" s="4"/>
    </row>
    <row r="30" spans="1:20" x14ac:dyDescent="0.25">
      <c r="A30" s="3"/>
      <c r="B30" s="4"/>
      <c r="C30" s="4"/>
      <c r="D30" s="4"/>
      <c r="E30" s="5"/>
      <c r="F30" s="5"/>
      <c r="G30" s="5"/>
      <c r="H30" s="5"/>
      <c r="I30" s="5"/>
      <c r="J30" s="5"/>
      <c r="K30" s="4"/>
      <c r="L30" s="4"/>
      <c r="M30" s="12">
        <f t="shared" si="2"/>
        <v>0</v>
      </c>
      <c r="N30" s="13">
        <f t="shared" si="0"/>
        <v>0</v>
      </c>
      <c r="O30" s="11">
        <f t="shared" si="3"/>
        <v>0</v>
      </c>
      <c r="P30" s="11">
        <f t="shared" si="1"/>
        <v>0</v>
      </c>
      <c r="Q30" s="4"/>
      <c r="R30" s="4"/>
      <c r="S30" s="4"/>
      <c r="T30" s="4"/>
    </row>
    <row r="31" spans="1:20" x14ac:dyDescent="0.25">
      <c r="A31" s="3"/>
      <c r="B31" s="4"/>
      <c r="C31" s="4"/>
      <c r="D31" s="4"/>
      <c r="E31" s="5"/>
      <c r="F31" s="5"/>
      <c r="G31" s="5"/>
      <c r="H31" s="5"/>
      <c r="I31" s="5"/>
      <c r="J31" s="5"/>
      <c r="K31" s="4"/>
      <c r="L31" s="4"/>
      <c r="M31" s="12">
        <f t="shared" si="2"/>
        <v>0</v>
      </c>
      <c r="N31" s="13">
        <f t="shared" si="0"/>
        <v>0</v>
      </c>
      <c r="O31" s="11">
        <f t="shared" si="3"/>
        <v>0</v>
      </c>
      <c r="P31" s="11">
        <f t="shared" si="1"/>
        <v>0</v>
      </c>
      <c r="Q31" s="4"/>
      <c r="R31" s="4"/>
      <c r="S31" s="4"/>
      <c r="T31" s="4"/>
    </row>
    <row r="32" spans="1:20" x14ac:dyDescent="0.25">
      <c r="A32" s="27"/>
      <c r="B32" s="28"/>
      <c r="C32" s="28"/>
      <c r="D32" s="29"/>
      <c r="E32" s="28"/>
      <c r="F32" s="28"/>
      <c r="G32" s="28"/>
      <c r="H32" s="28"/>
      <c r="I32" s="28"/>
      <c r="J32" s="28"/>
      <c r="K32" s="28"/>
      <c r="L32" s="7" t="s">
        <v>41</v>
      </c>
      <c r="M32" s="14">
        <f>SUM(M2:M31)</f>
        <v>0</v>
      </c>
      <c r="N32" s="14">
        <f>SUM(N2:N31)</f>
        <v>0</v>
      </c>
      <c r="O32" s="35">
        <f>SUM(O2:O31)</f>
        <v>0</v>
      </c>
      <c r="P32" s="35">
        <f>SUM(P2:P31)</f>
        <v>0</v>
      </c>
      <c r="Q32" s="28"/>
      <c r="R32" s="28"/>
      <c r="S32" s="28"/>
      <c r="T32" s="28"/>
    </row>
    <row r="33" spans="1:20" x14ac:dyDescent="0.25">
      <c r="A33" s="16">
        <v>46024</v>
      </c>
      <c r="B33" s="17" t="s">
        <v>42</v>
      </c>
      <c r="C33" s="17" t="s">
        <v>34</v>
      </c>
      <c r="D33" s="17">
        <v>2042</v>
      </c>
      <c r="E33" s="18">
        <v>0.23958333333333334</v>
      </c>
      <c r="F33" s="18">
        <v>0.23958333333333334</v>
      </c>
      <c r="G33" s="18">
        <v>0.27083333333333331</v>
      </c>
      <c r="H33" s="18">
        <v>0.39583333333333331</v>
      </c>
      <c r="I33" s="18">
        <v>0.39583333333333331</v>
      </c>
      <c r="J33" s="18">
        <v>0.41111111111111109</v>
      </c>
      <c r="K33" s="17"/>
      <c r="L33" s="17"/>
      <c r="M33" s="19">
        <f>G33-F33+I33-H33</f>
        <v>3.1249999999999944E-2</v>
      </c>
      <c r="N33" s="20">
        <f t="shared" ref="N33:N62" si="4">H33-G33-(L33-K33)</f>
        <v>0.125</v>
      </c>
      <c r="O33" s="34">
        <f>R33-Q33+T33-S33</f>
        <v>9</v>
      </c>
      <c r="P33" s="34">
        <f t="shared" ref="P33:P62" si="5">S33-R33</f>
        <v>98</v>
      </c>
      <c r="Q33" s="17">
        <v>192326</v>
      </c>
      <c r="R33" s="17">
        <v>192335</v>
      </c>
      <c r="S33" s="17">
        <v>192433</v>
      </c>
      <c r="T33" s="17">
        <v>192433</v>
      </c>
    </row>
    <row r="34" spans="1:20" x14ac:dyDescent="0.25">
      <c r="A34" s="16">
        <v>46024</v>
      </c>
      <c r="B34" s="17" t="s">
        <v>42</v>
      </c>
      <c r="C34" s="4">
        <v>1</v>
      </c>
      <c r="D34" s="4">
        <v>2028</v>
      </c>
      <c r="E34" s="5">
        <v>0.2673611111111111</v>
      </c>
      <c r="F34" s="5">
        <v>0.27777777777777779</v>
      </c>
      <c r="G34" s="5">
        <v>0.29166666666666669</v>
      </c>
      <c r="H34" s="5">
        <v>0.40555555555555556</v>
      </c>
      <c r="I34" s="5">
        <v>0.40555555555555556</v>
      </c>
      <c r="J34" s="5">
        <v>0.40555555555555556</v>
      </c>
      <c r="K34" s="4"/>
      <c r="L34" s="4"/>
      <c r="M34" s="12">
        <f t="shared" ref="M34:M62" si="6">G34-F34+I34-H34</f>
        <v>1.3888888888888895E-2</v>
      </c>
      <c r="N34" s="13">
        <f t="shared" si="4"/>
        <v>0.11388888888888887</v>
      </c>
      <c r="O34" s="11">
        <f t="shared" ref="O34:O62" si="7">R34-Q34+T34-S34</f>
        <v>9</v>
      </c>
      <c r="P34" s="11">
        <f t="shared" si="5"/>
        <v>28</v>
      </c>
      <c r="Q34" s="4">
        <v>605296</v>
      </c>
      <c r="R34" s="4">
        <v>605305</v>
      </c>
      <c r="S34" s="4">
        <v>605333</v>
      </c>
      <c r="T34" s="4">
        <v>605333</v>
      </c>
    </row>
    <row r="35" spans="1:20" x14ac:dyDescent="0.25">
      <c r="A35" s="16">
        <v>46024</v>
      </c>
      <c r="B35" s="17" t="s">
        <v>42</v>
      </c>
      <c r="C35" s="4">
        <v>2</v>
      </c>
      <c r="D35" s="4">
        <v>2028</v>
      </c>
      <c r="E35" s="5">
        <v>0.43333333333333335</v>
      </c>
      <c r="F35" s="5">
        <v>0.4375</v>
      </c>
      <c r="G35" s="5">
        <v>0.4375</v>
      </c>
      <c r="H35" s="5">
        <v>0.6694444444444444</v>
      </c>
      <c r="I35" s="5">
        <v>0.6694444444444444</v>
      </c>
      <c r="J35" s="5">
        <v>0.68541666666666667</v>
      </c>
      <c r="K35" s="4"/>
      <c r="L35" s="4"/>
      <c r="M35" s="12">
        <f t="shared" si="6"/>
        <v>0</v>
      </c>
      <c r="N35" s="13">
        <f t="shared" si="4"/>
        <v>0.2319444444444444</v>
      </c>
      <c r="O35" s="11">
        <f t="shared" si="7"/>
        <v>0</v>
      </c>
      <c r="P35" s="11">
        <f t="shared" si="5"/>
        <v>63</v>
      </c>
      <c r="Q35" s="4">
        <v>605339</v>
      </c>
      <c r="R35" s="4">
        <v>605339</v>
      </c>
      <c r="S35" s="4">
        <v>605402</v>
      </c>
      <c r="T35" s="4">
        <v>605402</v>
      </c>
    </row>
    <row r="36" spans="1:20" x14ac:dyDescent="0.25">
      <c r="A36" s="16">
        <v>46024</v>
      </c>
      <c r="B36" s="17" t="s">
        <v>42</v>
      </c>
      <c r="C36" s="6">
        <v>2</v>
      </c>
      <c r="D36" s="4">
        <v>7147</v>
      </c>
      <c r="E36" s="5">
        <v>0.2673611111111111</v>
      </c>
      <c r="F36" s="5">
        <v>0.28125</v>
      </c>
      <c r="G36" s="5">
        <v>0.29166666666666669</v>
      </c>
      <c r="H36" s="5">
        <v>0.43333333333333335</v>
      </c>
      <c r="I36" s="5">
        <v>0.43333333333333335</v>
      </c>
      <c r="J36" s="5">
        <v>0.43333333333333335</v>
      </c>
      <c r="K36" s="4"/>
      <c r="L36" s="4"/>
      <c r="M36" s="12">
        <f t="shared" si="6"/>
        <v>1.0416666666666685E-2</v>
      </c>
      <c r="N36" s="13">
        <f t="shared" si="4"/>
        <v>0.14166666666666666</v>
      </c>
      <c r="O36" s="11">
        <f t="shared" si="7"/>
        <v>8</v>
      </c>
      <c r="P36" s="11">
        <f t="shared" si="5"/>
        <v>38</v>
      </c>
      <c r="Q36" s="4">
        <v>9530</v>
      </c>
      <c r="R36" s="4">
        <v>9538</v>
      </c>
      <c r="S36" s="4">
        <v>9576</v>
      </c>
      <c r="T36" s="4">
        <v>9576</v>
      </c>
    </row>
    <row r="37" spans="1:20" x14ac:dyDescent="0.25">
      <c r="A37" s="16">
        <v>46024</v>
      </c>
      <c r="B37" s="17" t="s">
        <v>42</v>
      </c>
      <c r="C37" s="6">
        <v>3</v>
      </c>
      <c r="D37" s="4">
        <v>2044</v>
      </c>
      <c r="E37" s="5">
        <v>0.43333333333333335</v>
      </c>
      <c r="F37" s="5">
        <v>0.46111111111111114</v>
      </c>
      <c r="G37" s="5">
        <v>0.46527777777777779</v>
      </c>
      <c r="H37" s="5">
        <v>0.6694444444444444</v>
      </c>
      <c r="I37" s="5">
        <v>0.6694444444444444</v>
      </c>
      <c r="J37" s="5">
        <v>0.68611111111111112</v>
      </c>
      <c r="K37" s="4"/>
      <c r="L37" s="4"/>
      <c r="M37" s="12">
        <f t="shared" si="6"/>
        <v>4.1666666666666519E-3</v>
      </c>
      <c r="N37" s="13">
        <f t="shared" si="4"/>
        <v>0.20416666666666661</v>
      </c>
      <c r="O37" s="11">
        <f t="shared" si="7"/>
        <v>0</v>
      </c>
      <c r="P37" s="11">
        <f t="shared" si="5"/>
        <v>42</v>
      </c>
      <c r="Q37" s="4">
        <v>188100</v>
      </c>
      <c r="R37" s="4">
        <v>188100</v>
      </c>
      <c r="S37" s="4">
        <v>188142</v>
      </c>
      <c r="T37" s="4">
        <v>188142</v>
      </c>
    </row>
    <row r="38" spans="1:20" x14ac:dyDescent="0.25">
      <c r="A38" s="16">
        <v>46024</v>
      </c>
      <c r="B38" s="17" t="s">
        <v>42</v>
      </c>
      <c r="C38" s="4">
        <v>3</v>
      </c>
      <c r="D38" s="4">
        <v>2044</v>
      </c>
      <c r="E38" s="5">
        <v>0.2673611111111111</v>
      </c>
      <c r="F38" s="5">
        <v>0.27777777777777779</v>
      </c>
      <c r="G38" s="5">
        <v>0.29166666666666669</v>
      </c>
      <c r="H38" s="5">
        <v>0.46111111111111114</v>
      </c>
      <c r="I38" s="5">
        <v>0.46111111111111114</v>
      </c>
      <c r="J38" s="5">
        <v>0.46111111111111114</v>
      </c>
      <c r="K38" s="4"/>
      <c r="L38" s="4"/>
      <c r="M38" s="12">
        <f t="shared" si="6"/>
        <v>1.3888888888888895E-2</v>
      </c>
      <c r="N38" s="13">
        <f t="shared" si="4"/>
        <v>0.16944444444444445</v>
      </c>
      <c r="O38" s="11">
        <f t="shared" si="7"/>
        <v>8</v>
      </c>
      <c r="P38" s="11">
        <f t="shared" si="5"/>
        <v>37</v>
      </c>
      <c r="Q38" s="4">
        <v>188055</v>
      </c>
      <c r="R38" s="4">
        <v>188063</v>
      </c>
      <c r="S38" s="4">
        <v>188100</v>
      </c>
      <c r="T38" s="4">
        <v>188100</v>
      </c>
    </row>
    <row r="39" spans="1:20" x14ac:dyDescent="0.25">
      <c r="A39" s="16">
        <v>46024</v>
      </c>
      <c r="B39" s="17" t="s">
        <v>42</v>
      </c>
      <c r="C39" s="4">
        <v>1</v>
      </c>
      <c r="D39" s="4">
        <v>7147</v>
      </c>
      <c r="E39" s="5">
        <v>0.48888888888888887</v>
      </c>
      <c r="F39" s="5">
        <v>0.5</v>
      </c>
      <c r="G39" s="5">
        <v>0.5</v>
      </c>
      <c r="H39" s="5">
        <v>0.6694444444444444</v>
      </c>
      <c r="I39" s="5">
        <v>0.6694444444444444</v>
      </c>
      <c r="J39" s="5">
        <v>0.68472222222222223</v>
      </c>
      <c r="K39" s="4"/>
      <c r="L39" s="4"/>
      <c r="M39" s="12">
        <f t="shared" si="6"/>
        <v>0</v>
      </c>
      <c r="N39" s="13">
        <f t="shared" si="4"/>
        <v>0.1694444444444444</v>
      </c>
      <c r="O39" s="11">
        <f t="shared" si="7"/>
        <v>0</v>
      </c>
      <c r="P39" s="11">
        <f t="shared" si="5"/>
        <v>41</v>
      </c>
      <c r="Q39" s="4">
        <v>9590</v>
      </c>
      <c r="R39" s="4">
        <v>9590</v>
      </c>
      <c r="S39" s="4">
        <v>9631</v>
      </c>
      <c r="T39" s="4">
        <v>9631</v>
      </c>
    </row>
    <row r="40" spans="1:20" x14ac:dyDescent="0.25">
      <c r="A40" s="16">
        <v>46024</v>
      </c>
      <c r="B40" s="17" t="s">
        <v>42</v>
      </c>
      <c r="C40" s="4">
        <v>4</v>
      </c>
      <c r="D40" s="4">
        <v>2030</v>
      </c>
      <c r="E40" s="5">
        <v>0.33333333333333331</v>
      </c>
      <c r="F40" s="5">
        <v>0.34722222222222221</v>
      </c>
      <c r="G40" s="5">
        <v>0.35069444444444442</v>
      </c>
      <c r="H40" s="5">
        <v>0.43333333333333335</v>
      </c>
      <c r="I40" s="5">
        <v>0.43333333333333335</v>
      </c>
      <c r="J40" s="5">
        <v>0.44861111111111113</v>
      </c>
      <c r="K40" s="4"/>
      <c r="L40" s="4"/>
      <c r="M40" s="12">
        <f t="shared" si="6"/>
        <v>3.4722222222222099E-3</v>
      </c>
      <c r="N40" s="13">
        <f t="shared" si="4"/>
        <v>8.2638888888888928E-2</v>
      </c>
      <c r="O40" s="11">
        <f t="shared" si="7"/>
        <v>0</v>
      </c>
      <c r="P40" s="11">
        <f t="shared" si="5"/>
        <v>26</v>
      </c>
      <c r="Q40" s="4">
        <v>623230</v>
      </c>
      <c r="R40" s="4">
        <v>623230</v>
      </c>
      <c r="S40" s="4">
        <v>623256</v>
      </c>
      <c r="T40" s="4">
        <v>623256</v>
      </c>
    </row>
    <row r="41" spans="1:20" x14ac:dyDescent="0.25">
      <c r="A41" s="16">
        <v>46024</v>
      </c>
      <c r="B41" s="17" t="s">
        <v>42</v>
      </c>
      <c r="C41" s="4" t="s">
        <v>34</v>
      </c>
      <c r="D41" s="4">
        <v>2042</v>
      </c>
      <c r="E41" s="5">
        <v>0.62222222222222223</v>
      </c>
      <c r="F41" s="5">
        <v>0.64583333333333337</v>
      </c>
      <c r="G41" s="5">
        <v>0.6479166666666667</v>
      </c>
      <c r="H41" s="5">
        <v>0.76736111111111116</v>
      </c>
      <c r="I41" s="5">
        <v>0.76736111111111116</v>
      </c>
      <c r="J41" s="5">
        <v>0.78194444444444444</v>
      </c>
      <c r="K41" s="4"/>
      <c r="L41" s="4"/>
      <c r="M41" s="12">
        <f t="shared" si="6"/>
        <v>2.0833333333333259E-3</v>
      </c>
      <c r="N41" s="13">
        <f t="shared" si="4"/>
        <v>0.11944444444444446</v>
      </c>
      <c r="O41" s="11">
        <f t="shared" si="7"/>
        <v>0</v>
      </c>
      <c r="P41" s="11">
        <f t="shared" si="5"/>
        <v>98</v>
      </c>
      <c r="Q41" s="4">
        <v>192631</v>
      </c>
      <c r="R41" s="4">
        <v>192631</v>
      </c>
      <c r="S41" s="4">
        <v>192729</v>
      </c>
      <c r="T41" s="4">
        <v>192729</v>
      </c>
    </row>
    <row r="42" spans="1:20" x14ac:dyDescent="0.25">
      <c r="A42" s="16">
        <v>46024</v>
      </c>
      <c r="B42" s="17" t="s">
        <v>42</v>
      </c>
      <c r="C42" s="4">
        <v>5</v>
      </c>
      <c r="D42" s="4">
        <v>2043</v>
      </c>
      <c r="E42" s="5">
        <v>0.2673611111111111</v>
      </c>
      <c r="F42" s="5">
        <v>0.27777777777777779</v>
      </c>
      <c r="G42" s="5">
        <v>0.29166666666666669</v>
      </c>
      <c r="H42" s="5">
        <v>0.43333333333333335</v>
      </c>
      <c r="I42" s="5">
        <v>0.43333333333333335</v>
      </c>
      <c r="J42" s="5">
        <v>0.44930555555555557</v>
      </c>
      <c r="K42" s="4"/>
      <c r="L42" s="4"/>
      <c r="M42" s="12">
        <f t="shared" si="6"/>
        <v>1.3888888888888895E-2</v>
      </c>
      <c r="N42" s="13">
        <f t="shared" si="4"/>
        <v>0.14166666666666666</v>
      </c>
      <c r="O42" s="11">
        <f t="shared" si="7"/>
        <v>9</v>
      </c>
      <c r="P42" s="11">
        <f t="shared" si="5"/>
        <v>41</v>
      </c>
      <c r="Q42" s="4">
        <v>164198</v>
      </c>
      <c r="R42" s="4">
        <v>164207</v>
      </c>
      <c r="S42" s="4">
        <v>164248</v>
      </c>
      <c r="T42" s="4">
        <v>164248</v>
      </c>
    </row>
    <row r="43" spans="1:20" x14ac:dyDescent="0.25">
      <c r="A43" s="16">
        <v>46024</v>
      </c>
      <c r="B43" s="17" t="s">
        <v>42</v>
      </c>
      <c r="C43" s="4">
        <v>6</v>
      </c>
      <c r="D43" s="4">
        <v>7144</v>
      </c>
      <c r="E43" s="5">
        <v>0.2673611111111111</v>
      </c>
      <c r="F43" s="5">
        <v>0.27777777777777779</v>
      </c>
      <c r="G43" s="5">
        <v>0.29166666666666669</v>
      </c>
      <c r="H43" s="5">
        <v>0.43402777777777779</v>
      </c>
      <c r="I43" s="5">
        <v>0.43402777777777779</v>
      </c>
      <c r="J43" s="5">
        <v>0.44930555555555557</v>
      </c>
      <c r="K43" s="4"/>
      <c r="L43" s="4"/>
      <c r="M43" s="12">
        <f t="shared" si="6"/>
        <v>1.3888888888888895E-2</v>
      </c>
      <c r="N43" s="13">
        <f t="shared" si="4"/>
        <v>0.1423611111111111</v>
      </c>
      <c r="O43" s="11">
        <f t="shared" si="7"/>
        <v>8</v>
      </c>
      <c r="P43" s="11">
        <f t="shared" si="5"/>
        <v>49</v>
      </c>
      <c r="Q43" s="4">
        <v>13592</v>
      </c>
      <c r="R43" s="4">
        <v>13600</v>
      </c>
      <c r="S43" s="4">
        <v>13649</v>
      </c>
      <c r="T43" s="4">
        <v>13649</v>
      </c>
    </row>
    <row r="44" spans="1:20" x14ac:dyDescent="0.25">
      <c r="A44" s="16">
        <v>46024</v>
      </c>
      <c r="B44" s="17" t="s">
        <v>42</v>
      </c>
      <c r="C44" s="4">
        <v>4</v>
      </c>
      <c r="D44" s="4">
        <v>2030</v>
      </c>
      <c r="E44" s="5">
        <v>0.53749999999999998</v>
      </c>
      <c r="F44" s="5">
        <v>0.53749999999999998</v>
      </c>
      <c r="G44" s="5">
        <v>0.55555555555555558</v>
      </c>
      <c r="H44" s="5">
        <v>0.63541666666666663</v>
      </c>
      <c r="I44" s="5">
        <v>0.63541666666666663</v>
      </c>
      <c r="J44" s="5">
        <v>0.64861111111111114</v>
      </c>
      <c r="K44" s="4"/>
      <c r="L44" s="4"/>
      <c r="M44" s="12">
        <f t="shared" si="6"/>
        <v>1.8055555555555602E-2</v>
      </c>
      <c r="N44" s="13">
        <f t="shared" si="4"/>
        <v>7.9861111111111049E-2</v>
      </c>
      <c r="O44" s="11">
        <f t="shared" si="7"/>
        <v>0</v>
      </c>
      <c r="P44" s="11">
        <f t="shared" si="5"/>
        <v>27</v>
      </c>
      <c r="Q44" s="4">
        <v>623287</v>
      </c>
      <c r="R44" s="4">
        <v>623287</v>
      </c>
      <c r="S44" s="4">
        <v>623314</v>
      </c>
      <c r="T44" s="4">
        <v>623314</v>
      </c>
    </row>
    <row r="45" spans="1:20" x14ac:dyDescent="0.25">
      <c r="A45" s="16">
        <v>46024</v>
      </c>
      <c r="B45" s="17" t="s">
        <v>42</v>
      </c>
      <c r="C45" s="4" t="s">
        <v>34</v>
      </c>
      <c r="D45" s="4">
        <v>2042</v>
      </c>
      <c r="E45" s="5">
        <v>0.33333333333333331</v>
      </c>
      <c r="F45" s="5">
        <v>0.39583333333333331</v>
      </c>
      <c r="G45" s="5">
        <v>0.39583333333333331</v>
      </c>
      <c r="H45" s="5">
        <v>0.5180555555555556</v>
      </c>
      <c r="I45" s="5">
        <v>0.5180555555555556</v>
      </c>
      <c r="J45" s="5">
        <v>0.54166666666666663</v>
      </c>
      <c r="K45" s="4"/>
      <c r="L45" s="4"/>
      <c r="M45" s="12">
        <f t="shared" si="6"/>
        <v>0</v>
      </c>
      <c r="N45" s="13">
        <f t="shared" si="4"/>
        <v>0.12222222222222229</v>
      </c>
      <c r="O45" s="11">
        <f t="shared" si="7"/>
        <v>0</v>
      </c>
      <c r="P45" s="11">
        <f t="shared" si="5"/>
        <v>99</v>
      </c>
      <c r="Q45" s="4">
        <v>192433</v>
      </c>
      <c r="R45" s="4">
        <v>192433</v>
      </c>
      <c r="S45" s="4">
        <v>192532</v>
      </c>
      <c r="T45" s="4">
        <v>192532</v>
      </c>
    </row>
    <row r="46" spans="1:20" x14ac:dyDescent="0.25">
      <c r="A46" s="16">
        <v>46024</v>
      </c>
      <c r="B46" s="17" t="s">
        <v>42</v>
      </c>
      <c r="C46" s="4">
        <v>3</v>
      </c>
      <c r="D46" s="4">
        <v>2044</v>
      </c>
      <c r="E46" s="5">
        <v>0.65555555555555556</v>
      </c>
      <c r="F46" s="5">
        <v>0.65555555555555556</v>
      </c>
      <c r="G46" s="5">
        <v>0.67361111111111116</v>
      </c>
      <c r="H46" s="5">
        <v>0.81527777777777777</v>
      </c>
      <c r="I46" s="5">
        <v>0.83333333333333337</v>
      </c>
      <c r="J46" s="5">
        <v>0.83888888888888891</v>
      </c>
      <c r="K46" s="4"/>
      <c r="L46" s="4"/>
      <c r="M46" s="12">
        <f t="shared" si="6"/>
        <v>3.6111111111111205E-2</v>
      </c>
      <c r="N46" s="13">
        <f t="shared" si="4"/>
        <v>0.14166666666666661</v>
      </c>
      <c r="O46" s="11">
        <f t="shared" si="7"/>
        <v>9</v>
      </c>
      <c r="P46" s="11">
        <f t="shared" si="5"/>
        <v>30</v>
      </c>
      <c r="Q46" s="4">
        <v>188142</v>
      </c>
      <c r="R46" s="4">
        <v>188142</v>
      </c>
      <c r="S46" s="4">
        <v>188172</v>
      </c>
      <c r="T46" s="4">
        <v>188181</v>
      </c>
    </row>
    <row r="47" spans="1:20" x14ac:dyDescent="0.25">
      <c r="A47" s="16">
        <v>46024</v>
      </c>
      <c r="B47" s="17" t="s">
        <v>42</v>
      </c>
      <c r="C47" s="4">
        <v>1</v>
      </c>
      <c r="D47" s="4">
        <v>2028</v>
      </c>
      <c r="E47" s="5">
        <v>0.38472222222222224</v>
      </c>
      <c r="F47" s="5">
        <v>0.40555555555555556</v>
      </c>
      <c r="G47" s="5">
        <v>0.40972222222222221</v>
      </c>
      <c r="H47" s="5">
        <v>0.43402777777777779</v>
      </c>
      <c r="I47" s="5">
        <v>0.43402777777777779</v>
      </c>
      <c r="J47" s="5">
        <v>0.43402777777777779</v>
      </c>
      <c r="K47" s="4"/>
      <c r="L47" s="4"/>
      <c r="M47" s="12">
        <f t="shared" si="6"/>
        <v>4.1666666666666519E-3</v>
      </c>
      <c r="N47" s="13">
        <f t="shared" si="4"/>
        <v>2.430555555555558E-2</v>
      </c>
      <c r="O47" s="11">
        <f t="shared" si="7"/>
        <v>0</v>
      </c>
      <c r="P47" s="11">
        <f t="shared" si="5"/>
        <v>6</v>
      </c>
      <c r="Q47" s="4">
        <v>605333</v>
      </c>
      <c r="R47" s="4">
        <v>605333</v>
      </c>
      <c r="S47" s="4">
        <v>605339</v>
      </c>
      <c r="T47" s="4">
        <v>605339</v>
      </c>
    </row>
    <row r="48" spans="1:20" x14ac:dyDescent="0.25">
      <c r="A48" s="16">
        <v>46024</v>
      </c>
      <c r="B48" s="17" t="s">
        <v>42</v>
      </c>
      <c r="C48" s="4">
        <v>1</v>
      </c>
      <c r="D48" s="4">
        <v>7147</v>
      </c>
      <c r="E48" s="5">
        <v>0.43402777777777779</v>
      </c>
      <c r="F48" s="5">
        <v>0.43402777777777779</v>
      </c>
      <c r="G48" s="5">
        <v>0.4375</v>
      </c>
      <c r="H48" s="5">
        <v>0.48888888888888887</v>
      </c>
      <c r="I48" s="5">
        <v>0.48888888888888887</v>
      </c>
      <c r="J48" s="5">
        <v>0.48888888888888887</v>
      </c>
      <c r="K48" s="4"/>
      <c r="L48" s="4"/>
      <c r="M48" s="12">
        <f t="shared" si="6"/>
        <v>3.4722222222222099E-3</v>
      </c>
      <c r="N48" s="13">
        <f t="shared" si="4"/>
        <v>5.1388888888888873E-2</v>
      </c>
      <c r="O48" s="11">
        <f t="shared" si="7"/>
        <v>0</v>
      </c>
      <c r="P48" s="11">
        <f t="shared" si="5"/>
        <v>14</v>
      </c>
      <c r="Q48" s="4">
        <v>9576</v>
      </c>
      <c r="R48" s="4">
        <v>9576</v>
      </c>
      <c r="S48" s="4">
        <v>9590</v>
      </c>
      <c r="T48" s="4">
        <v>9590</v>
      </c>
    </row>
    <row r="49" spans="1:20" x14ac:dyDescent="0.25">
      <c r="A49" s="16">
        <v>46024</v>
      </c>
      <c r="B49" s="17" t="s">
        <v>42</v>
      </c>
      <c r="C49" s="4" t="s">
        <v>34</v>
      </c>
      <c r="D49" s="4">
        <v>2042</v>
      </c>
      <c r="E49" s="5">
        <v>0.5180555555555556</v>
      </c>
      <c r="F49" s="5">
        <v>0.5180555555555556</v>
      </c>
      <c r="G49" s="5">
        <v>0.52083333333333337</v>
      </c>
      <c r="H49" s="5">
        <v>0.6430555555555556</v>
      </c>
      <c r="I49" s="5">
        <v>0.6430555555555556</v>
      </c>
      <c r="J49" s="5">
        <v>0.6430555555555556</v>
      </c>
      <c r="K49" s="4"/>
      <c r="L49" s="4"/>
      <c r="M49" s="12">
        <f t="shared" si="6"/>
        <v>2.7777777777777679E-3</v>
      </c>
      <c r="N49" s="13">
        <f t="shared" si="4"/>
        <v>0.12222222222222223</v>
      </c>
      <c r="O49" s="11">
        <f t="shared" si="7"/>
        <v>0</v>
      </c>
      <c r="P49" s="11">
        <f t="shared" si="5"/>
        <v>99</v>
      </c>
      <c r="Q49" s="4">
        <v>192532</v>
      </c>
      <c r="R49" s="4">
        <v>192532</v>
      </c>
      <c r="S49" s="4">
        <v>192631</v>
      </c>
      <c r="T49" s="4">
        <v>192631</v>
      </c>
    </row>
    <row r="50" spans="1:20" x14ac:dyDescent="0.25">
      <c r="A50" s="16">
        <v>46024</v>
      </c>
      <c r="B50" s="17" t="s">
        <v>42</v>
      </c>
      <c r="C50" s="4">
        <v>1</v>
      </c>
      <c r="D50" s="4">
        <v>7147</v>
      </c>
      <c r="E50" s="5">
        <v>0.6694444444444444</v>
      </c>
      <c r="F50" s="5">
        <v>0.6694444444444444</v>
      </c>
      <c r="G50" s="5">
        <v>0.67361111111111116</v>
      </c>
      <c r="H50" s="5">
        <v>0.81527777777777777</v>
      </c>
      <c r="I50" s="5">
        <v>0.81527777777777777</v>
      </c>
      <c r="J50" s="5">
        <v>0.83888888888888891</v>
      </c>
      <c r="K50" s="4"/>
      <c r="L50" s="4"/>
      <c r="M50" s="12">
        <f t="shared" si="6"/>
        <v>4.1666666666667629E-3</v>
      </c>
      <c r="N50" s="13">
        <f t="shared" si="4"/>
        <v>0.14166666666666661</v>
      </c>
      <c r="O50" s="11">
        <f t="shared" si="7"/>
        <v>8</v>
      </c>
      <c r="P50" s="11">
        <f t="shared" si="5"/>
        <v>35</v>
      </c>
      <c r="Q50" s="4">
        <v>9631</v>
      </c>
      <c r="R50" s="4">
        <v>9631</v>
      </c>
      <c r="S50" s="4">
        <v>9666</v>
      </c>
      <c r="T50" s="4">
        <v>9674</v>
      </c>
    </row>
    <row r="51" spans="1:20" x14ac:dyDescent="0.25">
      <c r="A51" s="16">
        <v>46024</v>
      </c>
      <c r="B51" s="17" t="s">
        <v>42</v>
      </c>
      <c r="C51" s="4">
        <v>4</v>
      </c>
      <c r="D51" s="4">
        <v>2030</v>
      </c>
      <c r="E51" s="5">
        <v>0.41944444444444445</v>
      </c>
      <c r="F51" s="5">
        <v>0.43333333333333335</v>
      </c>
      <c r="G51" s="5">
        <v>0.4375</v>
      </c>
      <c r="H51" s="5">
        <v>0.55138888888888893</v>
      </c>
      <c r="I51" s="5">
        <v>0.55138888888888893</v>
      </c>
      <c r="J51" s="5">
        <v>0.55138888888888893</v>
      </c>
      <c r="K51" s="4"/>
      <c r="L51" s="4"/>
      <c r="M51" s="12">
        <f t="shared" si="6"/>
        <v>4.1666666666666519E-3</v>
      </c>
      <c r="N51" s="13">
        <f t="shared" si="4"/>
        <v>0.11388888888888893</v>
      </c>
      <c r="O51" s="11">
        <f t="shared" si="7"/>
        <v>0</v>
      </c>
      <c r="P51" s="11">
        <f t="shared" si="5"/>
        <v>31</v>
      </c>
      <c r="Q51" s="4">
        <v>623256</v>
      </c>
      <c r="R51" s="4">
        <v>623256</v>
      </c>
      <c r="S51" s="4">
        <v>623287</v>
      </c>
      <c r="T51" s="4">
        <v>623287</v>
      </c>
    </row>
    <row r="52" spans="1:20" x14ac:dyDescent="0.25">
      <c r="A52" s="16">
        <v>46024</v>
      </c>
      <c r="B52" s="17" t="s">
        <v>42</v>
      </c>
      <c r="C52" s="4">
        <v>5</v>
      </c>
      <c r="D52" s="4">
        <v>2043</v>
      </c>
      <c r="E52" s="5">
        <v>0.58125000000000004</v>
      </c>
      <c r="F52" s="5">
        <v>0.58333333333333337</v>
      </c>
      <c r="G52" s="5">
        <v>0.58333333333333337</v>
      </c>
      <c r="H52" s="5">
        <v>0.81597222222222221</v>
      </c>
      <c r="I52" s="5">
        <v>0.82916666666666672</v>
      </c>
      <c r="J52" s="5">
        <v>0.83472222222222225</v>
      </c>
      <c r="K52" s="4"/>
      <c r="L52" s="4"/>
      <c r="M52" s="12">
        <f t="shared" si="6"/>
        <v>1.3194444444444509E-2</v>
      </c>
      <c r="N52" s="13">
        <f t="shared" si="4"/>
        <v>0.23263888888888884</v>
      </c>
      <c r="O52" s="11">
        <f t="shared" si="7"/>
        <v>8</v>
      </c>
      <c r="P52" s="11">
        <f t="shared" si="5"/>
        <v>59</v>
      </c>
      <c r="Q52" s="4">
        <v>164290</v>
      </c>
      <c r="R52" s="4">
        <v>164290</v>
      </c>
      <c r="S52" s="4">
        <v>164349</v>
      </c>
      <c r="T52" s="4">
        <v>164357</v>
      </c>
    </row>
    <row r="53" spans="1:20" x14ac:dyDescent="0.25">
      <c r="A53" s="16">
        <v>46024</v>
      </c>
      <c r="B53" s="17" t="s">
        <v>42</v>
      </c>
      <c r="C53" s="4">
        <v>5</v>
      </c>
      <c r="D53" s="4">
        <v>2043</v>
      </c>
      <c r="E53" s="5">
        <v>0.41944444444444445</v>
      </c>
      <c r="F53" s="5">
        <v>0.4375</v>
      </c>
      <c r="G53" s="5">
        <v>0.4375</v>
      </c>
      <c r="H53" s="5">
        <v>0.57916666666666672</v>
      </c>
      <c r="I53" s="5">
        <v>0.5805555555555556</v>
      </c>
      <c r="J53" s="5">
        <v>0.58125000000000004</v>
      </c>
      <c r="K53" s="4"/>
      <c r="L53" s="4"/>
      <c r="M53" s="12">
        <f t="shared" si="6"/>
        <v>1.388888888888884E-3</v>
      </c>
      <c r="N53" s="13">
        <f t="shared" si="4"/>
        <v>0.14166666666666672</v>
      </c>
      <c r="O53" s="11">
        <f t="shared" si="7"/>
        <v>0</v>
      </c>
      <c r="P53" s="11">
        <f t="shared" si="5"/>
        <v>42</v>
      </c>
      <c r="Q53" s="4">
        <v>164248</v>
      </c>
      <c r="R53" s="4">
        <v>164248</v>
      </c>
      <c r="S53" s="4">
        <v>164290</v>
      </c>
      <c r="T53" s="4">
        <v>164290</v>
      </c>
    </row>
    <row r="54" spans="1:20" x14ac:dyDescent="0.25">
      <c r="A54" s="16">
        <v>46024</v>
      </c>
      <c r="B54" s="17" t="s">
        <v>42</v>
      </c>
      <c r="C54" s="4">
        <v>6</v>
      </c>
      <c r="D54" s="4">
        <v>7144</v>
      </c>
      <c r="E54" s="5">
        <v>0.60763888888888884</v>
      </c>
      <c r="F54" s="5">
        <v>0.61111111111111116</v>
      </c>
      <c r="G54" s="5">
        <v>0.61111111111111116</v>
      </c>
      <c r="H54" s="5">
        <v>0.81597222222222221</v>
      </c>
      <c r="I54" s="5">
        <v>0.82777777777777772</v>
      </c>
      <c r="J54" s="5">
        <v>0.83402777777777781</v>
      </c>
      <c r="K54" s="4"/>
      <c r="L54" s="4"/>
      <c r="M54" s="12">
        <f t="shared" si="6"/>
        <v>1.1805555555555514E-2</v>
      </c>
      <c r="N54" s="13">
        <f t="shared" si="4"/>
        <v>0.20486111111111105</v>
      </c>
      <c r="O54" s="11">
        <f t="shared" si="7"/>
        <v>9</v>
      </c>
      <c r="P54" s="11">
        <f t="shared" si="5"/>
        <v>68</v>
      </c>
      <c r="Q54" s="4">
        <v>13708</v>
      </c>
      <c r="R54" s="4">
        <v>13708</v>
      </c>
      <c r="S54" s="4">
        <v>13776</v>
      </c>
      <c r="T54" s="4">
        <v>13785</v>
      </c>
    </row>
    <row r="55" spans="1:20" x14ac:dyDescent="0.25">
      <c r="A55" s="16">
        <v>46024</v>
      </c>
      <c r="B55" s="17" t="s">
        <v>42</v>
      </c>
      <c r="C55" s="4">
        <v>6</v>
      </c>
      <c r="D55" s="4">
        <v>7144</v>
      </c>
      <c r="E55" s="5">
        <v>0.41944444444444445</v>
      </c>
      <c r="F55" s="5">
        <v>0.4375</v>
      </c>
      <c r="G55" s="5">
        <v>0.4375</v>
      </c>
      <c r="H55" s="5">
        <v>0.59930555555555554</v>
      </c>
      <c r="I55" s="5">
        <v>0.59930555555555554</v>
      </c>
      <c r="J55" s="5">
        <v>0.60416666666666663</v>
      </c>
      <c r="K55" s="4"/>
      <c r="L55" s="4"/>
      <c r="M55" s="12">
        <f t="shared" si="6"/>
        <v>0</v>
      </c>
      <c r="N55" s="13">
        <f t="shared" si="4"/>
        <v>0.16180555555555554</v>
      </c>
      <c r="O55" s="11">
        <f t="shared" si="7"/>
        <v>0</v>
      </c>
      <c r="P55" s="11">
        <f t="shared" si="5"/>
        <v>59</v>
      </c>
      <c r="Q55" s="4">
        <v>13649</v>
      </c>
      <c r="R55" s="4">
        <v>13649</v>
      </c>
      <c r="S55" s="4">
        <v>13708</v>
      </c>
      <c r="T55" s="4">
        <v>13708</v>
      </c>
    </row>
    <row r="56" spans="1:20" x14ac:dyDescent="0.25">
      <c r="A56" s="16">
        <v>46024</v>
      </c>
      <c r="B56" s="17" t="s">
        <v>42</v>
      </c>
      <c r="C56" s="4">
        <v>4</v>
      </c>
      <c r="D56" s="4">
        <v>2030</v>
      </c>
      <c r="E56" s="5">
        <v>0.64583333333333337</v>
      </c>
      <c r="F56" s="5">
        <v>0.64583333333333337</v>
      </c>
      <c r="G56" s="5">
        <v>0.64583333333333337</v>
      </c>
      <c r="H56" s="5">
        <v>0.81666666666666665</v>
      </c>
      <c r="I56" s="5">
        <v>0.81666666666666665</v>
      </c>
      <c r="J56" s="5">
        <v>0.83263888888888893</v>
      </c>
      <c r="K56" s="4"/>
      <c r="L56" s="4"/>
      <c r="M56" s="12">
        <f t="shared" si="6"/>
        <v>0</v>
      </c>
      <c r="N56" s="13">
        <f t="shared" si="4"/>
        <v>0.17083333333333328</v>
      </c>
      <c r="O56" s="11">
        <f t="shared" si="7"/>
        <v>0</v>
      </c>
      <c r="P56" s="11">
        <f t="shared" si="5"/>
        <v>59</v>
      </c>
      <c r="Q56" s="4">
        <v>623314</v>
      </c>
      <c r="R56" s="4">
        <v>623314</v>
      </c>
      <c r="S56" s="4">
        <v>623373</v>
      </c>
      <c r="T56" s="4">
        <v>623373</v>
      </c>
    </row>
    <row r="57" spans="1:20" x14ac:dyDescent="0.25">
      <c r="A57" s="16">
        <v>46024</v>
      </c>
      <c r="B57" s="17" t="s">
        <v>42</v>
      </c>
      <c r="C57" s="4">
        <v>2</v>
      </c>
      <c r="D57" s="4">
        <v>2028</v>
      </c>
      <c r="E57" s="5">
        <v>0.65555555555555556</v>
      </c>
      <c r="F57" s="5">
        <v>0.67013888888888884</v>
      </c>
      <c r="G57" s="5">
        <v>0.67361111111111116</v>
      </c>
      <c r="H57" s="5">
        <v>0.81527777777777777</v>
      </c>
      <c r="I57" s="5">
        <v>0.82847222222222228</v>
      </c>
      <c r="J57" s="5">
        <v>0.83125000000000004</v>
      </c>
      <c r="K57" s="4"/>
      <c r="L57" s="4"/>
      <c r="M57" s="12">
        <f t="shared" si="6"/>
        <v>1.6666666666666829E-2</v>
      </c>
      <c r="N57" s="13">
        <f t="shared" si="4"/>
        <v>0.14166666666666661</v>
      </c>
      <c r="O57" s="11">
        <f t="shared" si="7"/>
        <v>9</v>
      </c>
      <c r="P57" s="11">
        <f t="shared" si="5"/>
        <v>38</v>
      </c>
      <c r="Q57" s="4">
        <v>605902</v>
      </c>
      <c r="R57" s="4">
        <v>605902</v>
      </c>
      <c r="S57" s="4">
        <v>605940</v>
      </c>
      <c r="T57" s="4">
        <v>605949</v>
      </c>
    </row>
    <row r="58" spans="1:20" x14ac:dyDescent="0.25">
      <c r="A58" s="16">
        <v>46024</v>
      </c>
      <c r="B58" s="17" t="s">
        <v>42</v>
      </c>
      <c r="C58" s="4" t="s">
        <v>34</v>
      </c>
      <c r="D58" s="4">
        <v>2042</v>
      </c>
      <c r="E58" s="5">
        <v>0.76388888888888884</v>
      </c>
      <c r="F58" s="5">
        <v>0.7680555555555556</v>
      </c>
      <c r="G58" s="5">
        <v>0.77083333333333337</v>
      </c>
      <c r="H58" s="5">
        <v>0.89583333333333337</v>
      </c>
      <c r="I58" s="5">
        <v>0.90972222222222221</v>
      </c>
      <c r="J58" s="5">
        <v>0.91736111111111107</v>
      </c>
      <c r="K58" s="4"/>
      <c r="L58" s="4"/>
      <c r="M58" s="12">
        <f t="shared" si="6"/>
        <v>1.6666666666666607E-2</v>
      </c>
      <c r="N58" s="13">
        <f t="shared" si="4"/>
        <v>0.125</v>
      </c>
      <c r="O58" s="11">
        <f t="shared" si="7"/>
        <v>9</v>
      </c>
      <c r="P58" s="11">
        <f t="shared" si="5"/>
        <v>99</v>
      </c>
      <c r="Q58" s="4">
        <v>192729</v>
      </c>
      <c r="R58" s="4">
        <v>192729</v>
      </c>
      <c r="S58" s="4">
        <v>192828</v>
      </c>
      <c r="T58" s="4">
        <v>192837</v>
      </c>
    </row>
    <row r="59" spans="1:20" x14ac:dyDescent="0.25">
      <c r="A59" s="3"/>
      <c r="B59" s="4"/>
      <c r="C59" s="4"/>
      <c r="D59" s="4"/>
      <c r="E59" s="5"/>
      <c r="F59" s="5"/>
      <c r="G59" s="5"/>
      <c r="H59" s="5"/>
      <c r="I59" s="5"/>
      <c r="J59" s="5"/>
      <c r="K59" s="4"/>
      <c r="L59" s="4"/>
      <c r="M59" s="12">
        <f t="shared" si="6"/>
        <v>0</v>
      </c>
      <c r="N59" s="13">
        <f t="shared" si="4"/>
        <v>0</v>
      </c>
      <c r="O59" s="11">
        <f t="shared" si="7"/>
        <v>0</v>
      </c>
      <c r="P59" s="11">
        <f t="shared" si="5"/>
        <v>0</v>
      </c>
      <c r="Q59" s="4"/>
      <c r="R59" s="4"/>
      <c r="S59" s="4"/>
      <c r="T59" s="4"/>
    </row>
    <row r="60" spans="1:20" x14ac:dyDescent="0.25">
      <c r="A60" s="3"/>
      <c r="B60" s="4"/>
      <c r="C60" s="4"/>
      <c r="D60" s="4"/>
      <c r="E60" s="5"/>
      <c r="F60" s="5"/>
      <c r="G60" s="5"/>
      <c r="H60" s="5"/>
      <c r="I60" s="5"/>
      <c r="J60" s="5"/>
      <c r="K60" s="4"/>
      <c r="L60" s="4"/>
      <c r="M60" s="12">
        <f t="shared" si="6"/>
        <v>0</v>
      </c>
      <c r="N60" s="13">
        <f t="shared" si="4"/>
        <v>0</v>
      </c>
      <c r="O60" s="11">
        <f t="shared" si="7"/>
        <v>0</v>
      </c>
      <c r="P60" s="11">
        <f t="shared" si="5"/>
        <v>0</v>
      </c>
      <c r="Q60" s="4"/>
      <c r="R60" s="4"/>
      <c r="S60" s="4"/>
      <c r="T60" s="4"/>
    </row>
    <row r="61" spans="1:20" x14ac:dyDescent="0.25">
      <c r="A61" s="3"/>
      <c r="B61" s="4"/>
      <c r="C61" s="4"/>
      <c r="D61" s="4"/>
      <c r="E61" s="5"/>
      <c r="F61" s="5"/>
      <c r="G61" s="5"/>
      <c r="H61" s="5"/>
      <c r="I61" s="5"/>
      <c r="J61" s="5"/>
      <c r="K61" s="4"/>
      <c r="L61" s="4"/>
      <c r="M61" s="12">
        <f t="shared" si="6"/>
        <v>0</v>
      </c>
      <c r="N61" s="13">
        <f t="shared" si="4"/>
        <v>0</v>
      </c>
      <c r="O61" s="11">
        <f t="shared" si="7"/>
        <v>0</v>
      </c>
      <c r="P61" s="11">
        <f t="shared" si="5"/>
        <v>0</v>
      </c>
      <c r="Q61" s="4"/>
      <c r="R61" s="4"/>
      <c r="S61" s="4"/>
      <c r="T61" s="4"/>
    </row>
    <row r="62" spans="1:20" x14ac:dyDescent="0.25">
      <c r="A62" s="3"/>
      <c r="B62" s="4"/>
      <c r="C62" s="4"/>
      <c r="D62" s="4"/>
      <c r="E62" s="5"/>
      <c r="F62" s="5"/>
      <c r="G62" s="5"/>
      <c r="H62" s="5"/>
      <c r="I62" s="5"/>
      <c r="J62" s="5"/>
      <c r="K62" s="4"/>
      <c r="L62" s="4"/>
      <c r="M62" s="12">
        <f t="shared" si="6"/>
        <v>0</v>
      </c>
      <c r="N62" s="13">
        <f t="shared" si="4"/>
        <v>0</v>
      </c>
      <c r="O62" s="11">
        <f t="shared" si="7"/>
        <v>0</v>
      </c>
      <c r="P62" s="11">
        <f t="shared" si="5"/>
        <v>0</v>
      </c>
      <c r="Q62" s="4"/>
      <c r="R62" s="4"/>
      <c r="S62" s="4"/>
      <c r="T62" s="4"/>
    </row>
    <row r="63" spans="1:20" x14ac:dyDescent="0.25">
      <c r="A63" s="27"/>
      <c r="B63" s="28"/>
      <c r="C63" s="28"/>
      <c r="D63" s="29"/>
      <c r="E63" s="28"/>
      <c r="F63" s="28"/>
      <c r="G63" s="28"/>
      <c r="H63" s="28"/>
      <c r="I63" s="28"/>
      <c r="J63" s="28"/>
      <c r="K63" s="28"/>
      <c r="L63" s="7" t="s">
        <v>41</v>
      </c>
      <c r="M63" s="14">
        <f>SUM(M33:M62)</f>
        <v>0.23958333333333359</v>
      </c>
      <c r="N63" s="14">
        <f>SUM(N33:N62)</f>
        <v>3.6173611111111108</v>
      </c>
      <c r="O63" s="35">
        <f>SUM(O33:O62)</f>
        <v>103</v>
      </c>
      <c r="P63" s="35">
        <f>SUM(P33:P62)</f>
        <v>1326</v>
      </c>
      <c r="Q63" s="28"/>
      <c r="R63" s="28"/>
      <c r="S63" s="28"/>
      <c r="T63" s="28"/>
    </row>
    <row r="64" spans="1:20" x14ac:dyDescent="0.25">
      <c r="A64" s="16">
        <v>46025</v>
      </c>
      <c r="B64" s="17" t="s">
        <v>43</v>
      </c>
      <c r="C64" s="17">
        <v>1</v>
      </c>
      <c r="D64" s="17">
        <v>2042</v>
      </c>
      <c r="E64" s="18">
        <v>0.2673611111111111</v>
      </c>
      <c r="F64" s="18">
        <v>0.27777777777777779</v>
      </c>
      <c r="G64" s="18">
        <v>0.29166666666666669</v>
      </c>
      <c r="H64" s="18">
        <v>0.40555555555555556</v>
      </c>
      <c r="I64" s="18">
        <v>0.40555555555555556</v>
      </c>
      <c r="J64" s="18">
        <v>0.40555555555555556</v>
      </c>
      <c r="K64" s="17"/>
      <c r="L64" s="17"/>
      <c r="M64" s="19">
        <f>G64-F64+I64-H64</f>
        <v>1.3888888888888895E-2</v>
      </c>
      <c r="N64" s="20">
        <f t="shared" ref="N64:N93" si="8">H64-G64-(L64-K64)</f>
        <v>0.11388888888888887</v>
      </c>
      <c r="O64" s="34">
        <f>R64-Q64+T64-S64</f>
        <v>8</v>
      </c>
      <c r="P64" s="34">
        <f t="shared" ref="P64:P93" si="9">S64-R64</f>
        <v>28</v>
      </c>
      <c r="Q64" s="17">
        <v>192837</v>
      </c>
      <c r="R64" s="17">
        <v>192845</v>
      </c>
      <c r="S64" s="17">
        <v>192873</v>
      </c>
      <c r="T64" s="17">
        <v>192873</v>
      </c>
    </row>
    <row r="65" spans="1:20" x14ac:dyDescent="0.25">
      <c r="A65" s="16">
        <v>46025</v>
      </c>
      <c r="B65" s="17" t="s">
        <v>43</v>
      </c>
      <c r="C65" s="4">
        <v>2</v>
      </c>
      <c r="D65" s="4">
        <v>2043</v>
      </c>
      <c r="E65" s="5">
        <v>0.43333333333333335</v>
      </c>
      <c r="F65" s="5">
        <v>0.43402777777777779</v>
      </c>
      <c r="G65" s="5">
        <v>0.4375</v>
      </c>
      <c r="H65" s="5">
        <v>0.6694444444444444</v>
      </c>
      <c r="I65" s="5">
        <v>0.68194444444444446</v>
      </c>
      <c r="J65" s="5">
        <v>0.68333333333333335</v>
      </c>
      <c r="K65" s="4"/>
      <c r="L65" s="4"/>
      <c r="M65" s="12">
        <f t="shared" ref="M65:M93" si="10">G65-F65+I65-H65</f>
        <v>1.5972222222222276E-2</v>
      </c>
      <c r="N65" s="13">
        <f t="shared" si="8"/>
        <v>0.2319444444444444</v>
      </c>
      <c r="O65" s="11">
        <f t="shared" ref="O65:O93" si="11">R65-Q65+T65-S65</f>
        <v>0</v>
      </c>
      <c r="P65" s="11">
        <f t="shared" si="9"/>
        <v>62</v>
      </c>
      <c r="Q65" s="4">
        <v>164404</v>
      </c>
      <c r="R65" s="4">
        <v>164404</v>
      </c>
      <c r="S65" s="4">
        <v>164466</v>
      </c>
      <c r="T65" s="4">
        <v>164466</v>
      </c>
    </row>
    <row r="66" spans="1:20" x14ac:dyDescent="0.25">
      <c r="A66" s="16">
        <v>46025</v>
      </c>
      <c r="B66" s="17" t="s">
        <v>43</v>
      </c>
      <c r="C66" s="4">
        <v>2</v>
      </c>
      <c r="D66" s="4">
        <v>2043</v>
      </c>
      <c r="E66" s="5">
        <v>0.2673611111111111</v>
      </c>
      <c r="F66" s="5">
        <v>0.27777777777777779</v>
      </c>
      <c r="G66" s="5">
        <v>0.29166666666666669</v>
      </c>
      <c r="H66" s="5">
        <v>0.43333333333333335</v>
      </c>
      <c r="I66" s="5">
        <v>0.43333333333333335</v>
      </c>
      <c r="J66" s="5">
        <v>0.43333333333333335</v>
      </c>
      <c r="K66" s="4"/>
      <c r="L66" s="4"/>
      <c r="M66" s="12">
        <f t="shared" si="10"/>
        <v>1.3888888888888895E-2</v>
      </c>
      <c r="N66" s="13">
        <f t="shared" si="8"/>
        <v>0.14166666666666666</v>
      </c>
      <c r="O66" s="11">
        <f t="shared" si="11"/>
        <v>8</v>
      </c>
      <c r="P66" s="11">
        <f t="shared" si="9"/>
        <v>39</v>
      </c>
      <c r="Q66" s="4">
        <v>164357</v>
      </c>
      <c r="R66" s="4">
        <v>164365</v>
      </c>
      <c r="S66" s="4">
        <v>164404</v>
      </c>
      <c r="T66" s="4">
        <v>164404</v>
      </c>
    </row>
    <row r="67" spans="1:20" x14ac:dyDescent="0.25">
      <c r="A67" s="16">
        <v>46025</v>
      </c>
      <c r="B67" s="17" t="s">
        <v>43</v>
      </c>
      <c r="C67" s="6">
        <v>3</v>
      </c>
      <c r="D67" s="4">
        <v>2030</v>
      </c>
      <c r="E67" s="5">
        <v>0.46111111111111114</v>
      </c>
      <c r="F67" s="5">
        <v>0.46111111111111114</v>
      </c>
      <c r="G67" s="5">
        <v>0.46527777777777779</v>
      </c>
      <c r="H67" s="5">
        <v>0.6694444444444444</v>
      </c>
      <c r="I67" s="5">
        <v>0.6694444444444444</v>
      </c>
      <c r="J67" s="5">
        <v>0.68333333333333335</v>
      </c>
      <c r="K67" s="4"/>
      <c r="L67" s="4"/>
      <c r="M67" s="12">
        <f t="shared" si="10"/>
        <v>4.1666666666666519E-3</v>
      </c>
      <c r="N67" s="13">
        <f t="shared" si="8"/>
        <v>0.20416666666666661</v>
      </c>
      <c r="O67" s="11">
        <f t="shared" si="11"/>
        <v>0</v>
      </c>
      <c r="P67" s="11">
        <f t="shared" si="9"/>
        <v>42</v>
      </c>
      <c r="Q67" s="4">
        <v>623437</v>
      </c>
      <c r="R67" s="4">
        <v>623437</v>
      </c>
      <c r="S67" s="4">
        <v>623479</v>
      </c>
      <c r="T67" s="4">
        <v>623479</v>
      </c>
    </row>
    <row r="68" spans="1:20" x14ac:dyDescent="0.25">
      <c r="A68" s="16">
        <v>46025</v>
      </c>
      <c r="B68" s="17" t="s">
        <v>43</v>
      </c>
      <c r="C68" s="6">
        <v>3</v>
      </c>
      <c r="D68" s="4">
        <v>7126</v>
      </c>
      <c r="E68" s="5">
        <v>0.2673611111111111</v>
      </c>
      <c r="F68" s="5">
        <v>0.2673611111111111</v>
      </c>
      <c r="G68" s="5">
        <v>0.30208333333333331</v>
      </c>
      <c r="H68" s="5">
        <v>0.43055555555555558</v>
      </c>
      <c r="I68" s="5">
        <v>0.43055555555555558</v>
      </c>
      <c r="J68" s="5">
        <v>0.43055555555555558</v>
      </c>
      <c r="K68" s="4"/>
      <c r="L68" s="4"/>
      <c r="M68" s="12">
        <f t="shared" si="10"/>
        <v>3.472222222222221E-2</v>
      </c>
      <c r="N68" s="13">
        <f t="shared" si="8"/>
        <v>0.12847222222222227</v>
      </c>
      <c r="O68" s="11">
        <f t="shared" si="11"/>
        <v>8</v>
      </c>
      <c r="P68" s="11">
        <f t="shared" si="9"/>
        <v>31</v>
      </c>
      <c r="Q68" s="4">
        <v>376809</v>
      </c>
      <c r="R68" s="4">
        <v>376817</v>
      </c>
      <c r="S68" s="4">
        <v>376848</v>
      </c>
      <c r="T68" s="4">
        <v>376848</v>
      </c>
    </row>
    <row r="69" spans="1:20" x14ac:dyDescent="0.25">
      <c r="A69" s="16">
        <v>46025</v>
      </c>
      <c r="B69" s="17" t="s">
        <v>43</v>
      </c>
      <c r="C69" s="4">
        <v>3</v>
      </c>
      <c r="D69" s="4">
        <v>2030</v>
      </c>
      <c r="E69" s="5">
        <v>0.43055555555555558</v>
      </c>
      <c r="F69" s="5">
        <v>0.43055555555555558</v>
      </c>
      <c r="G69" s="5">
        <v>0.4375</v>
      </c>
      <c r="H69" s="5">
        <v>0.46111111111111114</v>
      </c>
      <c r="I69" s="5">
        <v>0.46111111111111114</v>
      </c>
      <c r="J69" s="5">
        <v>0.46111111111111114</v>
      </c>
      <c r="K69" s="4"/>
      <c r="L69" s="4"/>
      <c r="M69" s="12">
        <f t="shared" si="10"/>
        <v>6.9444444444444198E-3</v>
      </c>
      <c r="N69" s="13">
        <f t="shared" si="8"/>
        <v>2.3611111111111138E-2</v>
      </c>
      <c r="O69" s="11">
        <f t="shared" si="11"/>
        <v>0</v>
      </c>
      <c r="P69" s="11">
        <f t="shared" si="9"/>
        <v>6</v>
      </c>
      <c r="Q69" s="4">
        <v>623431</v>
      </c>
      <c r="R69" s="4">
        <v>623431</v>
      </c>
      <c r="S69" s="4">
        <v>623437</v>
      </c>
      <c r="T69" s="4">
        <v>623437</v>
      </c>
    </row>
    <row r="70" spans="1:20" x14ac:dyDescent="0.25">
      <c r="A70" s="16">
        <v>46025</v>
      </c>
      <c r="B70" s="17" t="s">
        <v>43</v>
      </c>
      <c r="C70" s="4">
        <v>1</v>
      </c>
      <c r="D70" s="4">
        <v>2042</v>
      </c>
      <c r="E70" s="5">
        <v>0.48958333333333331</v>
      </c>
      <c r="F70" s="5">
        <v>0.48958333333333331</v>
      </c>
      <c r="G70" s="5">
        <v>0.49305555555555558</v>
      </c>
      <c r="H70" s="5">
        <v>0.54861111111111116</v>
      </c>
      <c r="I70" s="5">
        <v>0.54861111111111116</v>
      </c>
      <c r="J70" s="5">
        <v>0.54861111111111116</v>
      </c>
      <c r="K70" s="4"/>
      <c r="L70" s="4"/>
      <c r="M70" s="12">
        <f t="shared" si="10"/>
        <v>3.4722222222223209E-3</v>
      </c>
      <c r="N70" s="13">
        <f t="shared" si="8"/>
        <v>5.555555555555558E-2</v>
      </c>
      <c r="O70" s="11">
        <f t="shared" si="11"/>
        <v>0</v>
      </c>
      <c r="P70" s="11">
        <f t="shared" si="9"/>
        <v>14</v>
      </c>
      <c r="Q70" s="4">
        <v>192894</v>
      </c>
      <c r="R70" s="4">
        <v>192894</v>
      </c>
      <c r="S70" s="4">
        <v>192908</v>
      </c>
      <c r="T70" s="4">
        <v>192908</v>
      </c>
    </row>
    <row r="71" spans="1:20" x14ac:dyDescent="0.25">
      <c r="A71" s="16">
        <v>46025</v>
      </c>
      <c r="B71" s="17" t="s">
        <v>43</v>
      </c>
      <c r="C71" s="4">
        <v>1</v>
      </c>
      <c r="D71" s="4">
        <v>2028</v>
      </c>
      <c r="E71" s="5">
        <v>0.54861111111111116</v>
      </c>
      <c r="F71" s="5">
        <v>0.54861111111111116</v>
      </c>
      <c r="G71" s="5">
        <v>0.55555555555555558</v>
      </c>
      <c r="H71" s="5">
        <v>0.6694444444444444</v>
      </c>
      <c r="I71" s="5">
        <v>0.6694444444444444</v>
      </c>
      <c r="J71" s="5">
        <v>0.68333333333333335</v>
      </c>
      <c r="K71" s="4"/>
      <c r="L71" s="4"/>
      <c r="M71" s="12">
        <f t="shared" si="10"/>
        <v>6.9444444444444198E-3</v>
      </c>
      <c r="N71" s="13">
        <f t="shared" si="8"/>
        <v>0.11388888888888882</v>
      </c>
      <c r="O71" s="11">
        <f t="shared" si="11"/>
        <v>0</v>
      </c>
      <c r="P71" s="11">
        <f t="shared" si="9"/>
        <v>28</v>
      </c>
      <c r="Q71" s="4">
        <v>605534</v>
      </c>
      <c r="R71" s="4">
        <v>605534</v>
      </c>
      <c r="S71" s="4">
        <v>605562</v>
      </c>
      <c r="T71" s="4">
        <v>605562</v>
      </c>
    </row>
    <row r="72" spans="1:20" x14ac:dyDescent="0.25">
      <c r="A72" s="16">
        <v>46025</v>
      </c>
      <c r="B72" s="17" t="s">
        <v>43</v>
      </c>
      <c r="C72" s="4">
        <v>4</v>
      </c>
      <c r="D72" s="4">
        <v>2028</v>
      </c>
      <c r="E72" s="5">
        <v>0.2673611111111111</v>
      </c>
      <c r="F72" s="5">
        <v>0.27777777777777779</v>
      </c>
      <c r="G72" s="5">
        <v>0.29166666666666669</v>
      </c>
      <c r="H72" s="5">
        <v>0.43541666666666667</v>
      </c>
      <c r="I72" s="5">
        <v>0.43541666666666667</v>
      </c>
      <c r="J72" s="5">
        <v>0.44930555555555557</v>
      </c>
      <c r="K72" s="4"/>
      <c r="L72" s="4"/>
      <c r="M72" s="12">
        <f t="shared" si="10"/>
        <v>1.3888888888888895E-2</v>
      </c>
      <c r="N72" s="13">
        <f t="shared" si="8"/>
        <v>0.14374999999999999</v>
      </c>
      <c r="O72" s="11">
        <f t="shared" si="11"/>
        <v>8</v>
      </c>
      <c r="P72" s="11">
        <f t="shared" si="9"/>
        <v>45</v>
      </c>
      <c r="Q72" s="4">
        <v>605449</v>
      </c>
      <c r="R72" s="4">
        <v>605457</v>
      </c>
      <c r="S72" s="4">
        <v>605502</v>
      </c>
      <c r="T72" s="4">
        <v>605502</v>
      </c>
    </row>
    <row r="73" spans="1:20" x14ac:dyDescent="0.25">
      <c r="A73" s="16">
        <v>46025</v>
      </c>
      <c r="B73" s="17" t="s">
        <v>43</v>
      </c>
      <c r="C73" s="4" t="s">
        <v>34</v>
      </c>
      <c r="D73" s="4">
        <v>2044</v>
      </c>
      <c r="E73" s="5">
        <v>0.49722222222222223</v>
      </c>
      <c r="F73" s="5">
        <v>0.5180555555555556</v>
      </c>
      <c r="G73" s="5">
        <v>0.52083333333333337</v>
      </c>
      <c r="H73" s="5">
        <v>0.64583333333333337</v>
      </c>
      <c r="I73" s="5">
        <v>0.64583333333333337</v>
      </c>
      <c r="J73" s="5">
        <v>0.65555555555555556</v>
      </c>
      <c r="K73" s="4"/>
      <c r="L73" s="4"/>
      <c r="M73" s="12">
        <f t="shared" si="10"/>
        <v>2.7777777777777679E-3</v>
      </c>
      <c r="N73" s="13">
        <f t="shared" si="8"/>
        <v>0.125</v>
      </c>
      <c r="O73" s="11">
        <f t="shared" si="11"/>
        <v>0</v>
      </c>
      <c r="P73" s="11">
        <f t="shared" si="9"/>
        <v>98</v>
      </c>
      <c r="Q73" s="4">
        <v>188289</v>
      </c>
      <c r="R73" s="4">
        <v>188289</v>
      </c>
      <c r="S73" s="4">
        <v>188387</v>
      </c>
      <c r="T73" s="4">
        <v>188387</v>
      </c>
    </row>
    <row r="74" spans="1:20" x14ac:dyDescent="0.25">
      <c r="A74" s="16">
        <v>46025</v>
      </c>
      <c r="B74" s="17" t="s">
        <v>43</v>
      </c>
      <c r="C74" s="4">
        <v>5</v>
      </c>
      <c r="D74" s="4">
        <v>7147</v>
      </c>
      <c r="E74" s="5">
        <v>0.25</v>
      </c>
      <c r="F74" s="5">
        <v>0.29166666666666669</v>
      </c>
      <c r="G74" s="5">
        <v>0.29166666666666669</v>
      </c>
      <c r="H74" s="5">
        <v>0.52569444444444446</v>
      </c>
      <c r="I74" s="5">
        <v>0.52569444444444446</v>
      </c>
      <c r="J74" s="5">
        <v>0.52777777777777779</v>
      </c>
      <c r="K74" s="4"/>
      <c r="L74" s="4"/>
      <c r="M74" s="12">
        <f t="shared" si="10"/>
        <v>0</v>
      </c>
      <c r="N74" s="13">
        <f t="shared" si="8"/>
        <v>0.23402777777777778</v>
      </c>
      <c r="O74" s="11">
        <f t="shared" si="11"/>
        <v>9</v>
      </c>
      <c r="P74" s="11">
        <f t="shared" si="9"/>
        <v>65</v>
      </c>
      <c r="Q74" s="4">
        <v>9674</v>
      </c>
      <c r="R74" s="4">
        <v>9683</v>
      </c>
      <c r="S74" s="4">
        <v>9748</v>
      </c>
      <c r="T74" s="4">
        <v>9748</v>
      </c>
    </row>
    <row r="75" spans="1:20" x14ac:dyDescent="0.25">
      <c r="A75" s="16">
        <v>46025</v>
      </c>
      <c r="B75" s="17" t="s">
        <v>43</v>
      </c>
      <c r="C75" s="4">
        <v>6</v>
      </c>
      <c r="D75" s="4">
        <v>2030</v>
      </c>
      <c r="E75" s="5">
        <v>0.2673611111111111</v>
      </c>
      <c r="F75" s="5">
        <v>0.28194444444444444</v>
      </c>
      <c r="G75" s="5">
        <v>0.29375000000000001</v>
      </c>
      <c r="H75" s="5">
        <v>0.43402777777777779</v>
      </c>
      <c r="I75" s="5">
        <v>0.43402777777777779</v>
      </c>
      <c r="J75" s="5">
        <v>0.44930555555555557</v>
      </c>
      <c r="K75" s="4"/>
      <c r="L75" s="4"/>
      <c r="M75" s="12">
        <f t="shared" si="10"/>
        <v>1.1805555555555569E-2</v>
      </c>
      <c r="N75" s="13">
        <f t="shared" si="8"/>
        <v>0.14027777777777778</v>
      </c>
      <c r="O75" s="11">
        <f t="shared" si="11"/>
        <v>5</v>
      </c>
      <c r="P75" s="11">
        <f t="shared" si="9"/>
        <v>53</v>
      </c>
      <c r="Q75" s="4">
        <v>623373</v>
      </c>
      <c r="R75" s="4">
        <v>623378</v>
      </c>
      <c r="S75" s="4">
        <v>623431</v>
      </c>
      <c r="T75" s="4">
        <v>623431</v>
      </c>
    </row>
    <row r="76" spans="1:20" x14ac:dyDescent="0.25">
      <c r="A76" s="16">
        <v>46025</v>
      </c>
      <c r="B76" s="17" t="s">
        <v>43</v>
      </c>
      <c r="C76" s="4">
        <v>4</v>
      </c>
      <c r="D76" s="4">
        <v>2028</v>
      </c>
      <c r="E76" s="5">
        <v>0.55555555555555558</v>
      </c>
      <c r="F76" s="5">
        <v>0.55555555555555558</v>
      </c>
      <c r="G76" s="5">
        <v>0.55555555555555558</v>
      </c>
      <c r="H76" s="5">
        <v>0.64583333333333337</v>
      </c>
      <c r="I76" s="5">
        <v>0.64583333333333337</v>
      </c>
      <c r="J76" s="5">
        <v>0.65277777777777779</v>
      </c>
      <c r="K76" s="4"/>
      <c r="L76" s="4"/>
      <c r="M76" s="12">
        <f t="shared" si="10"/>
        <v>0</v>
      </c>
      <c r="N76" s="13">
        <f t="shared" si="8"/>
        <v>9.027777777777779E-2</v>
      </c>
      <c r="O76" s="11">
        <f t="shared" si="11"/>
        <v>0</v>
      </c>
      <c r="P76" s="11">
        <f t="shared" si="9"/>
        <v>27</v>
      </c>
      <c r="Q76" s="4">
        <v>192908</v>
      </c>
      <c r="R76" s="4">
        <v>192908</v>
      </c>
      <c r="S76" s="4">
        <v>192935</v>
      </c>
      <c r="T76" s="4">
        <v>192935</v>
      </c>
    </row>
    <row r="77" spans="1:20" x14ac:dyDescent="0.25">
      <c r="A77" s="16">
        <v>46025</v>
      </c>
      <c r="B77" s="17" t="s">
        <v>43</v>
      </c>
      <c r="C77" s="4" t="s">
        <v>34</v>
      </c>
      <c r="D77" s="4">
        <v>2044</v>
      </c>
      <c r="E77" s="5">
        <v>0.36458333333333331</v>
      </c>
      <c r="F77" s="5">
        <v>0.375</v>
      </c>
      <c r="G77" s="5">
        <v>0.39583333333333331</v>
      </c>
      <c r="H77" s="5">
        <v>0.51875000000000004</v>
      </c>
      <c r="I77" s="5">
        <v>0.51875000000000004</v>
      </c>
      <c r="J77" s="5">
        <v>0.53263888888888888</v>
      </c>
      <c r="K77" s="4"/>
      <c r="L77" s="4"/>
      <c r="M77" s="12">
        <f t="shared" si="10"/>
        <v>2.0833333333333259E-2</v>
      </c>
      <c r="N77" s="13">
        <f t="shared" si="8"/>
        <v>0.12291666666666673</v>
      </c>
      <c r="O77" s="11">
        <f t="shared" si="11"/>
        <v>9</v>
      </c>
      <c r="P77" s="11">
        <f t="shared" si="9"/>
        <v>99</v>
      </c>
      <c r="Q77" s="4">
        <v>188181</v>
      </c>
      <c r="R77" s="4">
        <v>188190</v>
      </c>
      <c r="S77" s="4">
        <v>188289</v>
      </c>
      <c r="T77" s="4">
        <v>188289</v>
      </c>
    </row>
    <row r="78" spans="1:20" x14ac:dyDescent="0.25">
      <c r="A78" s="16">
        <v>46025</v>
      </c>
      <c r="B78" s="17" t="s">
        <v>43</v>
      </c>
      <c r="C78" s="4" t="s">
        <v>34</v>
      </c>
      <c r="D78" s="4">
        <v>2044</v>
      </c>
      <c r="E78" s="5">
        <v>0.62916666666666665</v>
      </c>
      <c r="F78" s="5">
        <v>0.6430555555555556</v>
      </c>
      <c r="G78" s="5">
        <v>0.64583333333333337</v>
      </c>
      <c r="H78" s="5">
        <v>0.7680555555555556</v>
      </c>
      <c r="I78" s="5">
        <v>0.7680555555555556</v>
      </c>
      <c r="J78" s="5">
        <v>0.79513888888888884</v>
      </c>
      <c r="K78" s="4"/>
      <c r="L78" s="4"/>
      <c r="M78" s="12">
        <f t="shared" si="10"/>
        <v>2.7777777777777679E-3</v>
      </c>
      <c r="N78" s="13">
        <f t="shared" si="8"/>
        <v>0.12222222222222223</v>
      </c>
      <c r="O78" s="11">
        <f t="shared" si="11"/>
        <v>8</v>
      </c>
      <c r="P78" s="11">
        <f t="shared" si="9"/>
        <v>99</v>
      </c>
      <c r="Q78" s="4">
        <v>188387</v>
      </c>
      <c r="R78" s="4">
        <v>188387</v>
      </c>
      <c r="S78" s="4">
        <v>188486</v>
      </c>
      <c r="T78" s="4">
        <v>188494</v>
      </c>
    </row>
    <row r="79" spans="1:20" x14ac:dyDescent="0.25">
      <c r="A79" s="16">
        <v>46025</v>
      </c>
      <c r="B79" s="17" t="s">
        <v>43</v>
      </c>
      <c r="C79" s="4">
        <v>1</v>
      </c>
      <c r="D79" s="4">
        <v>2042</v>
      </c>
      <c r="E79" s="5">
        <v>0.39166666666666666</v>
      </c>
      <c r="F79" s="5">
        <v>0.40625</v>
      </c>
      <c r="G79" s="5">
        <v>0.40972222222222221</v>
      </c>
      <c r="H79" s="5">
        <v>0.48958333333333331</v>
      </c>
      <c r="I79" s="5">
        <v>0.48958333333333331</v>
      </c>
      <c r="J79" s="5">
        <v>0.50277777777777777</v>
      </c>
      <c r="K79" s="4"/>
      <c r="L79" s="4"/>
      <c r="M79" s="12">
        <f t="shared" si="10"/>
        <v>3.4722222222222099E-3</v>
      </c>
      <c r="N79" s="13">
        <f t="shared" si="8"/>
        <v>7.9861111111111105E-2</v>
      </c>
      <c r="O79" s="11">
        <f t="shared" si="11"/>
        <v>0</v>
      </c>
      <c r="P79" s="11">
        <f t="shared" si="9"/>
        <v>21</v>
      </c>
      <c r="Q79" s="4">
        <v>192873</v>
      </c>
      <c r="R79" s="4">
        <v>192873</v>
      </c>
      <c r="S79" s="4">
        <v>192894</v>
      </c>
      <c r="T79" s="4">
        <v>192894</v>
      </c>
    </row>
    <row r="80" spans="1:20" x14ac:dyDescent="0.25">
      <c r="A80" s="16">
        <v>46025</v>
      </c>
      <c r="B80" s="17" t="s">
        <v>43</v>
      </c>
      <c r="C80" s="4">
        <v>1</v>
      </c>
      <c r="D80" s="4">
        <v>2028</v>
      </c>
      <c r="E80" s="5">
        <v>0.65555555555555556</v>
      </c>
      <c r="F80" s="5">
        <v>0.67013888888888884</v>
      </c>
      <c r="G80" s="5">
        <v>0.67361111111111116</v>
      </c>
      <c r="H80" s="5">
        <v>0.81527777777777777</v>
      </c>
      <c r="I80" s="5">
        <v>0.81527777777777777</v>
      </c>
      <c r="J80" s="5">
        <v>0.83263888888888893</v>
      </c>
      <c r="K80" s="4"/>
      <c r="L80" s="4"/>
      <c r="M80" s="12">
        <f t="shared" si="10"/>
        <v>3.4722222222223209E-3</v>
      </c>
      <c r="N80" s="13">
        <f t="shared" si="8"/>
        <v>0.14166666666666661</v>
      </c>
      <c r="O80" s="11">
        <f t="shared" si="11"/>
        <v>9</v>
      </c>
      <c r="P80" s="11">
        <f t="shared" si="9"/>
        <v>35</v>
      </c>
      <c r="Q80" s="4">
        <v>605562</v>
      </c>
      <c r="R80" s="4">
        <v>605562</v>
      </c>
      <c r="S80" s="4">
        <v>605597</v>
      </c>
      <c r="T80" s="4">
        <v>605606</v>
      </c>
    </row>
    <row r="81" spans="1:20" x14ac:dyDescent="0.25">
      <c r="A81" s="16">
        <v>46025</v>
      </c>
      <c r="B81" s="17" t="s">
        <v>43</v>
      </c>
      <c r="C81" s="4">
        <v>4</v>
      </c>
      <c r="D81" s="4">
        <v>2028</v>
      </c>
      <c r="E81" s="5">
        <v>0.41944444444444445</v>
      </c>
      <c r="F81" s="5">
        <v>0.43333333333333335</v>
      </c>
      <c r="G81" s="5">
        <v>0.4375</v>
      </c>
      <c r="H81" s="5">
        <v>0.55138888888888893</v>
      </c>
      <c r="I81" s="5">
        <v>0.55138888888888893</v>
      </c>
      <c r="J81" s="5">
        <v>0.55138888888888893</v>
      </c>
      <c r="K81" s="4"/>
      <c r="L81" s="4"/>
      <c r="M81" s="12">
        <f t="shared" si="10"/>
        <v>4.1666666666666519E-3</v>
      </c>
      <c r="N81" s="13">
        <f t="shared" si="8"/>
        <v>0.11388888888888893</v>
      </c>
      <c r="O81" s="11">
        <f t="shared" si="11"/>
        <v>0</v>
      </c>
      <c r="P81" s="11">
        <f t="shared" si="9"/>
        <v>32</v>
      </c>
      <c r="Q81" s="4">
        <v>605502</v>
      </c>
      <c r="R81" s="4">
        <v>605502</v>
      </c>
      <c r="S81" s="4">
        <v>605534</v>
      </c>
      <c r="T81" s="4">
        <v>605534</v>
      </c>
    </row>
    <row r="82" spans="1:20" x14ac:dyDescent="0.25">
      <c r="A82" s="16">
        <v>46025</v>
      </c>
      <c r="B82" s="17" t="s">
        <v>43</v>
      </c>
      <c r="C82" s="4">
        <v>5</v>
      </c>
      <c r="D82" s="4">
        <v>7147</v>
      </c>
      <c r="E82" s="5">
        <v>0.58125000000000004</v>
      </c>
      <c r="F82" s="5">
        <v>0.58333333333333337</v>
      </c>
      <c r="G82" s="5">
        <v>0.58333333333333337</v>
      </c>
      <c r="H82" s="5">
        <v>0.81597222222222221</v>
      </c>
      <c r="I82" s="5">
        <v>0.83125000000000004</v>
      </c>
      <c r="J82" s="5">
        <v>0.83472222222222225</v>
      </c>
      <c r="K82" s="4"/>
      <c r="L82" s="4"/>
      <c r="M82" s="12">
        <f t="shared" si="10"/>
        <v>1.5277777777777835E-2</v>
      </c>
      <c r="N82" s="13">
        <f t="shared" si="8"/>
        <v>0.23263888888888884</v>
      </c>
      <c r="O82" s="11">
        <f t="shared" si="11"/>
        <v>0</v>
      </c>
      <c r="P82" s="11">
        <f t="shared" si="9"/>
        <v>68</v>
      </c>
      <c r="Q82" s="4">
        <v>9764</v>
      </c>
      <c r="R82" s="4">
        <v>9764</v>
      </c>
      <c r="S82" s="4">
        <v>9832</v>
      </c>
      <c r="T82" s="4">
        <v>9832</v>
      </c>
    </row>
    <row r="83" spans="1:20" x14ac:dyDescent="0.25">
      <c r="A83" s="16">
        <v>46025</v>
      </c>
      <c r="B83" s="17" t="s">
        <v>43</v>
      </c>
      <c r="C83" s="4">
        <v>6</v>
      </c>
      <c r="D83" s="4">
        <v>7126</v>
      </c>
      <c r="E83" s="5">
        <v>0.41944444444444445</v>
      </c>
      <c r="F83" s="5">
        <v>0.43402777777777779</v>
      </c>
      <c r="G83" s="5">
        <v>0.4375</v>
      </c>
      <c r="H83" s="5">
        <v>0.60763888888888884</v>
      </c>
      <c r="I83" s="5">
        <v>0.60763888888888884</v>
      </c>
      <c r="J83" s="5">
        <v>0.60763888888888884</v>
      </c>
      <c r="K83" s="4"/>
      <c r="L83" s="4"/>
      <c r="M83" s="12">
        <f t="shared" si="10"/>
        <v>3.4722222222222099E-3</v>
      </c>
      <c r="N83" s="13">
        <f t="shared" si="8"/>
        <v>0.17013888888888884</v>
      </c>
      <c r="O83" s="11">
        <f t="shared" si="11"/>
        <v>0</v>
      </c>
      <c r="P83" s="11">
        <f t="shared" si="9"/>
        <v>60</v>
      </c>
      <c r="Q83" s="4">
        <v>376848</v>
      </c>
      <c r="R83" s="4">
        <v>376848</v>
      </c>
      <c r="S83" s="4">
        <v>376908</v>
      </c>
      <c r="T83" s="4">
        <v>376908</v>
      </c>
    </row>
    <row r="84" spans="1:20" x14ac:dyDescent="0.25">
      <c r="A84" s="16">
        <v>46025</v>
      </c>
      <c r="B84" s="17" t="s">
        <v>43</v>
      </c>
      <c r="C84" s="4">
        <v>4</v>
      </c>
      <c r="D84" s="4">
        <v>2042</v>
      </c>
      <c r="E84" s="5">
        <v>0.63472222222222219</v>
      </c>
      <c r="F84" s="5">
        <v>0.63472222222222219</v>
      </c>
      <c r="G84" s="5">
        <v>0.64583333333333337</v>
      </c>
      <c r="H84" s="5">
        <v>0.81458333333333333</v>
      </c>
      <c r="I84" s="5">
        <v>0.82638888888888884</v>
      </c>
      <c r="J84" s="5">
        <v>0.8305555555555556</v>
      </c>
      <c r="K84" s="4"/>
      <c r="L84" s="4"/>
      <c r="M84" s="12">
        <f t="shared" si="10"/>
        <v>2.2916666666666696E-2</v>
      </c>
      <c r="N84" s="13">
        <f t="shared" si="8"/>
        <v>0.16874999999999996</v>
      </c>
      <c r="O84" s="11">
        <f t="shared" si="11"/>
        <v>9</v>
      </c>
      <c r="P84" s="11">
        <f t="shared" si="9"/>
        <v>47</v>
      </c>
      <c r="Q84" s="4">
        <v>192935</v>
      </c>
      <c r="R84" s="4">
        <v>192935</v>
      </c>
      <c r="S84" s="4">
        <v>192982</v>
      </c>
      <c r="T84" s="4">
        <v>192991</v>
      </c>
    </row>
    <row r="85" spans="1:20" x14ac:dyDescent="0.25">
      <c r="A85" s="16">
        <v>46025</v>
      </c>
      <c r="B85" s="17" t="s">
        <v>43</v>
      </c>
      <c r="C85" s="4">
        <v>2</v>
      </c>
      <c r="D85" s="4">
        <v>2043</v>
      </c>
      <c r="E85" s="5">
        <v>0.65555555555555556</v>
      </c>
      <c r="F85" s="5">
        <v>0.6694444444444444</v>
      </c>
      <c r="G85" s="5">
        <v>0.67361111111111116</v>
      </c>
      <c r="H85" s="5">
        <v>0.81527777777777777</v>
      </c>
      <c r="I85" s="5">
        <v>0.81527777777777777</v>
      </c>
      <c r="J85" s="5">
        <v>0.83611111111111114</v>
      </c>
      <c r="K85" s="4"/>
      <c r="L85" s="4"/>
      <c r="M85" s="12">
        <f t="shared" si="10"/>
        <v>4.1666666666667629E-3</v>
      </c>
      <c r="N85" s="13">
        <f t="shared" si="8"/>
        <v>0.14166666666666661</v>
      </c>
      <c r="O85" s="11">
        <f t="shared" si="11"/>
        <v>9</v>
      </c>
      <c r="P85" s="11">
        <f t="shared" si="9"/>
        <v>39</v>
      </c>
      <c r="Q85" s="4">
        <v>164466</v>
      </c>
      <c r="R85" s="4">
        <v>164466</v>
      </c>
      <c r="S85" s="4">
        <v>164505</v>
      </c>
      <c r="T85" s="4">
        <v>164514</v>
      </c>
    </row>
    <row r="86" spans="1:20" x14ac:dyDescent="0.25">
      <c r="A86" s="16">
        <v>46025</v>
      </c>
      <c r="B86" s="17" t="s">
        <v>43</v>
      </c>
      <c r="C86" s="4">
        <v>3</v>
      </c>
      <c r="D86" s="4">
        <v>2030</v>
      </c>
      <c r="E86" s="5">
        <v>0.67361111111111116</v>
      </c>
      <c r="F86" s="5">
        <v>0.67361111111111116</v>
      </c>
      <c r="G86" s="5">
        <v>0.67361111111111116</v>
      </c>
      <c r="H86" s="5">
        <v>0.81527777777777777</v>
      </c>
      <c r="I86" s="5">
        <v>0.82986111111111116</v>
      </c>
      <c r="J86" s="5">
        <v>0.82986111111111116</v>
      </c>
      <c r="K86" s="4"/>
      <c r="L86" s="4"/>
      <c r="M86" s="12">
        <f t="shared" si="10"/>
        <v>1.4583333333333393E-2</v>
      </c>
      <c r="N86" s="13">
        <f t="shared" si="8"/>
        <v>0.14166666666666661</v>
      </c>
      <c r="O86" s="11">
        <f t="shared" si="11"/>
        <v>9</v>
      </c>
      <c r="P86" s="11">
        <f t="shared" si="9"/>
        <v>31</v>
      </c>
      <c r="Q86" s="4">
        <v>623479</v>
      </c>
      <c r="R86" s="4">
        <v>623479</v>
      </c>
      <c r="S86" s="4">
        <v>623510</v>
      </c>
      <c r="T86" s="4">
        <v>623519</v>
      </c>
    </row>
    <row r="87" spans="1:20" x14ac:dyDescent="0.25">
      <c r="A87" s="16">
        <v>46025</v>
      </c>
      <c r="B87" s="17" t="s">
        <v>43</v>
      </c>
      <c r="C87" s="4">
        <v>5</v>
      </c>
      <c r="D87" s="4">
        <v>7147</v>
      </c>
      <c r="E87" s="5">
        <v>0.5</v>
      </c>
      <c r="F87" s="5">
        <v>0.52083333333333337</v>
      </c>
      <c r="G87" s="5">
        <v>0.52777777777777779</v>
      </c>
      <c r="H87" s="5">
        <v>0.57638888888888884</v>
      </c>
      <c r="I87" s="5">
        <v>0.57638888888888884</v>
      </c>
      <c r="J87" s="5">
        <v>0.58125000000000004</v>
      </c>
      <c r="K87" s="4"/>
      <c r="L87" s="4"/>
      <c r="M87" s="12">
        <f t="shared" si="10"/>
        <v>6.9444444444444198E-3</v>
      </c>
      <c r="N87" s="13">
        <f t="shared" si="8"/>
        <v>4.8611111111111049E-2</v>
      </c>
      <c r="O87" s="11">
        <f t="shared" si="11"/>
        <v>0</v>
      </c>
      <c r="P87" s="11">
        <f t="shared" si="9"/>
        <v>16</v>
      </c>
      <c r="Q87" s="4">
        <v>9748</v>
      </c>
      <c r="R87" s="4">
        <v>9748</v>
      </c>
      <c r="S87" s="4">
        <v>9764</v>
      </c>
      <c r="T87" s="4">
        <v>9764</v>
      </c>
    </row>
    <row r="88" spans="1:20" x14ac:dyDescent="0.25">
      <c r="A88" s="16">
        <v>46025</v>
      </c>
      <c r="B88" s="17" t="s">
        <v>43</v>
      </c>
      <c r="C88" s="4">
        <v>6</v>
      </c>
      <c r="D88" s="4">
        <v>7126</v>
      </c>
      <c r="E88" s="5">
        <v>0.60763888888888884</v>
      </c>
      <c r="F88" s="5">
        <v>0.60763888888888884</v>
      </c>
      <c r="G88" s="5">
        <v>0.61111111111111116</v>
      </c>
      <c r="H88" s="5">
        <v>0.8125</v>
      </c>
      <c r="I88" s="5">
        <v>0.82291666666666663</v>
      </c>
      <c r="J88" s="5">
        <v>0.83333333333333337</v>
      </c>
      <c r="K88" s="4"/>
      <c r="L88" s="4"/>
      <c r="M88" s="12">
        <f t="shared" si="10"/>
        <v>1.3888888888888951E-2</v>
      </c>
      <c r="N88" s="13">
        <f t="shared" si="8"/>
        <v>0.20138888888888884</v>
      </c>
      <c r="O88" s="11">
        <f t="shared" si="11"/>
        <v>0</v>
      </c>
      <c r="P88" s="11">
        <f t="shared" si="9"/>
        <v>70</v>
      </c>
      <c r="Q88" s="4">
        <v>376908</v>
      </c>
      <c r="R88" s="4">
        <v>376908</v>
      </c>
      <c r="S88" s="4">
        <v>376978</v>
      </c>
      <c r="T88" s="4">
        <v>376978</v>
      </c>
    </row>
    <row r="89" spans="1:20" x14ac:dyDescent="0.25">
      <c r="A89" s="3"/>
      <c r="B89" s="4"/>
      <c r="C89" s="4"/>
      <c r="D89" s="4"/>
      <c r="E89" s="5"/>
      <c r="F89" s="5"/>
      <c r="G89" s="5"/>
      <c r="H89" s="5"/>
      <c r="I89" s="5"/>
      <c r="J89" s="5"/>
      <c r="K89" s="4"/>
      <c r="L89" s="4"/>
      <c r="M89" s="12">
        <f t="shared" si="10"/>
        <v>0</v>
      </c>
      <c r="N89" s="13">
        <f t="shared" si="8"/>
        <v>0</v>
      </c>
      <c r="O89" s="11">
        <f t="shared" si="11"/>
        <v>0</v>
      </c>
      <c r="P89" s="11">
        <f t="shared" si="9"/>
        <v>0</v>
      </c>
      <c r="Q89" s="4"/>
      <c r="R89" s="4"/>
      <c r="S89" s="4"/>
      <c r="T89" s="4"/>
    </row>
    <row r="90" spans="1:20" x14ac:dyDescent="0.25">
      <c r="A90" s="3"/>
      <c r="B90" s="4"/>
      <c r="C90" s="4"/>
      <c r="D90" s="4"/>
      <c r="E90" s="5"/>
      <c r="F90" s="5"/>
      <c r="G90" s="5"/>
      <c r="H90" s="5"/>
      <c r="I90" s="5"/>
      <c r="J90" s="5"/>
      <c r="K90" s="4"/>
      <c r="L90" s="4"/>
      <c r="M90" s="12">
        <f t="shared" si="10"/>
        <v>0</v>
      </c>
      <c r="N90" s="13">
        <f t="shared" si="8"/>
        <v>0</v>
      </c>
      <c r="O90" s="11">
        <f t="shared" si="11"/>
        <v>0</v>
      </c>
      <c r="P90" s="11">
        <f t="shared" si="9"/>
        <v>0</v>
      </c>
      <c r="Q90" s="4"/>
      <c r="R90" s="4"/>
      <c r="S90" s="4"/>
      <c r="T90" s="4"/>
    </row>
    <row r="91" spans="1:20" x14ac:dyDescent="0.25">
      <c r="A91" s="3"/>
      <c r="B91" s="4"/>
      <c r="C91" s="4"/>
      <c r="D91" s="4"/>
      <c r="E91" s="5"/>
      <c r="F91" s="5"/>
      <c r="G91" s="5"/>
      <c r="H91" s="5"/>
      <c r="I91" s="5"/>
      <c r="J91" s="5"/>
      <c r="K91" s="4"/>
      <c r="L91" s="4"/>
      <c r="M91" s="12">
        <f t="shared" si="10"/>
        <v>0</v>
      </c>
      <c r="N91" s="13">
        <f t="shared" si="8"/>
        <v>0</v>
      </c>
      <c r="O91" s="11">
        <f t="shared" si="11"/>
        <v>0</v>
      </c>
      <c r="P91" s="11">
        <f t="shared" si="9"/>
        <v>0</v>
      </c>
      <c r="Q91" s="4"/>
      <c r="R91" s="4"/>
      <c r="S91" s="4"/>
      <c r="T91" s="4"/>
    </row>
    <row r="92" spans="1:20" x14ac:dyDescent="0.25">
      <c r="A92" s="3"/>
      <c r="B92" s="4"/>
      <c r="C92" s="4"/>
      <c r="D92" s="4"/>
      <c r="E92" s="5"/>
      <c r="F92" s="5"/>
      <c r="G92" s="5"/>
      <c r="H92" s="5"/>
      <c r="I92" s="5"/>
      <c r="J92" s="5"/>
      <c r="K92" s="4"/>
      <c r="L92" s="4"/>
      <c r="M92" s="12">
        <f t="shared" si="10"/>
        <v>0</v>
      </c>
      <c r="N92" s="13">
        <f t="shared" si="8"/>
        <v>0</v>
      </c>
      <c r="O92" s="11">
        <f t="shared" si="11"/>
        <v>0</v>
      </c>
      <c r="P92" s="11">
        <f t="shared" si="9"/>
        <v>0</v>
      </c>
      <c r="Q92" s="4"/>
      <c r="R92" s="4"/>
      <c r="S92" s="4"/>
      <c r="T92" s="4"/>
    </row>
    <row r="93" spans="1:20" x14ac:dyDescent="0.25">
      <c r="A93" s="3"/>
      <c r="B93" s="4"/>
      <c r="C93" s="4"/>
      <c r="D93" s="4"/>
      <c r="E93" s="5"/>
      <c r="F93" s="5"/>
      <c r="G93" s="5"/>
      <c r="H93" s="5"/>
      <c r="I93" s="5"/>
      <c r="J93" s="5"/>
      <c r="K93" s="4"/>
      <c r="L93" s="4"/>
      <c r="M93" s="12">
        <f t="shared" si="10"/>
        <v>0</v>
      </c>
      <c r="N93" s="13">
        <f t="shared" si="8"/>
        <v>0</v>
      </c>
      <c r="O93" s="11">
        <f t="shared" si="11"/>
        <v>0</v>
      </c>
      <c r="P93" s="11">
        <f t="shared" si="9"/>
        <v>0</v>
      </c>
      <c r="Q93" s="4"/>
      <c r="R93" s="4"/>
      <c r="S93" s="4"/>
      <c r="T93" s="4"/>
    </row>
    <row r="94" spans="1:20" x14ac:dyDescent="0.25">
      <c r="A94" s="27"/>
      <c r="B94" s="28"/>
      <c r="C94" s="28"/>
      <c r="D94" s="29"/>
      <c r="E94" s="28"/>
      <c r="F94" s="28"/>
      <c r="G94" s="28"/>
      <c r="H94" s="28"/>
      <c r="I94" s="28"/>
      <c r="J94" s="28"/>
      <c r="K94" s="28"/>
      <c r="L94" s="7" t="s">
        <v>41</v>
      </c>
      <c r="M94" s="14">
        <f>SUM(M64:M93)</f>
        <v>0.2444444444444448</v>
      </c>
      <c r="N94" s="14">
        <f>SUM(N64:N93)</f>
        <v>3.4319444444444445</v>
      </c>
      <c r="O94" s="35">
        <f>SUM(O64:O93)</f>
        <v>99</v>
      </c>
      <c r="P94" s="35">
        <f>SUM(P64:P93)</f>
        <v>1155</v>
      </c>
      <c r="Q94" s="28"/>
      <c r="R94" s="28"/>
      <c r="S94" s="28"/>
      <c r="T94" s="28"/>
    </row>
    <row r="95" spans="1:20" x14ac:dyDescent="0.25">
      <c r="A95" s="16">
        <v>46026</v>
      </c>
      <c r="B95" s="17" t="s">
        <v>44</v>
      </c>
      <c r="C95" s="17">
        <v>1</v>
      </c>
      <c r="D95" s="17">
        <v>7147</v>
      </c>
      <c r="E95" s="18">
        <v>0.30208333333333331</v>
      </c>
      <c r="F95" s="18">
        <v>0.3125</v>
      </c>
      <c r="G95" s="18">
        <v>0.33333333333333331</v>
      </c>
      <c r="H95" s="18">
        <v>0.44027777777777777</v>
      </c>
      <c r="I95" s="18">
        <v>0.44027777777777777</v>
      </c>
      <c r="J95" s="18">
        <v>0.44027777777777777</v>
      </c>
      <c r="K95" s="17"/>
      <c r="L95" s="17"/>
      <c r="M95" s="19">
        <f>G95-F95+I95-H95</f>
        <v>2.0833333333333315E-2</v>
      </c>
      <c r="N95" s="20">
        <f t="shared" ref="N95:N124" si="12">H95-G95-(L95-K95)</f>
        <v>0.10694444444444445</v>
      </c>
      <c r="O95" s="34">
        <f>R95-Q95+T95-S95</f>
        <v>8</v>
      </c>
      <c r="P95" s="34">
        <f t="shared" ref="P95:P124" si="13">S95-R95</f>
        <v>27</v>
      </c>
      <c r="Q95" s="17">
        <v>9832</v>
      </c>
      <c r="R95" s="17">
        <v>9840</v>
      </c>
      <c r="S95" s="17">
        <v>9867</v>
      </c>
      <c r="T95" s="17">
        <v>9867</v>
      </c>
    </row>
    <row r="96" spans="1:20" x14ac:dyDescent="0.25">
      <c r="A96" s="16">
        <v>46026</v>
      </c>
      <c r="B96" s="17" t="s">
        <v>44</v>
      </c>
      <c r="C96" s="4">
        <v>2</v>
      </c>
      <c r="D96" s="4">
        <v>7140</v>
      </c>
      <c r="E96" s="5">
        <v>0.47499999999999998</v>
      </c>
      <c r="F96" s="5">
        <v>0.47569444444444442</v>
      </c>
      <c r="G96" s="5">
        <v>0.47916666666666669</v>
      </c>
      <c r="H96" s="5">
        <v>0.7319444444444444</v>
      </c>
      <c r="I96" s="5">
        <v>0.74583333333333335</v>
      </c>
      <c r="J96" s="5">
        <v>0.74930555555555556</v>
      </c>
      <c r="K96" s="4"/>
      <c r="L96" s="4"/>
      <c r="M96" s="12">
        <f t="shared" ref="M96:M124" si="14">G96-F96+I96-H96</f>
        <v>1.7361111111111271E-2</v>
      </c>
      <c r="N96" s="13">
        <f t="shared" si="12"/>
        <v>0.25277777777777771</v>
      </c>
      <c r="O96" s="11">
        <f t="shared" ref="O96:O124" si="15">R96-Q96+T96-S96</f>
        <v>8</v>
      </c>
      <c r="P96" s="11">
        <f t="shared" si="13"/>
        <v>70</v>
      </c>
      <c r="Q96" s="4">
        <v>382024</v>
      </c>
      <c r="R96" s="4">
        <v>382024</v>
      </c>
      <c r="S96" s="4">
        <v>382094</v>
      </c>
      <c r="T96" s="4">
        <v>382102</v>
      </c>
    </row>
    <row r="97" spans="1:20" x14ac:dyDescent="0.25">
      <c r="A97" s="16">
        <v>46026</v>
      </c>
      <c r="B97" s="17" t="s">
        <v>44</v>
      </c>
      <c r="C97" s="4">
        <v>2</v>
      </c>
      <c r="D97" s="4">
        <v>7126</v>
      </c>
      <c r="E97" s="5">
        <v>0.30902777777777779</v>
      </c>
      <c r="F97" s="5">
        <v>0.31944444444444442</v>
      </c>
      <c r="G97" s="5">
        <v>0.32569444444444445</v>
      </c>
      <c r="H97" s="5">
        <v>0.47499999999999998</v>
      </c>
      <c r="I97" s="5">
        <v>0.47499999999999998</v>
      </c>
      <c r="J97" s="5">
        <v>0.47499999999999998</v>
      </c>
      <c r="K97" s="4"/>
      <c r="L97" s="4"/>
      <c r="M97" s="12">
        <f t="shared" si="14"/>
        <v>6.2500000000000333E-3</v>
      </c>
      <c r="N97" s="13">
        <f t="shared" si="12"/>
        <v>0.14930555555555552</v>
      </c>
      <c r="O97" s="11">
        <f t="shared" si="15"/>
        <v>9</v>
      </c>
      <c r="P97" s="11">
        <f t="shared" si="13"/>
        <v>39</v>
      </c>
      <c r="Q97" s="4">
        <v>376979</v>
      </c>
      <c r="R97" s="4">
        <v>376988</v>
      </c>
      <c r="S97" s="4">
        <v>377027</v>
      </c>
      <c r="T97" s="4">
        <v>377027</v>
      </c>
    </row>
    <row r="98" spans="1:20" x14ac:dyDescent="0.25">
      <c r="A98" s="16">
        <v>46026</v>
      </c>
      <c r="B98" s="17" t="s">
        <v>44</v>
      </c>
      <c r="C98" s="6">
        <v>3</v>
      </c>
      <c r="D98" s="4">
        <v>2028</v>
      </c>
      <c r="E98" s="5">
        <v>0.50277777777777777</v>
      </c>
      <c r="F98" s="5">
        <v>0.50694444444444442</v>
      </c>
      <c r="G98" s="5">
        <v>0.50694444444444442</v>
      </c>
      <c r="H98" s="5">
        <v>0.7319444444444444</v>
      </c>
      <c r="I98" s="5">
        <v>0.7319444444444444</v>
      </c>
      <c r="J98" s="5">
        <v>0.74791666666666667</v>
      </c>
      <c r="K98" s="4"/>
      <c r="L98" s="4"/>
      <c r="M98" s="12">
        <f t="shared" si="14"/>
        <v>0</v>
      </c>
      <c r="N98" s="13">
        <f t="shared" si="12"/>
        <v>0.22499999999999998</v>
      </c>
      <c r="O98" s="11">
        <f t="shared" si="15"/>
        <v>9</v>
      </c>
      <c r="P98" s="11">
        <f t="shared" si="13"/>
        <v>49</v>
      </c>
      <c r="Q98" s="4">
        <v>605650</v>
      </c>
      <c r="R98" s="4">
        <v>605650</v>
      </c>
      <c r="S98" s="4">
        <v>605699</v>
      </c>
      <c r="T98" s="4">
        <v>605708</v>
      </c>
    </row>
    <row r="99" spans="1:20" x14ac:dyDescent="0.25">
      <c r="A99" s="16">
        <v>46026</v>
      </c>
      <c r="B99" s="17" t="s">
        <v>44</v>
      </c>
      <c r="C99" s="6">
        <v>3</v>
      </c>
      <c r="D99" s="4">
        <v>2028</v>
      </c>
      <c r="E99" s="5">
        <v>0.30902777777777779</v>
      </c>
      <c r="F99" s="5">
        <v>0.30902777777777779</v>
      </c>
      <c r="G99" s="5">
        <v>0.33333333333333331</v>
      </c>
      <c r="H99" s="5">
        <v>0.50277777777777777</v>
      </c>
      <c r="I99" s="5">
        <v>0.50277777777777777</v>
      </c>
      <c r="J99" s="5">
        <v>0.50347222222222221</v>
      </c>
      <c r="K99" s="4"/>
      <c r="L99" s="4"/>
      <c r="M99" s="12">
        <f t="shared" si="14"/>
        <v>2.430555555555558E-2</v>
      </c>
      <c r="N99" s="13">
        <f t="shared" si="12"/>
        <v>0.16944444444444445</v>
      </c>
      <c r="O99" s="11">
        <f t="shared" si="15"/>
        <v>6</v>
      </c>
      <c r="P99" s="11">
        <f t="shared" si="13"/>
        <v>38</v>
      </c>
      <c r="Q99" s="4">
        <v>605606</v>
      </c>
      <c r="R99" s="4">
        <v>605612</v>
      </c>
      <c r="S99" s="4">
        <v>605650</v>
      </c>
      <c r="T99" s="4">
        <v>605650</v>
      </c>
    </row>
    <row r="100" spans="1:20" x14ac:dyDescent="0.25">
      <c r="A100" s="16">
        <v>46026</v>
      </c>
      <c r="B100" s="17" t="s">
        <v>44</v>
      </c>
      <c r="C100" s="4">
        <v>1</v>
      </c>
      <c r="D100" s="4">
        <v>7147</v>
      </c>
      <c r="E100" s="5">
        <v>0.53055555555555556</v>
      </c>
      <c r="F100" s="5">
        <v>0.53055555555555556</v>
      </c>
      <c r="G100" s="5">
        <v>0.53472222222222221</v>
      </c>
      <c r="H100" s="5">
        <v>0.72916666666666663</v>
      </c>
      <c r="I100" s="5">
        <v>0.72916666666666663</v>
      </c>
      <c r="J100" s="5">
        <v>0.75</v>
      </c>
      <c r="K100" s="4"/>
      <c r="L100" s="4"/>
      <c r="M100" s="12">
        <f t="shared" si="14"/>
        <v>4.1666666666666519E-3</v>
      </c>
      <c r="N100" s="13">
        <f t="shared" si="12"/>
        <v>0.19444444444444442</v>
      </c>
      <c r="O100" s="11">
        <f t="shared" si="15"/>
        <v>8</v>
      </c>
      <c r="P100" s="11">
        <f t="shared" si="13"/>
        <v>49</v>
      </c>
      <c r="Q100" s="4">
        <v>9888</v>
      </c>
      <c r="R100" s="4">
        <v>9888</v>
      </c>
      <c r="S100" s="4">
        <v>9937</v>
      </c>
      <c r="T100" s="4">
        <v>9945</v>
      </c>
    </row>
    <row r="101" spans="1:20" x14ac:dyDescent="0.25">
      <c r="A101" s="16">
        <v>46026</v>
      </c>
      <c r="B101" s="17" t="s">
        <v>44</v>
      </c>
      <c r="C101" s="4">
        <v>4</v>
      </c>
      <c r="D101" s="4">
        <v>2043</v>
      </c>
      <c r="E101" s="5">
        <v>0.30902777777777779</v>
      </c>
      <c r="F101" s="5">
        <v>0.31944444444444442</v>
      </c>
      <c r="G101" s="5">
        <v>0.33333333333333331</v>
      </c>
      <c r="H101" s="5">
        <v>0.38472222222222224</v>
      </c>
      <c r="I101" s="5">
        <v>0.38472222222222224</v>
      </c>
      <c r="J101" s="5">
        <v>0.38472222222222224</v>
      </c>
      <c r="K101" s="4"/>
      <c r="L101" s="4"/>
      <c r="M101" s="12">
        <f t="shared" si="14"/>
        <v>1.3888888888888895E-2</v>
      </c>
      <c r="N101" s="13">
        <f t="shared" si="12"/>
        <v>5.1388888888888928E-2</v>
      </c>
      <c r="O101" s="11">
        <f t="shared" si="15"/>
        <v>0</v>
      </c>
      <c r="P101" s="11">
        <f t="shared" si="13"/>
        <v>27</v>
      </c>
      <c r="Q101" s="4">
        <v>164514</v>
      </c>
      <c r="R101" s="4">
        <v>164514</v>
      </c>
      <c r="S101" s="4">
        <v>164541</v>
      </c>
      <c r="T101" s="4">
        <v>164541</v>
      </c>
    </row>
    <row r="102" spans="1:20" x14ac:dyDescent="0.25">
      <c r="A102" s="16">
        <v>46026</v>
      </c>
      <c r="B102" s="17" t="s">
        <v>44</v>
      </c>
      <c r="C102" s="4">
        <v>5</v>
      </c>
      <c r="D102" s="4">
        <v>2030</v>
      </c>
      <c r="E102" s="5">
        <v>0.41458333333333336</v>
      </c>
      <c r="F102" s="5">
        <v>0.41666666666666669</v>
      </c>
      <c r="G102" s="5">
        <v>0.41666666666666669</v>
      </c>
      <c r="H102" s="5">
        <v>0.73402777777777772</v>
      </c>
      <c r="I102" s="5">
        <v>0.73402777777777772</v>
      </c>
      <c r="J102" s="5">
        <v>0.76111111111111107</v>
      </c>
      <c r="K102" s="4"/>
      <c r="L102" s="4"/>
      <c r="M102" s="12">
        <f t="shared" si="14"/>
        <v>0</v>
      </c>
      <c r="N102" s="13">
        <f t="shared" si="12"/>
        <v>0.31736111111111104</v>
      </c>
      <c r="O102" s="11">
        <f t="shared" si="15"/>
        <v>9</v>
      </c>
      <c r="P102" s="11">
        <f t="shared" si="13"/>
        <v>93</v>
      </c>
      <c r="Q102" s="4">
        <v>623553</v>
      </c>
      <c r="R102" s="4">
        <v>623553</v>
      </c>
      <c r="S102" s="4">
        <v>623646</v>
      </c>
      <c r="T102" s="4">
        <v>623655</v>
      </c>
    </row>
    <row r="103" spans="1:20" x14ac:dyDescent="0.25">
      <c r="A103" s="16">
        <v>46026</v>
      </c>
      <c r="B103" s="17" t="s">
        <v>44</v>
      </c>
      <c r="C103" s="4">
        <v>5</v>
      </c>
      <c r="D103" s="4">
        <v>2030</v>
      </c>
      <c r="E103" s="5">
        <v>0.30208333333333331</v>
      </c>
      <c r="F103" s="5">
        <v>0.31944444444444442</v>
      </c>
      <c r="G103" s="5">
        <v>0.33333333333333331</v>
      </c>
      <c r="H103" s="5">
        <v>0.41249999999999998</v>
      </c>
      <c r="I103" s="5">
        <v>0.41249999999999998</v>
      </c>
      <c r="J103" s="5">
        <v>0.41458333333333336</v>
      </c>
      <c r="K103" s="4"/>
      <c r="L103" s="4"/>
      <c r="M103" s="12">
        <f t="shared" si="14"/>
        <v>1.3888888888888895E-2</v>
      </c>
      <c r="N103" s="13">
        <f t="shared" si="12"/>
        <v>7.9166666666666663E-2</v>
      </c>
      <c r="O103" s="11">
        <f t="shared" si="15"/>
        <v>13</v>
      </c>
      <c r="P103" s="11">
        <f t="shared" si="13"/>
        <v>26</v>
      </c>
      <c r="Q103" s="4">
        <v>623514</v>
      </c>
      <c r="R103" s="4">
        <v>623527</v>
      </c>
      <c r="S103" s="4">
        <v>623553</v>
      </c>
      <c r="T103" s="4">
        <v>623553</v>
      </c>
    </row>
    <row r="104" spans="1:20" x14ac:dyDescent="0.25">
      <c r="A104" s="16">
        <v>46026</v>
      </c>
      <c r="B104" s="17" t="s">
        <v>44</v>
      </c>
      <c r="C104" s="4">
        <v>6</v>
      </c>
      <c r="D104" s="4">
        <v>2044</v>
      </c>
      <c r="E104" s="5">
        <v>0.44097222222222221</v>
      </c>
      <c r="F104" s="5">
        <v>0.44791666666666669</v>
      </c>
      <c r="G104" s="5">
        <v>0.4513888888888889</v>
      </c>
      <c r="H104" s="5">
        <v>0.7319444444444444</v>
      </c>
      <c r="I104" s="5">
        <v>0.7319444444444444</v>
      </c>
      <c r="J104" s="5">
        <v>0.75</v>
      </c>
      <c r="K104" s="4"/>
      <c r="L104" s="4"/>
      <c r="M104" s="12">
        <f t="shared" si="14"/>
        <v>3.4722222222222099E-3</v>
      </c>
      <c r="N104" s="13">
        <f t="shared" si="12"/>
        <v>0.2805555555555555</v>
      </c>
      <c r="O104" s="11">
        <f t="shared" si="15"/>
        <v>9</v>
      </c>
      <c r="P104" s="11">
        <f t="shared" si="13"/>
        <v>99</v>
      </c>
      <c r="Q104" s="4">
        <v>188543</v>
      </c>
      <c r="R104" s="4">
        <v>188543</v>
      </c>
      <c r="S104" s="4">
        <v>188642</v>
      </c>
      <c r="T104" s="4">
        <v>188651</v>
      </c>
    </row>
    <row r="105" spans="1:20" x14ac:dyDescent="0.25">
      <c r="A105" s="16">
        <v>46026</v>
      </c>
      <c r="B105" s="17" t="s">
        <v>44</v>
      </c>
      <c r="C105" s="4">
        <v>6</v>
      </c>
      <c r="D105" s="4">
        <v>2044</v>
      </c>
      <c r="E105" s="5">
        <v>0.30208333333333331</v>
      </c>
      <c r="F105" s="5">
        <v>0.3125</v>
      </c>
      <c r="G105" s="5">
        <v>0.33333333333333331</v>
      </c>
      <c r="H105" s="5">
        <v>0.44097222222222221</v>
      </c>
      <c r="I105" s="5">
        <v>0.44097222222222221</v>
      </c>
      <c r="J105" s="5">
        <v>0.44097222222222221</v>
      </c>
      <c r="K105" s="4"/>
      <c r="L105" s="4"/>
      <c r="M105" s="12">
        <f t="shared" si="14"/>
        <v>2.0833333333333315E-2</v>
      </c>
      <c r="N105" s="13">
        <f t="shared" si="12"/>
        <v>0.1076388888888889</v>
      </c>
      <c r="O105" s="11">
        <f t="shared" si="15"/>
        <v>0</v>
      </c>
      <c r="P105" s="11">
        <f t="shared" si="13"/>
        <v>49</v>
      </c>
      <c r="Q105" s="4">
        <v>188494</v>
      </c>
      <c r="R105" s="4">
        <v>188494</v>
      </c>
      <c r="S105" s="4">
        <v>188543</v>
      </c>
      <c r="T105" s="4">
        <v>188543</v>
      </c>
    </row>
    <row r="106" spans="1:20" x14ac:dyDescent="0.25">
      <c r="A106" s="16">
        <v>46026</v>
      </c>
      <c r="B106" s="17" t="s">
        <v>44</v>
      </c>
      <c r="C106" s="4">
        <v>4</v>
      </c>
      <c r="D106" s="4">
        <v>2043</v>
      </c>
      <c r="E106" s="5">
        <v>0.47499999999999998</v>
      </c>
      <c r="F106" s="5">
        <v>0.47499999999999998</v>
      </c>
      <c r="G106" s="5">
        <v>0.47916666666666669</v>
      </c>
      <c r="H106" s="5">
        <v>0.73263888888888884</v>
      </c>
      <c r="I106" s="5">
        <v>0.73263888888888884</v>
      </c>
      <c r="J106" s="5">
        <v>0.74930555555555556</v>
      </c>
      <c r="K106" s="4"/>
      <c r="L106" s="4"/>
      <c r="M106" s="12">
        <f t="shared" si="14"/>
        <v>4.1666666666666519E-3</v>
      </c>
      <c r="N106" s="13">
        <f t="shared" si="12"/>
        <v>0.25347222222222215</v>
      </c>
      <c r="O106" s="11">
        <f t="shared" si="15"/>
        <v>9</v>
      </c>
      <c r="P106" s="11">
        <f t="shared" si="13"/>
        <v>79</v>
      </c>
      <c r="Q106" s="4">
        <v>164567</v>
      </c>
      <c r="R106" s="4">
        <v>164567</v>
      </c>
      <c r="S106" s="4">
        <v>164646</v>
      </c>
      <c r="T106" s="4">
        <v>164655</v>
      </c>
    </row>
    <row r="107" spans="1:20" x14ac:dyDescent="0.25">
      <c r="A107" s="16">
        <v>46026</v>
      </c>
      <c r="B107" s="17" t="s">
        <v>44</v>
      </c>
      <c r="C107" s="4" t="s">
        <v>34</v>
      </c>
      <c r="D107" s="4">
        <v>2042</v>
      </c>
      <c r="E107" s="5">
        <v>0.36458333333333331</v>
      </c>
      <c r="F107" s="5">
        <v>0.375</v>
      </c>
      <c r="G107" s="5">
        <v>0.39583333333333331</v>
      </c>
      <c r="H107" s="5">
        <v>0.51597222222222228</v>
      </c>
      <c r="I107" s="5">
        <v>0.53125</v>
      </c>
      <c r="J107" s="5">
        <v>0.53194444444444444</v>
      </c>
      <c r="K107" s="4"/>
      <c r="L107" s="4"/>
      <c r="M107" s="12">
        <f t="shared" si="14"/>
        <v>3.6111111111110983E-2</v>
      </c>
      <c r="N107" s="13">
        <f t="shared" si="12"/>
        <v>0.12013888888888896</v>
      </c>
      <c r="O107" s="11">
        <f t="shared" si="15"/>
        <v>8</v>
      </c>
      <c r="P107" s="11">
        <f t="shared" si="13"/>
        <v>99</v>
      </c>
      <c r="Q107" s="4">
        <v>192991</v>
      </c>
      <c r="R107" s="4">
        <v>192999</v>
      </c>
      <c r="S107" s="4">
        <v>193098</v>
      </c>
      <c r="T107" s="4">
        <v>193098</v>
      </c>
    </row>
    <row r="108" spans="1:20" x14ac:dyDescent="0.25">
      <c r="A108" s="16">
        <v>46026</v>
      </c>
      <c r="B108" s="17" t="s">
        <v>44</v>
      </c>
      <c r="C108" s="4">
        <v>4</v>
      </c>
      <c r="D108" s="4">
        <v>2043</v>
      </c>
      <c r="E108" s="5">
        <v>0.37083333333333335</v>
      </c>
      <c r="F108" s="5">
        <v>0.37083333333333335</v>
      </c>
      <c r="G108" s="5">
        <v>0.3888888888888889</v>
      </c>
      <c r="H108" s="5">
        <v>0.47499999999999998</v>
      </c>
      <c r="I108" s="5">
        <v>0.47499999999999998</v>
      </c>
      <c r="J108" s="5">
        <v>0.47499999999999998</v>
      </c>
      <c r="K108" s="4"/>
      <c r="L108" s="4"/>
      <c r="M108" s="12">
        <f t="shared" si="14"/>
        <v>1.8055555555555547E-2</v>
      </c>
      <c r="N108" s="13">
        <f t="shared" si="12"/>
        <v>8.6111111111111083E-2</v>
      </c>
      <c r="O108" s="11">
        <f t="shared" si="15"/>
        <v>0</v>
      </c>
      <c r="P108" s="11">
        <f t="shared" si="13"/>
        <v>26</v>
      </c>
      <c r="Q108" s="4">
        <v>164541</v>
      </c>
      <c r="R108" s="4">
        <v>164541</v>
      </c>
      <c r="S108" s="4">
        <v>164567</v>
      </c>
      <c r="T108" s="4">
        <v>164567</v>
      </c>
    </row>
    <row r="109" spans="1:20" x14ac:dyDescent="0.25">
      <c r="A109" s="16">
        <v>46026</v>
      </c>
      <c r="B109" s="17" t="s">
        <v>44</v>
      </c>
      <c r="C109" s="4" t="s">
        <v>34</v>
      </c>
      <c r="D109" s="4">
        <v>7143</v>
      </c>
      <c r="E109" s="5">
        <v>0.5180555555555556</v>
      </c>
      <c r="F109" s="5">
        <v>0.60416666666666663</v>
      </c>
      <c r="G109" s="5">
        <v>0.60416666666666663</v>
      </c>
      <c r="H109" s="5">
        <v>0.64583333333333337</v>
      </c>
      <c r="I109" s="5">
        <v>0.64583333333333337</v>
      </c>
      <c r="J109" s="5">
        <v>0.67361111111111116</v>
      </c>
      <c r="K109" s="4"/>
      <c r="L109" s="4"/>
      <c r="M109" s="12">
        <f t="shared" si="14"/>
        <v>0</v>
      </c>
      <c r="N109" s="13">
        <f t="shared" si="12"/>
        <v>4.1666666666666741E-2</v>
      </c>
      <c r="O109" s="11">
        <f t="shared" si="15"/>
        <v>0</v>
      </c>
      <c r="P109" s="11">
        <f t="shared" si="13"/>
        <v>33</v>
      </c>
      <c r="Q109" s="4">
        <v>154505</v>
      </c>
      <c r="R109" s="4">
        <v>154505</v>
      </c>
      <c r="S109" s="4">
        <v>154538</v>
      </c>
      <c r="T109" s="4">
        <v>154538</v>
      </c>
    </row>
    <row r="110" spans="1:20" x14ac:dyDescent="0.25">
      <c r="A110" s="16">
        <v>46026</v>
      </c>
      <c r="B110" s="17" t="s">
        <v>44</v>
      </c>
      <c r="C110" s="4">
        <v>1</v>
      </c>
      <c r="D110" s="4">
        <v>7147</v>
      </c>
      <c r="E110" s="5">
        <v>0.4513888888888889</v>
      </c>
      <c r="F110" s="5">
        <v>0.4513888888888889</v>
      </c>
      <c r="G110" s="5">
        <v>0.4513888888888889</v>
      </c>
      <c r="H110" s="5">
        <v>0.51388888888888884</v>
      </c>
      <c r="I110" s="5">
        <v>0.53472222222222221</v>
      </c>
      <c r="J110" s="5">
        <v>0.53472222222222221</v>
      </c>
      <c r="K110" s="4"/>
      <c r="L110" s="4"/>
      <c r="M110" s="12">
        <f t="shared" si="14"/>
        <v>2.083333333333337E-2</v>
      </c>
      <c r="N110" s="13">
        <f t="shared" si="12"/>
        <v>6.2499999999999944E-2</v>
      </c>
      <c r="O110" s="11">
        <f t="shared" si="15"/>
        <v>0</v>
      </c>
      <c r="P110" s="11">
        <f t="shared" si="13"/>
        <v>21</v>
      </c>
      <c r="Q110" s="4">
        <v>9867</v>
      </c>
      <c r="R110" s="4">
        <v>9867</v>
      </c>
      <c r="S110" s="4">
        <v>9888</v>
      </c>
      <c r="T110" s="4">
        <v>9888</v>
      </c>
    </row>
    <row r="111" spans="1:20" x14ac:dyDescent="0.25">
      <c r="A111" s="16">
        <v>46026</v>
      </c>
      <c r="B111" s="17" t="s">
        <v>44</v>
      </c>
      <c r="C111" s="4" t="s">
        <v>34</v>
      </c>
      <c r="D111" s="4">
        <v>7143</v>
      </c>
      <c r="E111" s="5">
        <v>0.58333333333333337</v>
      </c>
      <c r="F111" s="5">
        <v>0.625</v>
      </c>
      <c r="G111" s="5">
        <v>0.64583333333333337</v>
      </c>
      <c r="H111" s="5">
        <v>0.77083333333333337</v>
      </c>
      <c r="I111" s="5">
        <v>0.7895833333333333</v>
      </c>
      <c r="J111" s="5">
        <v>0.82291666666666663</v>
      </c>
      <c r="K111" s="4"/>
      <c r="L111" s="4"/>
      <c r="M111" s="12">
        <f t="shared" si="14"/>
        <v>3.9583333333333304E-2</v>
      </c>
      <c r="N111" s="13">
        <f t="shared" si="12"/>
        <v>0.125</v>
      </c>
      <c r="O111" s="11">
        <f t="shared" si="15"/>
        <v>8</v>
      </c>
      <c r="P111" s="11">
        <f t="shared" si="13"/>
        <v>65</v>
      </c>
      <c r="Q111" s="4">
        <v>154538</v>
      </c>
      <c r="R111" s="4">
        <v>154538</v>
      </c>
      <c r="S111" s="4">
        <v>154603</v>
      </c>
      <c r="T111" s="4">
        <v>154611</v>
      </c>
    </row>
    <row r="112" spans="1:20" x14ac:dyDescent="0.25">
      <c r="A112" s="16">
        <v>46026</v>
      </c>
      <c r="B112" s="17" t="s">
        <v>44</v>
      </c>
      <c r="C112" s="4">
        <v>6</v>
      </c>
      <c r="D112" s="4">
        <v>2043</v>
      </c>
      <c r="E112" s="5">
        <v>0.41944444444444445</v>
      </c>
      <c r="F112" s="5">
        <v>0.4375</v>
      </c>
      <c r="G112" s="5">
        <v>0.4375</v>
      </c>
      <c r="H112" s="5">
        <v>0.61319444444444449</v>
      </c>
      <c r="I112" s="5">
        <v>0.61319444444444449</v>
      </c>
      <c r="J112" s="5">
        <v>0.61319444444444449</v>
      </c>
      <c r="K112" s="4"/>
      <c r="L112" s="4"/>
      <c r="M112" s="12">
        <f t="shared" si="14"/>
        <v>0</v>
      </c>
      <c r="N112" s="13">
        <f t="shared" si="12"/>
        <v>0.17569444444444449</v>
      </c>
      <c r="O112" s="11">
        <f t="shared" si="15"/>
        <v>0</v>
      </c>
      <c r="P112" s="11">
        <f t="shared" si="13"/>
        <v>59</v>
      </c>
      <c r="Q112" s="4">
        <v>164713</v>
      </c>
      <c r="R112" s="4">
        <v>164713</v>
      </c>
      <c r="S112" s="4">
        <v>164772</v>
      </c>
      <c r="T112" s="4">
        <v>164772</v>
      </c>
    </row>
    <row r="113" spans="1:20" x14ac:dyDescent="0.25">
      <c r="A113" s="16">
        <v>46026</v>
      </c>
      <c r="B113" s="17" t="s">
        <v>44</v>
      </c>
      <c r="C113" s="4">
        <v>4</v>
      </c>
      <c r="D113" s="4">
        <v>7143</v>
      </c>
      <c r="E113" s="5">
        <v>0.63402777777777775</v>
      </c>
      <c r="F113" s="5">
        <v>0.64583333333333337</v>
      </c>
      <c r="G113" s="5">
        <v>0.64583333333333337</v>
      </c>
      <c r="H113" s="5">
        <v>0.80972222222222223</v>
      </c>
      <c r="I113" s="5">
        <v>0.80972222222222223</v>
      </c>
      <c r="J113" s="5">
        <v>0.83402777777777781</v>
      </c>
      <c r="K113" s="4"/>
      <c r="L113" s="4"/>
      <c r="M113" s="12">
        <f t="shared" si="14"/>
        <v>0</v>
      </c>
      <c r="N113" s="13">
        <f t="shared" si="12"/>
        <v>0.16388888888888886</v>
      </c>
      <c r="O113" s="11">
        <f t="shared" si="15"/>
        <v>0</v>
      </c>
      <c r="P113" s="11">
        <f t="shared" si="13"/>
        <v>61</v>
      </c>
      <c r="Q113" s="4">
        <v>154721</v>
      </c>
      <c r="R113" s="4">
        <v>154721</v>
      </c>
      <c r="S113" s="4">
        <v>154782</v>
      </c>
      <c r="T113" s="4">
        <v>154782</v>
      </c>
    </row>
    <row r="114" spans="1:20" x14ac:dyDescent="0.25">
      <c r="A114" s="16">
        <v>46026</v>
      </c>
      <c r="B114" s="17" t="s">
        <v>44</v>
      </c>
      <c r="C114" s="4">
        <v>5</v>
      </c>
      <c r="D114" s="4">
        <v>2034</v>
      </c>
      <c r="E114" s="5">
        <v>0.41944444444444445</v>
      </c>
      <c r="F114" s="5">
        <v>0.4375</v>
      </c>
      <c r="G114" s="5">
        <v>0.4375</v>
      </c>
      <c r="H114" s="5">
        <v>0.57916666666666672</v>
      </c>
      <c r="I114" s="5">
        <v>0.5805555555555556</v>
      </c>
      <c r="J114" s="5">
        <v>0.58125000000000004</v>
      </c>
      <c r="K114" s="4"/>
      <c r="L114" s="4"/>
      <c r="M114" s="12">
        <f t="shared" si="14"/>
        <v>1.388888888888884E-3</v>
      </c>
      <c r="N114" s="13">
        <f t="shared" si="12"/>
        <v>0.14166666666666672</v>
      </c>
      <c r="O114" s="11">
        <f t="shared" si="15"/>
        <v>0</v>
      </c>
      <c r="P114" s="11">
        <f t="shared" si="13"/>
        <v>38</v>
      </c>
      <c r="Q114" s="4">
        <v>287375</v>
      </c>
      <c r="R114" s="4">
        <v>287375</v>
      </c>
      <c r="S114" s="4">
        <v>287413</v>
      </c>
      <c r="T114" s="4">
        <v>287413</v>
      </c>
    </row>
    <row r="115" spans="1:20" x14ac:dyDescent="0.25">
      <c r="A115" s="16">
        <v>46026</v>
      </c>
      <c r="B115" s="17" t="s">
        <v>44</v>
      </c>
      <c r="C115" s="4">
        <v>6</v>
      </c>
      <c r="D115" s="4">
        <v>2043</v>
      </c>
      <c r="E115" s="5">
        <v>0.60138888888888886</v>
      </c>
      <c r="F115" s="5">
        <v>0.60138888888888886</v>
      </c>
      <c r="G115" s="5">
        <v>0.60763888888888884</v>
      </c>
      <c r="H115" s="5">
        <v>0.81527777777777777</v>
      </c>
      <c r="I115" s="5">
        <v>0.82847222222222228</v>
      </c>
      <c r="J115" s="5">
        <v>0.83472222222222225</v>
      </c>
      <c r="K115" s="4"/>
      <c r="L115" s="4"/>
      <c r="M115" s="12">
        <f t="shared" si="14"/>
        <v>1.9444444444444486E-2</v>
      </c>
      <c r="N115" s="13">
        <f t="shared" si="12"/>
        <v>0.20763888888888893</v>
      </c>
      <c r="O115" s="11">
        <f t="shared" si="15"/>
        <v>9</v>
      </c>
      <c r="P115" s="11">
        <f t="shared" si="13"/>
        <v>69</v>
      </c>
      <c r="Q115" s="4">
        <v>164772</v>
      </c>
      <c r="R115" s="4">
        <v>164772</v>
      </c>
      <c r="S115" s="4">
        <v>164841</v>
      </c>
      <c r="T115" s="4">
        <v>164850</v>
      </c>
    </row>
    <row r="116" spans="1:20" x14ac:dyDescent="0.25">
      <c r="A116" s="16">
        <v>46026</v>
      </c>
      <c r="B116" s="17" t="s">
        <v>44</v>
      </c>
      <c r="C116" s="4">
        <v>4</v>
      </c>
      <c r="D116" s="4">
        <v>7143</v>
      </c>
      <c r="E116" s="5">
        <v>0.41944444444444445</v>
      </c>
      <c r="F116" s="5">
        <v>0.43333333333333335</v>
      </c>
      <c r="G116" s="5">
        <v>0.4375</v>
      </c>
      <c r="H116" s="5">
        <v>0.55138888888888893</v>
      </c>
      <c r="I116" s="5">
        <v>0.55138888888888893</v>
      </c>
      <c r="J116" s="5">
        <v>0.55138888888888893</v>
      </c>
      <c r="K116" s="4"/>
      <c r="L116" s="4"/>
      <c r="M116" s="12">
        <f t="shared" si="14"/>
        <v>4.1666666666666519E-3</v>
      </c>
      <c r="N116" s="13">
        <f t="shared" si="12"/>
        <v>0.11388888888888893</v>
      </c>
      <c r="O116" s="11">
        <f t="shared" si="15"/>
        <v>0</v>
      </c>
      <c r="P116" s="11">
        <f t="shared" si="13"/>
        <v>31</v>
      </c>
      <c r="Q116" s="4">
        <v>154664</v>
      </c>
      <c r="R116" s="4">
        <v>154664</v>
      </c>
      <c r="S116" s="4">
        <v>154695</v>
      </c>
      <c r="T116" s="4">
        <v>154695</v>
      </c>
    </row>
    <row r="117" spans="1:20" x14ac:dyDescent="0.25">
      <c r="A117" s="16">
        <v>46026</v>
      </c>
      <c r="B117" s="17" t="s">
        <v>44</v>
      </c>
      <c r="C117" s="4">
        <v>5</v>
      </c>
      <c r="D117" s="4">
        <v>2034</v>
      </c>
      <c r="E117" s="5">
        <v>0.58125000000000004</v>
      </c>
      <c r="F117" s="5">
        <v>0.58125000000000004</v>
      </c>
      <c r="G117" s="5">
        <v>0.58333333333333337</v>
      </c>
      <c r="H117" s="5">
        <v>0.63888888888888884</v>
      </c>
      <c r="I117" s="5">
        <v>0.63888888888888884</v>
      </c>
      <c r="J117" s="5">
        <v>0.63888888888888884</v>
      </c>
      <c r="K117" s="4"/>
      <c r="L117" s="4"/>
      <c r="M117" s="12">
        <f t="shared" si="14"/>
        <v>2.0833333333333259E-3</v>
      </c>
      <c r="N117" s="13">
        <f t="shared" si="12"/>
        <v>5.5555555555555469E-2</v>
      </c>
      <c r="O117" s="11">
        <f t="shared" si="15"/>
        <v>0</v>
      </c>
      <c r="P117" s="11">
        <f t="shared" si="13"/>
        <v>9</v>
      </c>
      <c r="Q117" s="4">
        <v>287413</v>
      </c>
      <c r="R117" s="4">
        <v>287413</v>
      </c>
      <c r="S117" s="4">
        <v>287422</v>
      </c>
      <c r="T117" s="4">
        <v>287422</v>
      </c>
    </row>
    <row r="118" spans="1:20" x14ac:dyDescent="0.25">
      <c r="A118" s="16">
        <v>46026</v>
      </c>
      <c r="B118" s="17" t="s">
        <v>44</v>
      </c>
      <c r="C118" s="4">
        <v>5</v>
      </c>
      <c r="D118" s="4">
        <v>2041</v>
      </c>
      <c r="E118" s="5">
        <v>0.63888888888888884</v>
      </c>
      <c r="F118" s="5">
        <v>0.63888888888888884</v>
      </c>
      <c r="G118" s="5">
        <v>0.64583333333333337</v>
      </c>
      <c r="H118" s="5">
        <v>0.81666666666666665</v>
      </c>
      <c r="I118" s="5">
        <v>0.82916666666666672</v>
      </c>
      <c r="J118" s="5">
        <v>0.83402777777777781</v>
      </c>
      <c r="K118" s="4"/>
      <c r="L118" s="4"/>
      <c r="M118" s="12">
        <f t="shared" si="14"/>
        <v>1.9444444444444597E-2</v>
      </c>
      <c r="N118" s="13">
        <f t="shared" si="12"/>
        <v>0.17083333333333328</v>
      </c>
      <c r="O118" s="11">
        <f t="shared" si="15"/>
        <v>9</v>
      </c>
      <c r="P118" s="11">
        <f t="shared" si="13"/>
        <v>51</v>
      </c>
      <c r="Q118" s="4">
        <v>185303</v>
      </c>
      <c r="R118" s="4">
        <v>185303</v>
      </c>
      <c r="S118" s="4">
        <v>185354</v>
      </c>
      <c r="T118" s="4">
        <v>185363</v>
      </c>
    </row>
    <row r="119" spans="1:20" x14ac:dyDescent="0.25">
      <c r="A119" s="16">
        <v>46026</v>
      </c>
      <c r="B119" s="17" t="s">
        <v>44</v>
      </c>
      <c r="C119" s="4">
        <v>2</v>
      </c>
      <c r="D119" s="4">
        <v>2030</v>
      </c>
      <c r="E119" s="5">
        <v>0.65555555555555556</v>
      </c>
      <c r="F119" s="5">
        <v>0.66666666666666663</v>
      </c>
      <c r="G119" s="5">
        <v>0.67361111111111116</v>
      </c>
      <c r="H119" s="5">
        <v>0.81527777777777777</v>
      </c>
      <c r="I119" s="5">
        <v>0.82638888888888884</v>
      </c>
      <c r="J119" s="5">
        <v>0.83194444444444449</v>
      </c>
      <c r="K119" s="4"/>
      <c r="L119" s="4"/>
      <c r="M119" s="12">
        <f t="shared" si="14"/>
        <v>1.8055555555555602E-2</v>
      </c>
      <c r="N119" s="13">
        <f t="shared" si="12"/>
        <v>0.14166666666666661</v>
      </c>
      <c r="O119" s="11">
        <f t="shared" si="15"/>
        <v>9</v>
      </c>
      <c r="P119" s="11">
        <f t="shared" si="13"/>
        <v>39</v>
      </c>
      <c r="Q119" s="4">
        <v>623765</v>
      </c>
      <c r="R119" s="4">
        <v>623765</v>
      </c>
      <c r="S119" s="4">
        <v>623804</v>
      </c>
      <c r="T119" s="4">
        <v>623813</v>
      </c>
    </row>
    <row r="120" spans="1:20" x14ac:dyDescent="0.25">
      <c r="A120" s="3"/>
      <c r="B120" s="4"/>
      <c r="C120" s="4"/>
      <c r="D120" s="4"/>
      <c r="E120" s="5"/>
      <c r="F120" s="5"/>
      <c r="G120" s="5"/>
      <c r="H120" s="5"/>
      <c r="I120" s="5"/>
      <c r="J120" s="5"/>
      <c r="K120" s="4"/>
      <c r="L120" s="4"/>
      <c r="M120" s="12">
        <f t="shared" si="14"/>
        <v>0</v>
      </c>
      <c r="N120" s="13">
        <f t="shared" si="12"/>
        <v>0</v>
      </c>
      <c r="O120" s="11">
        <f t="shared" si="15"/>
        <v>0</v>
      </c>
      <c r="P120" s="11">
        <f t="shared" si="13"/>
        <v>0</v>
      </c>
      <c r="Q120" s="4"/>
      <c r="R120" s="4"/>
      <c r="S120" s="4"/>
      <c r="T120" s="4"/>
    </row>
    <row r="121" spans="1:20" x14ac:dyDescent="0.25">
      <c r="A121" s="3"/>
      <c r="B121" s="4"/>
      <c r="C121" s="4"/>
      <c r="D121" s="4"/>
      <c r="E121" s="5"/>
      <c r="F121" s="5"/>
      <c r="G121" s="5"/>
      <c r="H121" s="5"/>
      <c r="I121" s="5"/>
      <c r="J121" s="5"/>
      <c r="K121" s="4"/>
      <c r="L121" s="4"/>
      <c r="M121" s="12">
        <f t="shared" si="14"/>
        <v>0</v>
      </c>
      <c r="N121" s="13">
        <f t="shared" si="12"/>
        <v>0</v>
      </c>
      <c r="O121" s="11">
        <f t="shared" si="15"/>
        <v>0</v>
      </c>
      <c r="P121" s="11">
        <f t="shared" si="13"/>
        <v>0</v>
      </c>
      <c r="Q121" s="4"/>
      <c r="R121" s="4"/>
      <c r="S121" s="4"/>
      <c r="T121" s="4"/>
    </row>
    <row r="122" spans="1:20" x14ac:dyDescent="0.25">
      <c r="A122" s="3"/>
      <c r="B122" s="4"/>
      <c r="C122" s="4"/>
      <c r="D122" s="4"/>
      <c r="E122" s="5"/>
      <c r="F122" s="5"/>
      <c r="G122" s="5"/>
      <c r="H122" s="5"/>
      <c r="I122" s="5"/>
      <c r="J122" s="5"/>
      <c r="K122" s="4"/>
      <c r="L122" s="4"/>
      <c r="M122" s="12">
        <f t="shared" si="14"/>
        <v>0</v>
      </c>
      <c r="N122" s="13">
        <f t="shared" si="12"/>
        <v>0</v>
      </c>
      <c r="O122" s="11">
        <f t="shared" si="15"/>
        <v>0</v>
      </c>
      <c r="P122" s="11">
        <f t="shared" si="13"/>
        <v>0</v>
      </c>
      <c r="Q122" s="4"/>
      <c r="R122" s="4"/>
      <c r="S122" s="4"/>
      <c r="T122" s="4"/>
    </row>
    <row r="123" spans="1:20" x14ac:dyDescent="0.25">
      <c r="A123" s="3"/>
      <c r="B123" s="4"/>
      <c r="C123" s="4"/>
      <c r="D123" s="4"/>
      <c r="E123" s="5"/>
      <c r="F123" s="5"/>
      <c r="G123" s="5"/>
      <c r="H123" s="5"/>
      <c r="I123" s="5"/>
      <c r="J123" s="5"/>
      <c r="K123" s="4"/>
      <c r="L123" s="4"/>
      <c r="M123" s="12">
        <f t="shared" si="14"/>
        <v>0</v>
      </c>
      <c r="N123" s="13">
        <f t="shared" si="12"/>
        <v>0</v>
      </c>
      <c r="O123" s="11">
        <f t="shared" si="15"/>
        <v>0</v>
      </c>
      <c r="P123" s="11">
        <f t="shared" si="13"/>
        <v>0</v>
      </c>
      <c r="Q123" s="4"/>
      <c r="R123" s="4"/>
      <c r="S123" s="4"/>
      <c r="T123" s="4"/>
    </row>
    <row r="124" spans="1:20" x14ac:dyDescent="0.25">
      <c r="A124" s="3"/>
      <c r="B124" s="4"/>
      <c r="C124" s="4"/>
      <c r="D124" s="4"/>
      <c r="E124" s="5"/>
      <c r="F124" s="5"/>
      <c r="G124" s="5"/>
      <c r="H124" s="5"/>
      <c r="I124" s="5"/>
      <c r="J124" s="5"/>
      <c r="K124" s="4"/>
      <c r="L124" s="4"/>
      <c r="M124" s="12">
        <f t="shared" si="14"/>
        <v>0</v>
      </c>
      <c r="N124" s="13">
        <f t="shared" si="12"/>
        <v>0</v>
      </c>
      <c r="O124" s="11">
        <f t="shared" si="15"/>
        <v>0</v>
      </c>
      <c r="P124" s="11">
        <f t="shared" si="13"/>
        <v>0</v>
      </c>
      <c r="Q124" s="4"/>
      <c r="R124" s="4"/>
      <c r="S124" s="4"/>
      <c r="T124" s="4"/>
    </row>
    <row r="125" spans="1:20" x14ac:dyDescent="0.25">
      <c r="A125" s="27"/>
      <c r="B125" s="28"/>
      <c r="C125" s="28"/>
      <c r="D125" s="29"/>
      <c r="E125" s="28"/>
      <c r="F125" s="28"/>
      <c r="G125" s="28"/>
      <c r="H125" s="28"/>
      <c r="I125" s="28"/>
      <c r="J125" s="28"/>
      <c r="K125" s="28"/>
      <c r="L125" s="7" t="s">
        <v>41</v>
      </c>
      <c r="M125" s="14">
        <f>SUM(M95:M124)</f>
        <v>0.30833333333333357</v>
      </c>
      <c r="N125" s="14">
        <f>SUM(N95:N124)</f>
        <v>3.7937499999999997</v>
      </c>
      <c r="O125" s="35">
        <f>SUM(O95:O124)</f>
        <v>131</v>
      </c>
      <c r="P125" s="35">
        <f>SUM(P95:P124)</f>
        <v>1246</v>
      </c>
      <c r="Q125" s="28"/>
      <c r="R125" s="28"/>
      <c r="S125" s="28"/>
      <c r="T125" s="28"/>
    </row>
    <row r="126" spans="1:20" x14ac:dyDescent="0.25">
      <c r="A126" s="16">
        <v>46027</v>
      </c>
      <c r="B126" s="17" t="s">
        <v>45</v>
      </c>
      <c r="C126" s="17" t="s">
        <v>34</v>
      </c>
      <c r="D126" s="17">
        <v>2044</v>
      </c>
      <c r="E126" s="18">
        <v>0.23958333333333334</v>
      </c>
      <c r="F126" s="18">
        <v>0.25</v>
      </c>
      <c r="G126" s="18">
        <v>0.27083333333333331</v>
      </c>
      <c r="H126" s="18">
        <v>0.39305555555555555</v>
      </c>
      <c r="I126" s="18">
        <v>0.40555555555555556</v>
      </c>
      <c r="J126" s="18">
        <v>0.40694444444444444</v>
      </c>
      <c r="K126" s="17"/>
      <c r="L126" s="17"/>
      <c r="M126" s="19">
        <f>G126-F126+I126-H126</f>
        <v>3.3333333333333326E-2</v>
      </c>
      <c r="N126" s="20">
        <f t="shared" ref="N126:N155" si="16">H126-G126-(L126-K126)</f>
        <v>0.12222222222222223</v>
      </c>
      <c r="O126" s="34">
        <f>R126-Q126+T126-S126</f>
        <v>8</v>
      </c>
      <c r="P126" s="34">
        <f t="shared" ref="P126:P155" si="17">S126-R126</f>
        <v>98</v>
      </c>
      <c r="Q126" s="17">
        <v>188651</v>
      </c>
      <c r="R126" s="17">
        <v>188659</v>
      </c>
      <c r="S126" s="17">
        <v>188757</v>
      </c>
      <c r="T126" s="17">
        <v>188757</v>
      </c>
    </row>
    <row r="127" spans="1:20" x14ac:dyDescent="0.25">
      <c r="A127" s="16">
        <v>46027</v>
      </c>
      <c r="B127" s="17" t="s">
        <v>45</v>
      </c>
      <c r="C127" s="4">
        <v>1</v>
      </c>
      <c r="D127" s="4">
        <v>2028</v>
      </c>
      <c r="E127" s="5">
        <v>0.2673611111111111</v>
      </c>
      <c r="F127" s="5">
        <v>0.27777777777777779</v>
      </c>
      <c r="G127" s="5">
        <v>0.29166666666666669</v>
      </c>
      <c r="H127" s="5">
        <v>0.40555555555555556</v>
      </c>
      <c r="I127" s="5">
        <v>0.40555555555555556</v>
      </c>
      <c r="J127" s="5">
        <v>0.40555555555555556</v>
      </c>
      <c r="K127" s="4"/>
      <c r="L127" s="4"/>
      <c r="M127" s="12">
        <f t="shared" ref="M127:M155" si="18">G127-F127+I127-H127</f>
        <v>1.3888888888888895E-2</v>
      </c>
      <c r="N127" s="13">
        <f t="shared" si="16"/>
        <v>0.11388888888888887</v>
      </c>
      <c r="O127" s="11">
        <f t="shared" ref="O127:O155" si="19">R127-Q127+T127-S127</f>
        <v>9</v>
      </c>
      <c r="P127" s="11">
        <f t="shared" si="17"/>
        <v>28</v>
      </c>
      <c r="Q127" s="4">
        <v>605708</v>
      </c>
      <c r="R127" s="4">
        <v>605717</v>
      </c>
      <c r="S127" s="4">
        <v>605745</v>
      </c>
      <c r="T127" s="4">
        <v>605745</v>
      </c>
    </row>
    <row r="128" spans="1:20" x14ac:dyDescent="0.25">
      <c r="A128" s="16">
        <v>46027</v>
      </c>
      <c r="B128" s="17" t="s">
        <v>45</v>
      </c>
      <c r="C128" s="4">
        <v>2</v>
      </c>
      <c r="D128" s="4">
        <v>2030</v>
      </c>
      <c r="E128" s="5">
        <v>0.43333333333333335</v>
      </c>
      <c r="F128" s="5">
        <v>0.4375</v>
      </c>
      <c r="G128" s="5">
        <v>0.4375</v>
      </c>
      <c r="H128" s="5">
        <v>0.67013888888888884</v>
      </c>
      <c r="I128" s="5">
        <v>0.67013888888888884</v>
      </c>
      <c r="J128" s="5">
        <v>0.6875</v>
      </c>
      <c r="K128" s="4"/>
      <c r="L128" s="4"/>
      <c r="M128" s="12">
        <f t="shared" si="18"/>
        <v>0</v>
      </c>
      <c r="N128" s="13">
        <f t="shared" si="16"/>
        <v>0.23263888888888884</v>
      </c>
      <c r="O128" s="11">
        <f t="shared" si="19"/>
        <v>0</v>
      </c>
      <c r="P128" s="11">
        <f t="shared" si="17"/>
        <v>62</v>
      </c>
      <c r="Q128" s="4">
        <v>623703</v>
      </c>
      <c r="R128" s="4">
        <v>623703</v>
      </c>
      <c r="S128" s="4">
        <v>623765</v>
      </c>
      <c r="T128" s="4">
        <v>623765</v>
      </c>
    </row>
    <row r="129" spans="1:20" x14ac:dyDescent="0.25">
      <c r="A129" s="16">
        <v>46027</v>
      </c>
      <c r="B129" s="17" t="s">
        <v>45</v>
      </c>
      <c r="C129" s="6">
        <v>2</v>
      </c>
      <c r="D129" s="4">
        <v>2030</v>
      </c>
      <c r="E129" s="5">
        <v>0.2673611111111111</v>
      </c>
      <c r="F129" s="5">
        <v>0.27777777777777779</v>
      </c>
      <c r="G129" s="5">
        <v>0.29166666666666669</v>
      </c>
      <c r="H129" s="5">
        <v>0.43402777777777779</v>
      </c>
      <c r="I129" s="5">
        <v>0.43402777777777779</v>
      </c>
      <c r="J129" s="5">
        <v>0.43402777777777779</v>
      </c>
      <c r="K129" s="4"/>
      <c r="L129" s="4"/>
      <c r="M129" s="12">
        <f t="shared" si="18"/>
        <v>1.3888888888888895E-2</v>
      </c>
      <c r="N129" s="13">
        <f t="shared" si="16"/>
        <v>0.1423611111111111</v>
      </c>
      <c r="O129" s="11">
        <f t="shared" si="19"/>
        <v>9</v>
      </c>
      <c r="P129" s="11">
        <f t="shared" si="17"/>
        <v>39</v>
      </c>
      <c r="Q129" s="4">
        <v>623655</v>
      </c>
      <c r="R129" s="4">
        <v>623664</v>
      </c>
      <c r="S129" s="4">
        <v>623703</v>
      </c>
      <c r="T129" s="4">
        <v>623703</v>
      </c>
    </row>
    <row r="130" spans="1:20" x14ac:dyDescent="0.25">
      <c r="A130" s="16">
        <v>46027</v>
      </c>
      <c r="B130" s="17" t="s">
        <v>45</v>
      </c>
      <c r="C130" s="6">
        <v>3</v>
      </c>
      <c r="D130" s="4">
        <v>7147</v>
      </c>
      <c r="E130" s="5">
        <v>0.46111111111111114</v>
      </c>
      <c r="F130" s="5">
        <v>0.46111111111111114</v>
      </c>
      <c r="G130" s="5">
        <v>0.46527777777777779</v>
      </c>
      <c r="H130" s="5">
        <v>0.6694444444444444</v>
      </c>
      <c r="I130" s="5">
        <v>0.6694444444444444</v>
      </c>
      <c r="J130" s="5">
        <v>0.6875</v>
      </c>
      <c r="K130" s="4"/>
      <c r="L130" s="4"/>
      <c r="M130" s="12">
        <f t="shared" si="18"/>
        <v>4.1666666666666519E-3</v>
      </c>
      <c r="N130" s="13">
        <f t="shared" si="16"/>
        <v>0.20416666666666661</v>
      </c>
      <c r="O130" s="11">
        <f t="shared" si="19"/>
        <v>2</v>
      </c>
      <c r="P130" s="11">
        <f t="shared" si="17"/>
        <v>26</v>
      </c>
      <c r="Q130" s="4">
        <v>9989</v>
      </c>
      <c r="R130" s="4">
        <v>9989</v>
      </c>
      <c r="S130" s="4">
        <v>10015</v>
      </c>
      <c r="T130" s="4">
        <v>10017</v>
      </c>
    </row>
    <row r="131" spans="1:20" x14ac:dyDescent="0.25">
      <c r="A131" s="16">
        <v>46027</v>
      </c>
      <c r="B131" s="17" t="s">
        <v>45</v>
      </c>
      <c r="C131" s="4">
        <v>3</v>
      </c>
      <c r="D131" s="4">
        <v>7147</v>
      </c>
      <c r="E131" s="5">
        <v>0.2673611111111111</v>
      </c>
      <c r="F131" s="5">
        <v>0.27777777777777779</v>
      </c>
      <c r="G131" s="5">
        <v>0.29166666666666669</v>
      </c>
      <c r="H131" s="5">
        <v>0.46111111111111114</v>
      </c>
      <c r="I131" s="5">
        <v>0.46111111111111114</v>
      </c>
      <c r="J131" s="5">
        <v>0.46111111111111114</v>
      </c>
      <c r="K131" s="4"/>
      <c r="L131" s="4"/>
      <c r="M131" s="12">
        <f t="shared" si="18"/>
        <v>1.3888888888888895E-2</v>
      </c>
      <c r="N131" s="13">
        <f t="shared" si="16"/>
        <v>0.16944444444444445</v>
      </c>
      <c r="O131" s="11">
        <f t="shared" si="19"/>
        <v>8</v>
      </c>
      <c r="P131" s="11">
        <f t="shared" si="17"/>
        <v>36</v>
      </c>
      <c r="Q131" s="4">
        <v>9945</v>
      </c>
      <c r="R131" s="4">
        <v>9953</v>
      </c>
      <c r="S131" s="4">
        <v>9989</v>
      </c>
      <c r="T131" s="4">
        <v>9989</v>
      </c>
    </row>
    <row r="132" spans="1:20" x14ac:dyDescent="0.25">
      <c r="A132" s="16">
        <v>46027</v>
      </c>
      <c r="B132" s="17" t="s">
        <v>45</v>
      </c>
      <c r="C132" s="4">
        <v>1</v>
      </c>
      <c r="D132" s="4">
        <v>2028</v>
      </c>
      <c r="E132" s="5">
        <v>0.48888888888888887</v>
      </c>
      <c r="F132" s="5">
        <v>0.48888888888888887</v>
      </c>
      <c r="G132" s="5">
        <v>0.5</v>
      </c>
      <c r="H132" s="5">
        <v>0.6694444444444444</v>
      </c>
      <c r="I132" s="5">
        <v>0.6694444444444444</v>
      </c>
      <c r="J132" s="5">
        <v>0.6875</v>
      </c>
      <c r="K132" s="4"/>
      <c r="L132" s="4"/>
      <c r="M132" s="12">
        <f t="shared" si="18"/>
        <v>1.1111111111111183E-2</v>
      </c>
      <c r="N132" s="13">
        <f t="shared" si="16"/>
        <v>0.1694444444444444</v>
      </c>
      <c r="O132" s="11">
        <f t="shared" si="19"/>
        <v>0</v>
      </c>
      <c r="P132" s="11">
        <f t="shared" si="17"/>
        <v>41</v>
      </c>
      <c r="Q132" s="4">
        <v>605766</v>
      </c>
      <c r="R132" s="4">
        <v>605766</v>
      </c>
      <c r="S132" s="4">
        <v>605807</v>
      </c>
      <c r="T132" s="4">
        <v>605807</v>
      </c>
    </row>
    <row r="133" spans="1:20" x14ac:dyDescent="0.25">
      <c r="A133" s="16">
        <v>46027</v>
      </c>
      <c r="B133" s="17" t="s">
        <v>45</v>
      </c>
      <c r="C133" s="4">
        <v>4</v>
      </c>
      <c r="D133" s="4">
        <v>7143</v>
      </c>
      <c r="E133" s="5">
        <v>0.2673611111111111</v>
      </c>
      <c r="F133" s="5">
        <v>0.2673611111111111</v>
      </c>
      <c r="G133" s="5">
        <v>0.29166666666666669</v>
      </c>
      <c r="H133" s="5">
        <v>0.4375</v>
      </c>
      <c r="I133" s="5">
        <v>0.4375</v>
      </c>
      <c r="J133" s="5">
        <v>0.44930555555555557</v>
      </c>
      <c r="K133" s="4"/>
      <c r="L133" s="4"/>
      <c r="M133" s="12">
        <f t="shared" si="18"/>
        <v>2.430555555555558E-2</v>
      </c>
      <c r="N133" s="13">
        <f t="shared" si="16"/>
        <v>0.14583333333333331</v>
      </c>
      <c r="O133" s="11">
        <f t="shared" si="19"/>
        <v>18</v>
      </c>
      <c r="P133" s="11">
        <f t="shared" si="17"/>
        <v>15</v>
      </c>
      <c r="Q133" s="4">
        <v>154611</v>
      </c>
      <c r="R133" s="4">
        <v>154629</v>
      </c>
      <c r="S133" s="4">
        <v>154644</v>
      </c>
      <c r="T133" s="4">
        <v>154644</v>
      </c>
    </row>
    <row r="134" spans="1:20" x14ac:dyDescent="0.25">
      <c r="A134" s="16">
        <v>46027</v>
      </c>
      <c r="B134" s="17" t="s">
        <v>45</v>
      </c>
      <c r="C134" s="4" t="s">
        <v>34</v>
      </c>
      <c r="D134" s="4">
        <v>2044</v>
      </c>
      <c r="E134" s="5">
        <v>0.62152777777777779</v>
      </c>
      <c r="F134" s="5">
        <v>0.62152777777777779</v>
      </c>
      <c r="G134" s="5">
        <v>0.64583333333333337</v>
      </c>
      <c r="H134" s="5">
        <v>0.77222222222222225</v>
      </c>
      <c r="I134" s="5">
        <v>0.77222222222222225</v>
      </c>
      <c r="J134" s="5">
        <v>0.78472222222222221</v>
      </c>
      <c r="K134" s="4"/>
      <c r="L134" s="4"/>
      <c r="M134" s="12">
        <f t="shared" si="18"/>
        <v>2.430555555555558E-2</v>
      </c>
      <c r="N134" s="13">
        <f t="shared" si="16"/>
        <v>0.12638888888888888</v>
      </c>
      <c r="O134" s="11">
        <f t="shared" si="19"/>
        <v>0</v>
      </c>
      <c r="P134" s="11">
        <f t="shared" si="17"/>
        <v>99</v>
      </c>
      <c r="Q134" s="4">
        <v>188954</v>
      </c>
      <c r="R134" s="4">
        <v>188954</v>
      </c>
      <c r="S134" s="4">
        <v>189053</v>
      </c>
      <c r="T134" s="4">
        <v>189053</v>
      </c>
    </row>
    <row r="135" spans="1:20" x14ac:dyDescent="0.25">
      <c r="A135" s="16">
        <v>46027</v>
      </c>
      <c r="B135" s="17" t="s">
        <v>45</v>
      </c>
      <c r="C135" s="4">
        <v>5</v>
      </c>
      <c r="D135" s="4">
        <v>2034</v>
      </c>
      <c r="E135" s="5">
        <v>0.2673611111111111</v>
      </c>
      <c r="F135" s="5">
        <v>0.27777777777777779</v>
      </c>
      <c r="G135" s="5">
        <v>0.29166666666666669</v>
      </c>
      <c r="H135" s="5">
        <v>0.43541666666666667</v>
      </c>
      <c r="I135" s="5">
        <v>0.43541666666666667</v>
      </c>
      <c r="J135" s="5">
        <v>0.44930555555555557</v>
      </c>
      <c r="K135" s="4"/>
      <c r="L135" s="4"/>
      <c r="M135" s="12">
        <f t="shared" si="18"/>
        <v>1.3888888888888895E-2</v>
      </c>
      <c r="N135" s="13">
        <f t="shared" si="16"/>
        <v>0.14374999999999999</v>
      </c>
      <c r="O135" s="11">
        <f t="shared" si="19"/>
        <v>8</v>
      </c>
      <c r="P135" s="11">
        <f t="shared" si="17"/>
        <v>42</v>
      </c>
      <c r="Q135" s="4">
        <v>287322</v>
      </c>
      <c r="R135" s="4">
        <v>287330</v>
      </c>
      <c r="S135" s="4">
        <v>287372</v>
      </c>
      <c r="T135" s="4">
        <v>287372</v>
      </c>
    </row>
    <row r="136" spans="1:20" x14ac:dyDescent="0.25">
      <c r="A136" s="16">
        <v>46027</v>
      </c>
      <c r="B136" s="17" t="s">
        <v>45</v>
      </c>
      <c r="C136" s="4">
        <v>6</v>
      </c>
      <c r="D136" s="4">
        <v>2043</v>
      </c>
      <c r="E136" s="5">
        <v>0.2673611111111111</v>
      </c>
      <c r="F136" s="5">
        <v>0.27777777777777779</v>
      </c>
      <c r="G136" s="5">
        <v>0.29166666666666669</v>
      </c>
      <c r="H136" s="5">
        <v>0.43402777777777779</v>
      </c>
      <c r="I136" s="5">
        <v>0.43402777777777779</v>
      </c>
      <c r="J136" s="5">
        <v>0.44930555555555557</v>
      </c>
      <c r="K136" s="4"/>
      <c r="L136" s="4"/>
      <c r="M136" s="12">
        <f t="shared" si="18"/>
        <v>1.3888888888888895E-2</v>
      </c>
      <c r="N136" s="13">
        <f t="shared" si="16"/>
        <v>0.1423611111111111</v>
      </c>
      <c r="O136" s="11">
        <f t="shared" si="19"/>
        <v>9</v>
      </c>
      <c r="P136" s="11">
        <f t="shared" si="17"/>
        <v>49</v>
      </c>
      <c r="Q136" s="4">
        <v>164655</v>
      </c>
      <c r="R136" s="4">
        <v>164664</v>
      </c>
      <c r="S136" s="4">
        <v>164713</v>
      </c>
      <c r="T136" s="4">
        <v>164713</v>
      </c>
    </row>
    <row r="137" spans="1:20" x14ac:dyDescent="0.25">
      <c r="A137" s="16">
        <v>46027</v>
      </c>
      <c r="B137" s="17" t="s">
        <v>45</v>
      </c>
      <c r="C137" s="4">
        <v>4</v>
      </c>
      <c r="D137" s="4">
        <v>7143</v>
      </c>
      <c r="E137" s="5">
        <v>0.53749999999999998</v>
      </c>
      <c r="F137" s="5">
        <v>0.55208333333333337</v>
      </c>
      <c r="G137" s="5">
        <v>0.55555555555555558</v>
      </c>
      <c r="H137" s="5">
        <v>0.63541666666666663</v>
      </c>
      <c r="I137" s="5">
        <v>0.63541666666666663</v>
      </c>
      <c r="J137" s="5">
        <v>0.64930555555555558</v>
      </c>
      <c r="K137" s="4"/>
      <c r="L137" s="4"/>
      <c r="M137" s="12">
        <f t="shared" si="18"/>
        <v>3.4722222222222099E-3</v>
      </c>
      <c r="N137" s="13">
        <f t="shared" si="16"/>
        <v>7.9861111111111049E-2</v>
      </c>
      <c r="O137" s="11">
        <f t="shared" si="19"/>
        <v>0</v>
      </c>
      <c r="P137" s="11">
        <f t="shared" si="17"/>
        <v>26</v>
      </c>
      <c r="Q137" s="4">
        <v>154695</v>
      </c>
      <c r="R137" s="4">
        <v>154695</v>
      </c>
      <c r="S137" s="4">
        <v>154721</v>
      </c>
      <c r="T137" s="4">
        <v>154721</v>
      </c>
    </row>
    <row r="138" spans="1:20" x14ac:dyDescent="0.25">
      <c r="A138" s="16">
        <v>46027</v>
      </c>
      <c r="B138" s="17" t="s">
        <v>45</v>
      </c>
      <c r="C138" s="4" t="s">
        <v>34</v>
      </c>
      <c r="D138" s="4">
        <v>2044</v>
      </c>
      <c r="E138" s="5">
        <v>0.37222222222222223</v>
      </c>
      <c r="F138" s="5">
        <v>0.39583333333333331</v>
      </c>
      <c r="G138" s="5">
        <v>0.39583333333333331</v>
      </c>
      <c r="H138" s="5">
        <v>0.5180555555555556</v>
      </c>
      <c r="I138" s="5">
        <v>0.5180555555555556</v>
      </c>
      <c r="J138" s="5">
        <v>0.53472222222222221</v>
      </c>
      <c r="K138" s="4"/>
      <c r="L138" s="4"/>
      <c r="M138" s="12">
        <f t="shared" si="18"/>
        <v>0</v>
      </c>
      <c r="N138" s="13">
        <f t="shared" si="16"/>
        <v>0.12222222222222229</v>
      </c>
      <c r="O138" s="11">
        <f t="shared" si="19"/>
        <v>0</v>
      </c>
      <c r="P138" s="11">
        <f t="shared" si="17"/>
        <v>98</v>
      </c>
      <c r="Q138" s="4">
        <v>188758</v>
      </c>
      <c r="R138" s="4">
        <v>188758</v>
      </c>
      <c r="S138" s="4">
        <v>188856</v>
      </c>
      <c r="T138" s="4">
        <v>188856</v>
      </c>
    </row>
    <row r="139" spans="1:20" x14ac:dyDescent="0.25">
      <c r="A139" s="16">
        <v>46027</v>
      </c>
      <c r="B139" s="17" t="s">
        <v>45</v>
      </c>
      <c r="C139" s="4">
        <v>3</v>
      </c>
      <c r="D139" s="4">
        <v>7147</v>
      </c>
      <c r="E139" s="5">
        <v>0.65555555555555556</v>
      </c>
      <c r="F139" s="5">
        <v>0.6694444444444444</v>
      </c>
      <c r="G139" s="5">
        <v>0.67361111111111116</v>
      </c>
      <c r="H139" s="5">
        <v>0.81527777777777777</v>
      </c>
      <c r="I139" s="5">
        <v>0.81527777777777777</v>
      </c>
      <c r="J139" s="5">
        <v>0.83263888888888893</v>
      </c>
      <c r="K139" s="4"/>
      <c r="L139" s="4"/>
      <c r="M139" s="12">
        <f t="shared" si="18"/>
        <v>4.1666666666667629E-3</v>
      </c>
      <c r="N139" s="13">
        <f t="shared" si="16"/>
        <v>0.14166666666666661</v>
      </c>
      <c r="O139" s="11">
        <f t="shared" si="19"/>
        <v>0</v>
      </c>
      <c r="P139" s="11">
        <f t="shared" si="17"/>
        <v>43</v>
      </c>
      <c r="Q139" s="4">
        <v>10017</v>
      </c>
      <c r="R139" s="4">
        <v>10017</v>
      </c>
      <c r="S139" s="4">
        <v>10060</v>
      </c>
      <c r="T139" s="4">
        <v>10060</v>
      </c>
    </row>
    <row r="140" spans="1:20" x14ac:dyDescent="0.25">
      <c r="A140" s="16">
        <v>46027</v>
      </c>
      <c r="B140" s="17" t="s">
        <v>45</v>
      </c>
      <c r="C140" s="4">
        <v>1</v>
      </c>
      <c r="D140" s="4">
        <v>2038</v>
      </c>
      <c r="E140" s="5">
        <v>0.38472222222222224</v>
      </c>
      <c r="F140" s="5">
        <v>0.40555555555555556</v>
      </c>
      <c r="G140" s="5">
        <v>0.40972222222222221</v>
      </c>
      <c r="H140" s="5">
        <v>0.48749999999999999</v>
      </c>
      <c r="I140" s="5">
        <v>0.48888888888888887</v>
      </c>
      <c r="J140" s="5">
        <v>0.48888888888888887</v>
      </c>
      <c r="K140" s="4"/>
      <c r="L140" s="4"/>
      <c r="M140" s="12">
        <f t="shared" si="18"/>
        <v>5.5555555555555358E-3</v>
      </c>
      <c r="N140" s="13">
        <f t="shared" si="16"/>
        <v>7.7777777777777779E-2</v>
      </c>
      <c r="O140" s="11">
        <f t="shared" si="19"/>
        <v>0</v>
      </c>
      <c r="P140" s="11">
        <f t="shared" si="17"/>
        <v>21</v>
      </c>
      <c r="Q140" s="4">
        <v>605745</v>
      </c>
      <c r="R140" s="4">
        <v>605745</v>
      </c>
      <c r="S140" s="4">
        <v>605766</v>
      </c>
      <c r="T140" s="4">
        <v>605766</v>
      </c>
    </row>
    <row r="141" spans="1:20" x14ac:dyDescent="0.25">
      <c r="A141" s="16">
        <v>46027</v>
      </c>
      <c r="B141" s="17" t="s">
        <v>45</v>
      </c>
      <c r="C141" s="4" t="s">
        <v>34</v>
      </c>
      <c r="D141" s="4">
        <v>2044</v>
      </c>
      <c r="E141" s="5">
        <v>0.46875</v>
      </c>
      <c r="F141" s="5">
        <v>0.5</v>
      </c>
      <c r="G141" s="5">
        <v>0.52083333333333337</v>
      </c>
      <c r="H141" s="5">
        <v>0.64583333333333337</v>
      </c>
      <c r="I141" s="5">
        <v>0.64583333333333337</v>
      </c>
      <c r="J141" s="5">
        <v>0.64583333333333337</v>
      </c>
      <c r="K141" s="4"/>
      <c r="L141" s="4"/>
      <c r="M141" s="12">
        <f t="shared" si="18"/>
        <v>2.083333333333337E-2</v>
      </c>
      <c r="N141" s="13">
        <f t="shared" si="16"/>
        <v>0.125</v>
      </c>
      <c r="O141" s="11">
        <f t="shared" si="19"/>
        <v>0</v>
      </c>
      <c r="P141" s="11">
        <f t="shared" si="17"/>
        <v>98</v>
      </c>
      <c r="Q141" s="4">
        <v>188856</v>
      </c>
      <c r="R141" s="4">
        <v>188856</v>
      </c>
      <c r="S141" s="4">
        <v>188954</v>
      </c>
      <c r="T141" s="4">
        <v>188954</v>
      </c>
    </row>
    <row r="142" spans="1:20" x14ac:dyDescent="0.25">
      <c r="A142" s="16">
        <v>46027</v>
      </c>
      <c r="B142" s="17" t="s">
        <v>45</v>
      </c>
      <c r="C142" s="4">
        <v>1</v>
      </c>
      <c r="D142" s="4">
        <v>2028</v>
      </c>
      <c r="E142" s="5">
        <v>0.64583333333333337</v>
      </c>
      <c r="F142" s="5">
        <v>0.66666666666666663</v>
      </c>
      <c r="G142" s="5">
        <v>0.67361111111111116</v>
      </c>
      <c r="H142" s="5">
        <v>0.8125</v>
      </c>
      <c r="I142" s="5">
        <v>0.82291666666666663</v>
      </c>
      <c r="J142" s="5">
        <v>0.83333333333333337</v>
      </c>
      <c r="K142" s="4"/>
      <c r="L142" s="4"/>
      <c r="M142" s="12">
        <f t="shared" si="18"/>
        <v>1.736111111111116E-2</v>
      </c>
      <c r="N142" s="13">
        <f t="shared" si="16"/>
        <v>0.13888888888888884</v>
      </c>
      <c r="O142" s="11">
        <f t="shared" si="19"/>
        <v>9</v>
      </c>
      <c r="P142" s="11">
        <f t="shared" si="17"/>
        <v>35</v>
      </c>
      <c r="Q142" s="4">
        <v>605807</v>
      </c>
      <c r="R142" s="4">
        <v>605807</v>
      </c>
      <c r="S142" s="4">
        <v>605842</v>
      </c>
      <c r="T142" s="4">
        <v>605851</v>
      </c>
    </row>
    <row r="143" spans="1:20" x14ac:dyDescent="0.25">
      <c r="A143" s="16">
        <v>46027</v>
      </c>
      <c r="B143" s="17" t="s">
        <v>45</v>
      </c>
      <c r="C143" s="4">
        <v>6</v>
      </c>
      <c r="D143" s="4">
        <v>2043</v>
      </c>
      <c r="E143" s="5">
        <v>0.41944444444444445</v>
      </c>
      <c r="F143" s="5">
        <v>0.4375</v>
      </c>
      <c r="G143" s="5">
        <v>0.4375</v>
      </c>
      <c r="H143" s="5">
        <v>0.61319444444444449</v>
      </c>
      <c r="I143" s="5">
        <v>0.61319444444444449</v>
      </c>
      <c r="J143" s="5">
        <v>0.61319444444444449</v>
      </c>
      <c r="K143" s="4"/>
      <c r="L143" s="4"/>
      <c r="M143" s="12">
        <f t="shared" si="18"/>
        <v>0</v>
      </c>
      <c r="N143" s="13">
        <f t="shared" si="16"/>
        <v>0.17569444444444449</v>
      </c>
      <c r="O143" s="11">
        <f t="shared" si="19"/>
        <v>0</v>
      </c>
      <c r="P143" s="11">
        <f t="shared" si="17"/>
        <v>59</v>
      </c>
      <c r="Q143" s="4">
        <v>164713</v>
      </c>
      <c r="R143" s="4">
        <v>164713</v>
      </c>
      <c r="S143" s="4">
        <v>164772</v>
      </c>
      <c r="T143" s="4">
        <v>164772</v>
      </c>
    </row>
    <row r="144" spans="1:20" x14ac:dyDescent="0.25">
      <c r="A144" s="16">
        <v>46027</v>
      </c>
      <c r="B144" s="17" t="s">
        <v>45</v>
      </c>
      <c r="C144" s="4">
        <v>4</v>
      </c>
      <c r="D144" s="4">
        <v>7143</v>
      </c>
      <c r="E144" s="5">
        <v>0.63402777777777775</v>
      </c>
      <c r="F144" s="5">
        <v>0.64583333333333337</v>
      </c>
      <c r="G144" s="5">
        <v>0.64583333333333337</v>
      </c>
      <c r="H144" s="5">
        <v>0.80972222222222223</v>
      </c>
      <c r="I144" s="5">
        <v>0.80972222222222223</v>
      </c>
      <c r="J144" s="5">
        <v>0.83402777777777781</v>
      </c>
      <c r="K144" s="4"/>
      <c r="L144" s="4"/>
      <c r="M144" s="12">
        <f t="shared" si="18"/>
        <v>0</v>
      </c>
      <c r="N144" s="13">
        <f t="shared" si="16"/>
        <v>0.16388888888888886</v>
      </c>
      <c r="O144" s="11">
        <f t="shared" si="19"/>
        <v>0</v>
      </c>
      <c r="P144" s="11">
        <f t="shared" si="17"/>
        <v>61</v>
      </c>
      <c r="Q144" s="4">
        <v>154721</v>
      </c>
      <c r="R144" s="4">
        <v>154721</v>
      </c>
      <c r="S144" s="4">
        <v>154782</v>
      </c>
      <c r="T144" s="4">
        <v>154782</v>
      </c>
    </row>
    <row r="145" spans="1:20" x14ac:dyDescent="0.25">
      <c r="A145" s="16">
        <v>46027</v>
      </c>
      <c r="B145" s="17" t="s">
        <v>45</v>
      </c>
      <c r="C145" s="4">
        <v>5</v>
      </c>
      <c r="D145" s="4">
        <v>2034</v>
      </c>
      <c r="E145" s="5">
        <v>0.41944444444444445</v>
      </c>
      <c r="F145" s="5">
        <v>0.4375</v>
      </c>
      <c r="G145" s="5">
        <v>0.4375</v>
      </c>
      <c r="H145" s="5">
        <v>0.57916666666666672</v>
      </c>
      <c r="I145" s="5">
        <v>0.5805555555555556</v>
      </c>
      <c r="J145" s="5">
        <v>0.58125000000000004</v>
      </c>
      <c r="K145" s="4"/>
      <c r="L145" s="4"/>
      <c r="M145" s="12">
        <f t="shared" si="18"/>
        <v>1.388888888888884E-3</v>
      </c>
      <c r="N145" s="13">
        <f t="shared" si="16"/>
        <v>0.14166666666666672</v>
      </c>
      <c r="O145" s="11">
        <f t="shared" si="19"/>
        <v>0</v>
      </c>
      <c r="P145" s="11">
        <f t="shared" si="17"/>
        <v>38</v>
      </c>
      <c r="Q145" s="4">
        <v>287375</v>
      </c>
      <c r="R145" s="4">
        <v>287375</v>
      </c>
      <c r="S145" s="4">
        <v>287413</v>
      </c>
      <c r="T145" s="4">
        <v>287413</v>
      </c>
    </row>
    <row r="146" spans="1:20" x14ac:dyDescent="0.25">
      <c r="A146" s="16">
        <v>46027</v>
      </c>
      <c r="B146" s="17" t="s">
        <v>45</v>
      </c>
      <c r="C146" s="4">
        <v>6</v>
      </c>
      <c r="D146" s="4">
        <v>2043</v>
      </c>
      <c r="E146" s="5">
        <v>0.60138888888888886</v>
      </c>
      <c r="F146" s="5">
        <v>0.60763888888888884</v>
      </c>
      <c r="G146" s="5">
        <v>0.60763888888888884</v>
      </c>
      <c r="H146" s="5">
        <v>0.81527777777777777</v>
      </c>
      <c r="I146" s="5">
        <v>0.82847222222222228</v>
      </c>
      <c r="J146" s="5">
        <v>0.83472222222222225</v>
      </c>
      <c r="K146" s="4"/>
      <c r="L146" s="4"/>
      <c r="M146" s="12">
        <f t="shared" si="18"/>
        <v>1.3194444444444509E-2</v>
      </c>
      <c r="N146" s="13">
        <f t="shared" si="16"/>
        <v>0.20763888888888893</v>
      </c>
      <c r="O146" s="11">
        <f t="shared" si="19"/>
        <v>9</v>
      </c>
      <c r="P146" s="11">
        <f t="shared" si="17"/>
        <v>69</v>
      </c>
      <c r="Q146" s="4">
        <v>164772</v>
      </c>
      <c r="R146" s="4">
        <v>164772</v>
      </c>
      <c r="S146" s="4">
        <v>164841</v>
      </c>
      <c r="T146" s="4">
        <v>164850</v>
      </c>
    </row>
    <row r="147" spans="1:20" x14ac:dyDescent="0.25">
      <c r="A147" s="16">
        <v>46027</v>
      </c>
      <c r="B147" s="17" t="s">
        <v>45</v>
      </c>
      <c r="C147" s="4">
        <v>4</v>
      </c>
      <c r="D147" s="4">
        <v>7143</v>
      </c>
      <c r="E147" s="5">
        <v>0.41944444444444445</v>
      </c>
      <c r="F147" s="5">
        <v>0.43333333333333335</v>
      </c>
      <c r="G147" s="5">
        <v>0.4375</v>
      </c>
      <c r="H147" s="5">
        <v>0.55138888888888893</v>
      </c>
      <c r="I147" s="5">
        <v>0.55138888888888893</v>
      </c>
      <c r="J147" s="5">
        <v>0.55138888888888893</v>
      </c>
      <c r="K147" s="4"/>
      <c r="L147" s="4"/>
      <c r="M147" s="12">
        <f t="shared" si="18"/>
        <v>4.1666666666666519E-3</v>
      </c>
      <c r="N147" s="13">
        <f t="shared" si="16"/>
        <v>0.11388888888888893</v>
      </c>
      <c r="O147" s="11">
        <f t="shared" si="19"/>
        <v>0</v>
      </c>
      <c r="P147" s="11">
        <f t="shared" si="17"/>
        <v>31</v>
      </c>
      <c r="Q147" s="4">
        <v>154664</v>
      </c>
      <c r="R147" s="4">
        <v>154664</v>
      </c>
      <c r="S147" s="4">
        <v>154695</v>
      </c>
      <c r="T147" s="4">
        <v>154695</v>
      </c>
    </row>
    <row r="148" spans="1:20" x14ac:dyDescent="0.25">
      <c r="A148" s="16">
        <v>46027</v>
      </c>
      <c r="B148" s="17" t="s">
        <v>45</v>
      </c>
      <c r="C148" s="4">
        <v>5</v>
      </c>
      <c r="D148" s="4">
        <v>2034</v>
      </c>
      <c r="E148" s="5">
        <v>0.58125000000000004</v>
      </c>
      <c r="F148" s="5">
        <v>0.58125000000000004</v>
      </c>
      <c r="G148" s="5">
        <v>0.58333333333333337</v>
      </c>
      <c r="H148" s="5">
        <v>0.63888888888888884</v>
      </c>
      <c r="I148" s="5">
        <v>0.63888888888888884</v>
      </c>
      <c r="J148" s="5">
        <v>0.63888888888888884</v>
      </c>
      <c r="K148" s="4"/>
      <c r="L148" s="4"/>
      <c r="M148" s="12">
        <f t="shared" si="18"/>
        <v>2.0833333333333259E-3</v>
      </c>
      <c r="N148" s="13">
        <f t="shared" si="16"/>
        <v>5.5555555555555469E-2</v>
      </c>
      <c r="O148" s="11">
        <f t="shared" si="19"/>
        <v>0</v>
      </c>
      <c r="P148" s="11">
        <f t="shared" si="17"/>
        <v>9</v>
      </c>
      <c r="Q148" s="4">
        <v>287413</v>
      </c>
      <c r="R148" s="4">
        <v>287413</v>
      </c>
      <c r="S148" s="4">
        <v>287422</v>
      </c>
      <c r="T148" s="4">
        <v>287422</v>
      </c>
    </row>
    <row r="149" spans="1:20" x14ac:dyDescent="0.25">
      <c r="A149" s="16">
        <v>46027</v>
      </c>
      <c r="B149" s="17" t="s">
        <v>45</v>
      </c>
      <c r="C149" s="4">
        <v>5</v>
      </c>
      <c r="D149" s="4">
        <v>2041</v>
      </c>
      <c r="E149" s="5">
        <v>0.63888888888888884</v>
      </c>
      <c r="F149" s="5">
        <v>0.63888888888888884</v>
      </c>
      <c r="G149" s="5">
        <v>0.64583333333333337</v>
      </c>
      <c r="H149" s="5">
        <v>0.81666666666666665</v>
      </c>
      <c r="I149" s="5">
        <v>0.82916666666666672</v>
      </c>
      <c r="J149" s="5">
        <v>0.83402777777777781</v>
      </c>
      <c r="K149" s="4"/>
      <c r="L149" s="4"/>
      <c r="M149" s="12">
        <f t="shared" si="18"/>
        <v>1.9444444444444597E-2</v>
      </c>
      <c r="N149" s="13">
        <f t="shared" si="16"/>
        <v>0.17083333333333328</v>
      </c>
      <c r="O149" s="11">
        <f t="shared" si="19"/>
        <v>9</v>
      </c>
      <c r="P149" s="11">
        <f t="shared" si="17"/>
        <v>51</v>
      </c>
      <c r="Q149" s="4">
        <v>185303</v>
      </c>
      <c r="R149" s="4">
        <v>185303</v>
      </c>
      <c r="S149" s="4">
        <v>185354</v>
      </c>
      <c r="T149" s="4">
        <v>185363</v>
      </c>
    </row>
    <row r="150" spans="1:20" x14ac:dyDescent="0.25">
      <c r="A150" s="16">
        <v>46027</v>
      </c>
      <c r="B150" s="17" t="s">
        <v>45</v>
      </c>
      <c r="C150" s="4">
        <v>2</v>
      </c>
      <c r="D150" s="4">
        <v>2030</v>
      </c>
      <c r="E150" s="5">
        <v>0.65555555555555556</v>
      </c>
      <c r="F150" s="5">
        <v>0.66666666666666663</v>
      </c>
      <c r="G150" s="5">
        <v>0.67361111111111116</v>
      </c>
      <c r="H150" s="5">
        <v>0.81527777777777777</v>
      </c>
      <c r="I150" s="5">
        <v>0.82638888888888884</v>
      </c>
      <c r="J150" s="5">
        <v>0.83194444444444449</v>
      </c>
      <c r="K150" s="4"/>
      <c r="L150" s="4"/>
      <c r="M150" s="12">
        <f t="shared" si="18"/>
        <v>1.8055555555555602E-2</v>
      </c>
      <c r="N150" s="13">
        <f t="shared" si="16"/>
        <v>0.14166666666666661</v>
      </c>
      <c r="O150" s="11">
        <f t="shared" si="19"/>
        <v>9</v>
      </c>
      <c r="P150" s="11">
        <f t="shared" si="17"/>
        <v>39</v>
      </c>
      <c r="Q150" s="4">
        <v>623765</v>
      </c>
      <c r="R150" s="4">
        <v>623765</v>
      </c>
      <c r="S150" s="4">
        <v>623804</v>
      </c>
      <c r="T150" s="4">
        <v>623813</v>
      </c>
    </row>
    <row r="151" spans="1:20" x14ac:dyDescent="0.25">
      <c r="A151" s="16">
        <v>46027</v>
      </c>
      <c r="B151" s="17" t="s">
        <v>45</v>
      </c>
      <c r="C151" s="4" t="s">
        <v>34</v>
      </c>
      <c r="D151" s="4">
        <v>2044</v>
      </c>
      <c r="E151" s="5">
        <v>0.7680555555555556</v>
      </c>
      <c r="F151" s="5">
        <v>0.7680555555555556</v>
      </c>
      <c r="G151" s="5">
        <v>0.77083333333333337</v>
      </c>
      <c r="H151" s="5">
        <v>0.89583333333333337</v>
      </c>
      <c r="I151" s="5">
        <v>0.90972222222222221</v>
      </c>
      <c r="J151" s="5">
        <v>0.91736111111111107</v>
      </c>
      <c r="K151" s="4"/>
      <c r="L151" s="4"/>
      <c r="M151" s="12">
        <f t="shared" si="18"/>
        <v>1.6666666666666607E-2</v>
      </c>
      <c r="N151" s="13">
        <f t="shared" si="16"/>
        <v>0.125</v>
      </c>
      <c r="O151" s="11">
        <f t="shared" si="19"/>
        <v>9</v>
      </c>
      <c r="P151" s="11">
        <f t="shared" si="17"/>
        <v>98</v>
      </c>
      <c r="Q151" s="4">
        <v>189053</v>
      </c>
      <c r="R151" s="4">
        <v>189053</v>
      </c>
      <c r="S151" s="4">
        <v>189151</v>
      </c>
      <c r="T151" s="4">
        <v>189160</v>
      </c>
    </row>
    <row r="152" spans="1:20" x14ac:dyDescent="0.25">
      <c r="A152" s="3"/>
      <c r="B152" s="4"/>
      <c r="C152" s="4"/>
      <c r="D152" s="4"/>
      <c r="E152" s="5"/>
      <c r="F152" s="5"/>
      <c r="G152" s="5"/>
      <c r="H152" s="5"/>
      <c r="I152" s="5"/>
      <c r="J152" s="5"/>
      <c r="K152" s="4"/>
      <c r="L152" s="4"/>
      <c r="M152" s="12">
        <f t="shared" si="18"/>
        <v>0</v>
      </c>
      <c r="N152" s="13">
        <f t="shared" si="16"/>
        <v>0</v>
      </c>
      <c r="O152" s="11">
        <f t="shared" si="19"/>
        <v>0</v>
      </c>
      <c r="P152" s="11">
        <f t="shared" si="17"/>
        <v>0</v>
      </c>
      <c r="Q152" s="4"/>
      <c r="R152" s="4"/>
      <c r="S152" s="4"/>
      <c r="T152" s="4"/>
    </row>
    <row r="153" spans="1:20" x14ac:dyDescent="0.25">
      <c r="A153" s="3"/>
      <c r="B153" s="4"/>
      <c r="C153" s="4"/>
      <c r="D153" s="4"/>
      <c r="E153" s="5"/>
      <c r="F153" s="5"/>
      <c r="G153" s="5"/>
      <c r="H153" s="5"/>
      <c r="I153" s="5"/>
      <c r="J153" s="5"/>
      <c r="K153" s="4"/>
      <c r="L153" s="4"/>
      <c r="M153" s="12">
        <f t="shared" si="18"/>
        <v>0</v>
      </c>
      <c r="N153" s="13">
        <f t="shared" si="16"/>
        <v>0</v>
      </c>
      <c r="O153" s="11">
        <f t="shared" si="19"/>
        <v>0</v>
      </c>
      <c r="P153" s="11">
        <f t="shared" si="17"/>
        <v>0</v>
      </c>
      <c r="Q153" s="4"/>
      <c r="R153" s="4"/>
      <c r="S153" s="4"/>
      <c r="T153" s="4"/>
    </row>
    <row r="154" spans="1:20" x14ac:dyDescent="0.25">
      <c r="A154" s="3"/>
      <c r="B154" s="4"/>
      <c r="C154" s="4"/>
      <c r="D154" s="4"/>
      <c r="E154" s="5"/>
      <c r="F154" s="5"/>
      <c r="G154" s="5"/>
      <c r="H154" s="5"/>
      <c r="I154" s="5"/>
      <c r="J154" s="5"/>
      <c r="K154" s="4"/>
      <c r="L154" s="4"/>
      <c r="M154" s="12">
        <f t="shared" si="18"/>
        <v>0</v>
      </c>
      <c r="N154" s="13">
        <f t="shared" si="16"/>
        <v>0</v>
      </c>
      <c r="O154" s="11">
        <f t="shared" si="19"/>
        <v>0</v>
      </c>
      <c r="P154" s="11">
        <f t="shared" si="17"/>
        <v>0</v>
      </c>
      <c r="Q154" s="4"/>
      <c r="R154" s="4"/>
      <c r="S154" s="4"/>
      <c r="T154" s="4"/>
    </row>
    <row r="155" spans="1:20" x14ac:dyDescent="0.25">
      <c r="A155" s="3"/>
      <c r="B155" s="4"/>
      <c r="C155" s="4"/>
      <c r="D155" s="4"/>
      <c r="E155" s="5"/>
      <c r="F155" s="5"/>
      <c r="G155" s="5"/>
      <c r="H155" s="5"/>
      <c r="I155" s="5"/>
      <c r="J155" s="5"/>
      <c r="K155" s="4"/>
      <c r="L155" s="4"/>
      <c r="M155" s="12">
        <f t="shared" si="18"/>
        <v>0</v>
      </c>
      <c r="N155" s="13">
        <f t="shared" si="16"/>
        <v>0</v>
      </c>
      <c r="O155" s="11">
        <f t="shared" si="19"/>
        <v>0</v>
      </c>
      <c r="P155" s="11">
        <f t="shared" si="17"/>
        <v>0</v>
      </c>
      <c r="Q155" s="4"/>
      <c r="R155" s="4"/>
      <c r="S155" s="4"/>
      <c r="T155" s="4"/>
    </row>
    <row r="156" spans="1:20" x14ac:dyDescent="0.25">
      <c r="A156" s="27"/>
      <c r="B156" s="28"/>
      <c r="C156" s="28"/>
      <c r="D156" s="29"/>
      <c r="E156" s="28"/>
      <c r="F156" s="28"/>
      <c r="G156" s="28"/>
      <c r="H156" s="28"/>
      <c r="I156" s="28"/>
      <c r="J156" s="28"/>
      <c r="K156" s="28"/>
      <c r="L156" s="7" t="s">
        <v>41</v>
      </c>
      <c r="M156" s="14">
        <f>SUM(M126:M155)</f>
        <v>0.29305555555555601</v>
      </c>
      <c r="N156" s="14">
        <f>SUM(N126:N155)</f>
        <v>3.6937499999999992</v>
      </c>
      <c r="O156" s="35">
        <f>SUM(O126:O155)</f>
        <v>116</v>
      </c>
      <c r="P156" s="35">
        <f>SUM(P126:P155)</f>
        <v>1311</v>
      </c>
      <c r="Q156" s="28"/>
      <c r="R156" s="28"/>
      <c r="S156" s="28"/>
      <c r="T156" s="28"/>
    </row>
    <row r="157" spans="1:20" x14ac:dyDescent="0.25">
      <c r="A157" s="16">
        <v>46028</v>
      </c>
      <c r="B157" s="17" t="s">
        <v>46</v>
      </c>
      <c r="C157" s="17">
        <v>3</v>
      </c>
      <c r="D157" s="17">
        <v>7143</v>
      </c>
      <c r="E157" s="18">
        <v>0.2673611111111111</v>
      </c>
      <c r="F157" s="18">
        <v>0.27777777777777779</v>
      </c>
      <c r="G157" s="18">
        <v>0.29166666666666669</v>
      </c>
      <c r="H157" s="18">
        <v>0.46111111111111114</v>
      </c>
      <c r="I157" s="18">
        <v>0.46111111111111114</v>
      </c>
      <c r="J157" s="18">
        <v>0.46111111111111114</v>
      </c>
      <c r="K157" s="17"/>
      <c r="L157" s="17"/>
      <c r="M157" s="19">
        <f>G157-F157+I157-H157</f>
        <v>1.3888888888888895E-2</v>
      </c>
      <c r="N157" s="20">
        <f t="shared" ref="N157:N186" si="20">H157-G157-(L157-K157)</f>
        <v>0.16944444444444445</v>
      </c>
      <c r="O157" s="34">
        <f>R157-Q157+T157-S157</f>
        <v>8</v>
      </c>
      <c r="P157" s="34">
        <f t="shared" ref="P157:P186" si="21">S157-R157</f>
        <v>35</v>
      </c>
      <c r="Q157" s="17">
        <v>154784</v>
      </c>
      <c r="R157" s="17">
        <v>154792</v>
      </c>
      <c r="S157" s="17">
        <v>154827</v>
      </c>
      <c r="T157" s="17">
        <v>154827</v>
      </c>
    </row>
    <row r="158" spans="1:20" x14ac:dyDescent="0.25">
      <c r="A158" s="16">
        <v>46028</v>
      </c>
      <c r="B158" s="17" t="s">
        <v>46</v>
      </c>
      <c r="C158" s="4">
        <v>1</v>
      </c>
      <c r="D158" s="4">
        <v>2030</v>
      </c>
      <c r="E158" s="5">
        <v>0.48888888888888887</v>
      </c>
      <c r="F158" s="5">
        <v>0.5</v>
      </c>
      <c r="G158" s="5">
        <v>0.5</v>
      </c>
      <c r="H158" s="5">
        <v>0.6694444444444444</v>
      </c>
      <c r="I158" s="5">
        <v>0.6694444444444444</v>
      </c>
      <c r="J158" s="5">
        <v>0.68541666666666667</v>
      </c>
      <c r="K158" s="4"/>
      <c r="L158" s="4"/>
      <c r="M158" s="12">
        <f t="shared" ref="M158:M186" si="22">G158-F158+I158-H158</f>
        <v>0</v>
      </c>
      <c r="N158" s="13">
        <f t="shared" si="20"/>
        <v>0.1694444444444444</v>
      </c>
      <c r="O158" s="11">
        <f t="shared" ref="O158:O186" si="23">R158-Q158+T158-S158</f>
        <v>0</v>
      </c>
      <c r="P158" s="11">
        <f t="shared" si="21"/>
        <v>42</v>
      </c>
      <c r="Q158" s="4">
        <v>623870</v>
      </c>
      <c r="R158" s="4">
        <v>623870</v>
      </c>
      <c r="S158" s="4">
        <v>623912</v>
      </c>
      <c r="T158" s="4">
        <v>623912</v>
      </c>
    </row>
    <row r="159" spans="1:20" x14ac:dyDescent="0.25">
      <c r="A159" s="16">
        <v>46028</v>
      </c>
      <c r="B159" s="17" t="s">
        <v>46</v>
      </c>
      <c r="C159" s="4">
        <v>4</v>
      </c>
      <c r="D159" s="4">
        <v>2044</v>
      </c>
      <c r="E159" s="5">
        <v>0.2673611111111111</v>
      </c>
      <c r="F159" s="5">
        <v>0.29166666666666669</v>
      </c>
      <c r="G159" s="5">
        <v>0.29166666666666669</v>
      </c>
      <c r="H159" s="5">
        <v>0.43333333333333335</v>
      </c>
      <c r="I159" s="5">
        <v>0.43333333333333335</v>
      </c>
      <c r="J159" s="5">
        <v>0.44930555555555557</v>
      </c>
      <c r="K159" s="4"/>
      <c r="L159" s="4"/>
      <c r="M159" s="12">
        <f t="shared" si="22"/>
        <v>0</v>
      </c>
      <c r="N159" s="13">
        <f t="shared" si="20"/>
        <v>0.14166666666666666</v>
      </c>
      <c r="O159" s="11">
        <f t="shared" si="23"/>
        <v>9</v>
      </c>
      <c r="P159" s="11">
        <f t="shared" si="21"/>
        <v>43</v>
      </c>
      <c r="Q159" s="4">
        <v>189160</v>
      </c>
      <c r="R159" s="4">
        <v>189169</v>
      </c>
      <c r="S159" s="4">
        <v>189212</v>
      </c>
      <c r="T159" s="4">
        <v>189212</v>
      </c>
    </row>
    <row r="160" spans="1:20" x14ac:dyDescent="0.25">
      <c r="A160" s="16">
        <v>46028</v>
      </c>
      <c r="B160" s="17" t="s">
        <v>46</v>
      </c>
      <c r="C160" s="6">
        <v>5</v>
      </c>
      <c r="D160" s="4">
        <v>7147</v>
      </c>
      <c r="E160" s="5">
        <v>0.2673611111111111</v>
      </c>
      <c r="F160" s="5">
        <v>0.27777777777777779</v>
      </c>
      <c r="G160" s="5">
        <v>0.29166666666666669</v>
      </c>
      <c r="H160" s="5">
        <v>0.43402777777777779</v>
      </c>
      <c r="I160" s="5">
        <v>0.43402777777777779</v>
      </c>
      <c r="J160" s="5">
        <v>0.44930555555555557</v>
      </c>
      <c r="K160" s="4"/>
      <c r="L160" s="4"/>
      <c r="M160" s="12">
        <f t="shared" si="22"/>
        <v>1.3888888888888895E-2</v>
      </c>
      <c r="N160" s="13">
        <f t="shared" si="20"/>
        <v>0.1423611111111111</v>
      </c>
      <c r="O160" s="11">
        <f t="shared" si="23"/>
        <v>8</v>
      </c>
      <c r="P160" s="11">
        <f t="shared" si="21"/>
        <v>42</v>
      </c>
      <c r="Q160" s="4">
        <v>10069</v>
      </c>
      <c r="R160" s="4">
        <v>10077</v>
      </c>
      <c r="S160" s="4">
        <v>10119</v>
      </c>
      <c r="T160" s="4">
        <v>10119</v>
      </c>
    </row>
    <row r="161" spans="1:21" x14ac:dyDescent="0.25">
      <c r="A161" s="16">
        <v>46028</v>
      </c>
      <c r="B161" s="17" t="s">
        <v>46</v>
      </c>
      <c r="C161" s="6">
        <v>6</v>
      </c>
      <c r="D161" s="4">
        <v>2041</v>
      </c>
      <c r="E161" s="5">
        <v>0.2673611111111111</v>
      </c>
      <c r="F161" s="5">
        <v>0.27777777777777779</v>
      </c>
      <c r="G161" s="5">
        <v>0.29166666666666669</v>
      </c>
      <c r="H161" s="5">
        <v>0.43402777777777779</v>
      </c>
      <c r="I161" s="5">
        <v>0.43402777777777779</v>
      </c>
      <c r="J161" s="5">
        <v>0.44930555555555557</v>
      </c>
      <c r="K161" s="4"/>
      <c r="L161" s="4"/>
      <c r="M161" s="12">
        <f t="shared" si="22"/>
        <v>1.3888888888888895E-2</v>
      </c>
      <c r="N161" s="13">
        <f t="shared" si="20"/>
        <v>0.1423611111111111</v>
      </c>
      <c r="O161" s="11">
        <f t="shared" si="23"/>
        <v>0</v>
      </c>
      <c r="P161" s="11">
        <f t="shared" si="21"/>
        <v>59</v>
      </c>
      <c r="Q161" s="4">
        <v>185363</v>
      </c>
      <c r="R161" s="4">
        <v>185363</v>
      </c>
      <c r="S161" s="4">
        <v>185422</v>
      </c>
      <c r="T161" s="4">
        <v>185422</v>
      </c>
    </row>
    <row r="162" spans="1:21" x14ac:dyDescent="0.25">
      <c r="A162" s="16">
        <v>46028</v>
      </c>
      <c r="B162" s="17" t="s">
        <v>46</v>
      </c>
      <c r="C162" s="4">
        <v>4</v>
      </c>
      <c r="D162" s="4">
        <v>2044</v>
      </c>
      <c r="E162" s="5">
        <v>0.53749999999999998</v>
      </c>
      <c r="F162" s="5">
        <v>0.55208333333333337</v>
      </c>
      <c r="G162" s="5">
        <v>0.55555555555555558</v>
      </c>
      <c r="H162" s="5">
        <v>0.63541666666666663</v>
      </c>
      <c r="I162" s="5">
        <v>0.63541666666666663</v>
      </c>
      <c r="J162" s="5">
        <v>0.64861111111111114</v>
      </c>
      <c r="K162" s="4"/>
      <c r="L162" s="4"/>
      <c r="M162" s="12">
        <f t="shared" si="22"/>
        <v>3.4722222222222099E-3</v>
      </c>
      <c r="N162" s="13">
        <f t="shared" si="20"/>
        <v>7.9861111111111049E-2</v>
      </c>
      <c r="O162" s="11">
        <f t="shared" si="23"/>
        <v>0</v>
      </c>
      <c r="P162" s="11">
        <f t="shared" si="21"/>
        <v>27</v>
      </c>
      <c r="Q162" s="4">
        <v>189247</v>
      </c>
      <c r="R162" s="4">
        <v>189247</v>
      </c>
      <c r="S162" s="4">
        <v>189274</v>
      </c>
      <c r="T162" s="4">
        <v>189274</v>
      </c>
    </row>
    <row r="163" spans="1:21" x14ac:dyDescent="0.25">
      <c r="A163" s="16">
        <v>46028</v>
      </c>
      <c r="B163" s="17" t="s">
        <v>46</v>
      </c>
      <c r="C163" s="4" t="s">
        <v>34</v>
      </c>
      <c r="D163" s="4">
        <v>2043</v>
      </c>
      <c r="E163" s="5">
        <v>0.37222222222222223</v>
      </c>
      <c r="F163" s="5">
        <v>0.38611111111111113</v>
      </c>
      <c r="G163" s="5">
        <v>0.39583333333333331</v>
      </c>
      <c r="H163" s="5">
        <v>0.5180555555555556</v>
      </c>
      <c r="I163" s="5">
        <v>0.5180555555555556</v>
      </c>
      <c r="J163" s="5">
        <v>0.5493055555555556</v>
      </c>
      <c r="K163" s="4"/>
      <c r="L163" s="4"/>
      <c r="M163" s="12">
        <f t="shared" si="22"/>
        <v>9.7222222222221877E-3</v>
      </c>
      <c r="N163" s="13">
        <f t="shared" si="20"/>
        <v>0.12222222222222229</v>
      </c>
      <c r="O163" s="11">
        <f t="shared" si="23"/>
        <v>30</v>
      </c>
      <c r="P163" s="11">
        <f t="shared" si="21"/>
        <v>98</v>
      </c>
      <c r="Q163" s="4">
        <v>164956</v>
      </c>
      <c r="R163" s="4">
        <v>164956</v>
      </c>
      <c r="S163" s="4">
        <v>165054</v>
      </c>
      <c r="T163" s="4">
        <v>165084</v>
      </c>
    </row>
    <row r="164" spans="1:21" x14ac:dyDescent="0.25">
      <c r="A164" s="16">
        <v>46028</v>
      </c>
      <c r="B164" s="17" t="s">
        <v>46</v>
      </c>
      <c r="C164" s="4">
        <v>3</v>
      </c>
      <c r="D164" s="4">
        <v>7143</v>
      </c>
      <c r="E164" s="5">
        <v>0.65555555555555556</v>
      </c>
      <c r="F164" s="5">
        <v>0.6694444444444444</v>
      </c>
      <c r="G164" s="5">
        <v>0.67361111111111116</v>
      </c>
      <c r="H164" s="5">
        <v>0.81527777777777777</v>
      </c>
      <c r="I164" s="5">
        <v>0.81527777777777777</v>
      </c>
      <c r="J164" s="5">
        <v>0.83263888888888893</v>
      </c>
      <c r="K164" s="4"/>
      <c r="L164" s="4"/>
      <c r="M164" s="12">
        <f t="shared" si="22"/>
        <v>4.1666666666667629E-3</v>
      </c>
      <c r="N164" s="13">
        <f t="shared" si="20"/>
        <v>0.14166666666666661</v>
      </c>
      <c r="O164" s="11">
        <f t="shared" si="23"/>
        <v>9</v>
      </c>
      <c r="P164" s="11">
        <f t="shared" si="21"/>
        <v>204</v>
      </c>
      <c r="Q164" s="4">
        <v>154695</v>
      </c>
      <c r="R164" s="4">
        <v>154695</v>
      </c>
      <c r="S164" s="4">
        <v>154899</v>
      </c>
      <c r="T164" s="4">
        <v>154908</v>
      </c>
    </row>
    <row r="165" spans="1:21" x14ac:dyDescent="0.25">
      <c r="A165" s="16">
        <v>46028</v>
      </c>
      <c r="B165" s="17" t="s">
        <v>46</v>
      </c>
      <c r="C165" s="4">
        <v>1</v>
      </c>
      <c r="D165" s="4">
        <v>2030</v>
      </c>
      <c r="E165" s="5">
        <v>0.38472222222222224</v>
      </c>
      <c r="F165" s="5">
        <v>0.40555555555555556</v>
      </c>
      <c r="G165" s="5">
        <v>0.40972222222222221</v>
      </c>
      <c r="H165" s="5">
        <v>0.48888888888888887</v>
      </c>
      <c r="I165" s="5">
        <v>0.48888888888888887</v>
      </c>
      <c r="J165" s="5">
        <v>0.48888888888888887</v>
      </c>
      <c r="K165" s="4"/>
      <c r="L165" s="4"/>
      <c r="M165" s="12">
        <f t="shared" si="22"/>
        <v>4.1666666666666519E-3</v>
      </c>
      <c r="N165" s="13">
        <f t="shared" si="20"/>
        <v>7.9166666666666663E-2</v>
      </c>
      <c r="O165" s="11">
        <f t="shared" si="23"/>
        <v>0</v>
      </c>
      <c r="P165" s="11">
        <f t="shared" si="21"/>
        <v>21</v>
      </c>
      <c r="Q165" s="4">
        <v>623849</v>
      </c>
      <c r="R165" s="4">
        <v>623849</v>
      </c>
      <c r="S165" s="4">
        <v>623870</v>
      </c>
      <c r="T165" s="4">
        <v>623870</v>
      </c>
      <c r="U165" s="1" t="s">
        <v>21</v>
      </c>
    </row>
    <row r="166" spans="1:21" x14ac:dyDescent="0.25">
      <c r="A166" s="16">
        <v>46028</v>
      </c>
      <c r="B166" s="17" t="s">
        <v>46</v>
      </c>
      <c r="C166" s="4" t="s">
        <v>34</v>
      </c>
      <c r="D166" s="4">
        <v>2043</v>
      </c>
      <c r="E166" s="5">
        <v>0.5180555555555556</v>
      </c>
      <c r="F166" s="5">
        <v>0.5180555555555556</v>
      </c>
      <c r="G166" s="5">
        <v>0.52083333333333337</v>
      </c>
      <c r="H166" s="5">
        <v>0.6430555555555556</v>
      </c>
      <c r="I166" s="5">
        <v>0.6430555555555556</v>
      </c>
      <c r="J166" s="5">
        <v>0.6430555555555556</v>
      </c>
      <c r="K166" s="4"/>
      <c r="L166" s="4"/>
      <c r="M166" s="12">
        <f t="shared" si="22"/>
        <v>2.7777777777777679E-3</v>
      </c>
      <c r="N166" s="13">
        <f t="shared" si="20"/>
        <v>0.12222222222222223</v>
      </c>
      <c r="O166" s="11">
        <f t="shared" si="23"/>
        <v>0</v>
      </c>
      <c r="P166" s="11">
        <f t="shared" si="21"/>
        <v>98</v>
      </c>
      <c r="Q166" s="4">
        <v>165054</v>
      </c>
      <c r="R166" s="4">
        <v>165054</v>
      </c>
      <c r="S166" s="4">
        <v>165152</v>
      </c>
      <c r="T166" s="4">
        <v>165152</v>
      </c>
    </row>
    <row r="167" spans="1:21" x14ac:dyDescent="0.25">
      <c r="A167" s="16">
        <v>46028</v>
      </c>
      <c r="B167" s="17" t="s">
        <v>46</v>
      </c>
      <c r="C167" s="4">
        <v>1</v>
      </c>
      <c r="D167" s="4">
        <v>2030</v>
      </c>
      <c r="E167" s="5">
        <v>0.6694444444444444</v>
      </c>
      <c r="F167" s="5">
        <v>0.6694444444444444</v>
      </c>
      <c r="G167" s="5">
        <v>0.67361111111111116</v>
      </c>
      <c r="H167" s="5">
        <v>0.81527777777777777</v>
      </c>
      <c r="I167" s="5">
        <v>0.81527777777777777</v>
      </c>
      <c r="J167" s="5">
        <v>0.83472222222222225</v>
      </c>
      <c r="K167" s="4"/>
      <c r="L167" s="4"/>
      <c r="M167" s="12">
        <f t="shared" si="22"/>
        <v>4.1666666666667629E-3</v>
      </c>
      <c r="N167" s="13">
        <f t="shared" si="20"/>
        <v>0.14166666666666661</v>
      </c>
      <c r="O167" s="11">
        <f t="shared" si="23"/>
        <v>8</v>
      </c>
      <c r="P167" s="11">
        <f t="shared" si="21"/>
        <v>35</v>
      </c>
      <c r="Q167" s="4">
        <v>623913</v>
      </c>
      <c r="R167" s="4">
        <v>623912</v>
      </c>
      <c r="S167" s="4">
        <v>623947</v>
      </c>
      <c r="T167" s="4">
        <v>623956</v>
      </c>
    </row>
    <row r="168" spans="1:21" x14ac:dyDescent="0.25">
      <c r="A168" s="16">
        <v>46028</v>
      </c>
      <c r="B168" s="17" t="s">
        <v>46</v>
      </c>
      <c r="C168" s="4">
        <v>4</v>
      </c>
      <c r="D168" s="4">
        <v>2044</v>
      </c>
      <c r="E168" s="5">
        <v>0.41944444444444445</v>
      </c>
      <c r="F168" s="5">
        <v>0.43055555555555558</v>
      </c>
      <c r="G168" s="5">
        <v>0.4375</v>
      </c>
      <c r="H168" s="5">
        <v>0.55138888888888893</v>
      </c>
      <c r="I168" s="5">
        <v>0.55138888888888893</v>
      </c>
      <c r="J168" s="5">
        <v>0.55138888888888893</v>
      </c>
      <c r="K168" s="4"/>
      <c r="L168" s="4"/>
      <c r="M168" s="12">
        <f t="shared" si="22"/>
        <v>6.9444444444444198E-3</v>
      </c>
      <c r="N168" s="13">
        <f t="shared" si="20"/>
        <v>0.11388888888888893</v>
      </c>
      <c r="O168" s="11">
        <f t="shared" si="23"/>
        <v>0</v>
      </c>
      <c r="P168" s="11">
        <f t="shared" si="21"/>
        <v>35</v>
      </c>
      <c r="Q168" s="4">
        <v>189212</v>
      </c>
      <c r="R168" s="4">
        <v>189212</v>
      </c>
      <c r="S168" s="4">
        <v>189247</v>
      </c>
      <c r="T168" s="4">
        <v>189247</v>
      </c>
    </row>
    <row r="169" spans="1:21" x14ac:dyDescent="0.25">
      <c r="A169" s="16">
        <v>46028</v>
      </c>
      <c r="B169" s="17" t="s">
        <v>46</v>
      </c>
      <c r="C169" s="4">
        <v>5</v>
      </c>
      <c r="D169" s="4">
        <v>7147</v>
      </c>
      <c r="E169" s="5">
        <v>0.58125000000000004</v>
      </c>
      <c r="F169" s="5">
        <v>0.58333333333333337</v>
      </c>
      <c r="G169" s="5">
        <v>0.58333333333333337</v>
      </c>
      <c r="H169" s="5">
        <v>0.8125</v>
      </c>
      <c r="I169" s="5">
        <v>0.82291666666666663</v>
      </c>
      <c r="J169" s="5">
        <v>0.83333333333333337</v>
      </c>
      <c r="K169" s="4"/>
      <c r="L169" s="4"/>
      <c r="M169" s="12">
        <f t="shared" si="22"/>
        <v>1.041666666666663E-2</v>
      </c>
      <c r="N169" s="13">
        <f t="shared" si="20"/>
        <v>0.22916666666666663</v>
      </c>
      <c r="O169" s="11">
        <f t="shared" si="23"/>
        <v>8</v>
      </c>
      <c r="P169" s="11">
        <f t="shared" si="21"/>
        <v>66</v>
      </c>
      <c r="Q169" s="4">
        <v>10160</v>
      </c>
      <c r="R169" s="4">
        <v>10160</v>
      </c>
      <c r="S169" s="4">
        <v>10226</v>
      </c>
      <c r="T169" s="4">
        <v>10234</v>
      </c>
    </row>
    <row r="170" spans="1:21" x14ac:dyDescent="0.25">
      <c r="A170" s="16">
        <v>46028</v>
      </c>
      <c r="B170" s="17" t="s">
        <v>46</v>
      </c>
      <c r="C170" s="4">
        <v>5</v>
      </c>
      <c r="D170" s="4">
        <v>7147</v>
      </c>
      <c r="E170" s="5">
        <v>0.41944444444444445</v>
      </c>
      <c r="F170" s="5">
        <v>0.43333333333333335</v>
      </c>
      <c r="G170" s="5">
        <v>0.4375</v>
      </c>
      <c r="H170" s="5">
        <v>0.57916666666666672</v>
      </c>
      <c r="I170" s="5">
        <v>0.58125000000000004</v>
      </c>
      <c r="J170" s="5">
        <v>0.58125000000000004</v>
      </c>
      <c r="K170" s="4"/>
      <c r="L170" s="4"/>
      <c r="M170" s="12">
        <f t="shared" si="22"/>
        <v>6.2499999999999778E-3</v>
      </c>
      <c r="N170" s="13">
        <f t="shared" si="20"/>
        <v>0.14166666666666672</v>
      </c>
      <c r="O170" s="11">
        <f t="shared" si="23"/>
        <v>0</v>
      </c>
      <c r="P170" s="11">
        <f t="shared" si="21"/>
        <v>41</v>
      </c>
      <c r="Q170" s="4">
        <v>10119</v>
      </c>
      <c r="R170" s="4">
        <v>10119</v>
      </c>
      <c r="S170" s="4">
        <v>10160</v>
      </c>
      <c r="T170" s="4">
        <v>10160</v>
      </c>
    </row>
    <row r="171" spans="1:21" x14ac:dyDescent="0.25">
      <c r="A171" s="16">
        <v>46028</v>
      </c>
      <c r="B171" s="17" t="s">
        <v>46</v>
      </c>
      <c r="C171" s="4">
        <v>6</v>
      </c>
      <c r="D171" s="4">
        <v>2041</v>
      </c>
      <c r="E171" s="5">
        <v>0.60763888888888884</v>
      </c>
      <c r="F171" s="5">
        <v>0.60763888888888884</v>
      </c>
      <c r="G171" s="5">
        <v>0.61111111111111116</v>
      </c>
      <c r="H171" s="5">
        <v>0.81666666666666665</v>
      </c>
      <c r="I171" s="5">
        <v>0.82916666666666672</v>
      </c>
      <c r="J171" s="5">
        <v>0.83611111111111114</v>
      </c>
      <c r="K171" s="4"/>
      <c r="L171" s="4"/>
      <c r="M171" s="12">
        <f t="shared" si="22"/>
        <v>1.5972222222222388E-2</v>
      </c>
      <c r="N171" s="13">
        <f t="shared" si="20"/>
        <v>0.20555555555555549</v>
      </c>
      <c r="O171" s="11">
        <f t="shared" si="23"/>
        <v>9</v>
      </c>
      <c r="P171" s="11">
        <f t="shared" si="21"/>
        <v>70</v>
      </c>
      <c r="Q171" s="4">
        <v>185481</v>
      </c>
      <c r="R171" s="4">
        <v>185481</v>
      </c>
      <c r="S171" s="4">
        <v>185551</v>
      </c>
      <c r="T171" s="4">
        <v>185560</v>
      </c>
    </row>
    <row r="172" spans="1:21" x14ac:dyDescent="0.25">
      <c r="A172" s="16">
        <v>46028</v>
      </c>
      <c r="B172" s="17" t="s">
        <v>46</v>
      </c>
      <c r="C172" s="4">
        <v>6</v>
      </c>
      <c r="D172" s="4">
        <v>2041</v>
      </c>
      <c r="E172" s="5">
        <v>0.41944444444444445</v>
      </c>
      <c r="F172" s="5">
        <v>0.41944444444444445</v>
      </c>
      <c r="G172" s="5">
        <v>0.4375</v>
      </c>
      <c r="H172" s="5">
        <v>0.60763888888888884</v>
      </c>
      <c r="I172" s="5">
        <v>0.60763888888888884</v>
      </c>
      <c r="J172" s="5">
        <v>0.60763888888888884</v>
      </c>
      <c r="K172" s="4"/>
      <c r="L172" s="4"/>
      <c r="M172" s="12">
        <f t="shared" si="22"/>
        <v>1.8055555555555491E-2</v>
      </c>
      <c r="N172" s="13">
        <f t="shared" si="20"/>
        <v>0.17013888888888884</v>
      </c>
      <c r="O172" s="11">
        <f t="shared" si="23"/>
        <v>0</v>
      </c>
      <c r="P172" s="11">
        <f t="shared" si="21"/>
        <v>59</v>
      </c>
      <c r="Q172" s="4">
        <v>185422</v>
      </c>
      <c r="R172" s="4">
        <v>185422</v>
      </c>
      <c r="S172" s="4">
        <v>185481</v>
      </c>
      <c r="T172" s="4">
        <v>185481</v>
      </c>
    </row>
    <row r="173" spans="1:21" x14ac:dyDescent="0.25">
      <c r="A173" s="16">
        <v>46028</v>
      </c>
      <c r="B173" s="17" t="s">
        <v>46</v>
      </c>
      <c r="C173" s="4">
        <v>4</v>
      </c>
      <c r="D173" s="4">
        <v>2044</v>
      </c>
      <c r="E173" s="5">
        <v>0.63472222222222219</v>
      </c>
      <c r="F173" s="5">
        <v>0.63472222222222219</v>
      </c>
      <c r="G173" s="5">
        <v>0.64583333333333337</v>
      </c>
      <c r="H173" s="5">
        <v>0.81527777777777777</v>
      </c>
      <c r="I173" s="5">
        <v>0.82638888888888884</v>
      </c>
      <c r="J173" s="5">
        <v>0.83333333333333337</v>
      </c>
      <c r="K173" s="4"/>
      <c r="L173" s="4"/>
      <c r="M173" s="12">
        <f t="shared" si="22"/>
        <v>2.2222222222222254E-2</v>
      </c>
      <c r="N173" s="13">
        <f t="shared" si="20"/>
        <v>0.1694444444444444</v>
      </c>
      <c r="O173" s="11">
        <f t="shared" si="23"/>
        <v>9</v>
      </c>
      <c r="P173" s="11">
        <f t="shared" si="21"/>
        <v>53</v>
      </c>
      <c r="Q173" s="4">
        <v>189274</v>
      </c>
      <c r="R173" s="4">
        <v>189274</v>
      </c>
      <c r="S173" s="4">
        <v>189327</v>
      </c>
      <c r="T173" s="4">
        <v>189336</v>
      </c>
    </row>
    <row r="174" spans="1:21" x14ac:dyDescent="0.25">
      <c r="A174" s="16">
        <v>46028</v>
      </c>
      <c r="B174" s="17" t="s">
        <v>46</v>
      </c>
      <c r="C174" s="4">
        <v>2</v>
      </c>
      <c r="D174" s="4">
        <v>2028</v>
      </c>
      <c r="E174" s="5">
        <v>0.65555555555555556</v>
      </c>
      <c r="F174" s="5">
        <v>0.6694444444444444</v>
      </c>
      <c r="G174" s="5">
        <v>0.67361111111111116</v>
      </c>
      <c r="H174" s="5">
        <v>0.81597222222222221</v>
      </c>
      <c r="I174" s="5">
        <v>0.82916666666666672</v>
      </c>
      <c r="J174" s="5">
        <v>0.83263888888888893</v>
      </c>
      <c r="K174" s="4"/>
      <c r="L174" s="4"/>
      <c r="M174" s="12">
        <f t="shared" si="22"/>
        <v>1.7361111111111271E-2</v>
      </c>
      <c r="N174" s="13">
        <f t="shared" si="20"/>
        <v>0.14236111111111105</v>
      </c>
      <c r="O174" s="11">
        <f t="shared" si="23"/>
        <v>8</v>
      </c>
      <c r="P174" s="11">
        <f t="shared" si="21"/>
        <v>39</v>
      </c>
      <c r="Q174" s="4">
        <v>605961</v>
      </c>
      <c r="R174" s="4">
        <v>605961</v>
      </c>
      <c r="S174" s="4">
        <v>606000</v>
      </c>
      <c r="T174" s="4">
        <v>606008</v>
      </c>
    </row>
    <row r="175" spans="1:21" x14ac:dyDescent="0.25">
      <c r="A175" s="16">
        <v>46028</v>
      </c>
      <c r="B175" s="17" t="s">
        <v>46</v>
      </c>
      <c r="C175" s="4" t="s">
        <v>34</v>
      </c>
      <c r="D175" s="4">
        <v>2043</v>
      </c>
      <c r="E175" s="5">
        <v>0.58333333333333337</v>
      </c>
      <c r="F175" s="5">
        <v>0.62222222222222223</v>
      </c>
      <c r="G175" s="5">
        <v>0.64583333333333337</v>
      </c>
      <c r="H175" s="5">
        <v>0.89583333333333337</v>
      </c>
      <c r="I175" s="5">
        <v>0.90972222222222221</v>
      </c>
      <c r="J175" s="5">
        <v>0.91736111111111107</v>
      </c>
      <c r="K175" s="4"/>
      <c r="L175" s="4"/>
      <c r="M175" s="12">
        <f t="shared" si="22"/>
        <v>3.7499999999999978E-2</v>
      </c>
      <c r="N175" s="13">
        <f t="shared" si="20"/>
        <v>0.25</v>
      </c>
      <c r="O175" s="11">
        <f t="shared" si="23"/>
        <v>9</v>
      </c>
      <c r="P175" s="11">
        <f t="shared" si="21"/>
        <v>195</v>
      </c>
      <c r="Q175" s="4">
        <v>165152</v>
      </c>
      <c r="R175" s="4">
        <v>165152</v>
      </c>
      <c r="S175" s="4">
        <v>165347</v>
      </c>
      <c r="T175" s="4">
        <v>165356</v>
      </c>
    </row>
    <row r="176" spans="1:21" x14ac:dyDescent="0.25">
      <c r="A176" s="16"/>
      <c r="B176" s="17"/>
      <c r="C176" s="4"/>
      <c r="D176" s="4"/>
      <c r="E176" s="5"/>
      <c r="F176" s="5"/>
      <c r="G176" s="5"/>
      <c r="H176" s="5"/>
      <c r="I176" s="5"/>
      <c r="J176" s="5"/>
      <c r="K176" s="4"/>
      <c r="L176" s="4"/>
      <c r="M176" s="12">
        <f t="shared" si="22"/>
        <v>0</v>
      </c>
      <c r="N176" s="13">
        <f t="shared" si="20"/>
        <v>0</v>
      </c>
      <c r="O176" s="11">
        <f t="shared" si="23"/>
        <v>0</v>
      </c>
      <c r="P176" s="11">
        <f t="shared" si="21"/>
        <v>0</v>
      </c>
      <c r="Q176" s="4"/>
      <c r="R176" s="4"/>
      <c r="S176" s="4"/>
      <c r="T176" s="4"/>
    </row>
    <row r="177" spans="1:20" x14ac:dyDescent="0.25">
      <c r="A177" s="16"/>
      <c r="B177" s="17"/>
      <c r="C177" s="4"/>
      <c r="D177" s="4"/>
      <c r="E177" s="5"/>
      <c r="F177" s="5"/>
      <c r="G177" s="5"/>
      <c r="H177" s="5"/>
      <c r="I177" s="5"/>
      <c r="J177" s="5"/>
      <c r="K177" s="4"/>
      <c r="L177" s="4"/>
      <c r="M177" s="12">
        <f t="shared" si="22"/>
        <v>0</v>
      </c>
      <c r="N177" s="13">
        <f t="shared" si="20"/>
        <v>0</v>
      </c>
      <c r="O177" s="11">
        <f t="shared" si="23"/>
        <v>0</v>
      </c>
      <c r="P177" s="11">
        <f t="shared" si="21"/>
        <v>0</v>
      </c>
      <c r="Q177" s="4"/>
      <c r="R177" s="4"/>
      <c r="S177" s="4"/>
      <c r="T177" s="4"/>
    </row>
    <row r="178" spans="1:20" x14ac:dyDescent="0.25">
      <c r="A178" s="16"/>
      <c r="B178" s="17"/>
      <c r="C178" s="4"/>
      <c r="D178" s="4"/>
      <c r="E178" s="5"/>
      <c r="F178" s="5"/>
      <c r="G178" s="5"/>
      <c r="H178" s="5"/>
      <c r="I178" s="5"/>
      <c r="J178" s="5"/>
      <c r="K178" s="4"/>
      <c r="L178" s="4"/>
      <c r="M178" s="12">
        <f t="shared" si="22"/>
        <v>0</v>
      </c>
      <c r="N178" s="13">
        <f t="shared" si="20"/>
        <v>0</v>
      </c>
      <c r="O178" s="11">
        <f t="shared" si="23"/>
        <v>0</v>
      </c>
      <c r="P178" s="11">
        <f t="shared" si="21"/>
        <v>0</v>
      </c>
      <c r="Q178" s="4"/>
      <c r="R178" s="4"/>
      <c r="S178" s="4"/>
      <c r="T178" s="4"/>
    </row>
    <row r="179" spans="1:20" x14ac:dyDescent="0.25">
      <c r="A179" s="16"/>
      <c r="B179" s="17"/>
      <c r="C179" s="4"/>
      <c r="D179" s="4"/>
      <c r="E179" s="5"/>
      <c r="F179" s="5"/>
      <c r="G179" s="5"/>
      <c r="H179" s="5"/>
      <c r="I179" s="5"/>
      <c r="J179" s="5"/>
      <c r="K179" s="4"/>
      <c r="L179" s="4"/>
      <c r="M179" s="12">
        <f t="shared" si="22"/>
        <v>0</v>
      </c>
      <c r="N179" s="13">
        <f t="shared" si="20"/>
        <v>0</v>
      </c>
      <c r="O179" s="11">
        <f t="shared" si="23"/>
        <v>0</v>
      </c>
      <c r="P179" s="11">
        <f t="shared" si="21"/>
        <v>0</v>
      </c>
      <c r="Q179" s="4"/>
      <c r="R179" s="4"/>
      <c r="S179" s="4"/>
      <c r="T179" s="4"/>
    </row>
    <row r="180" spans="1:20" x14ac:dyDescent="0.25">
      <c r="A180" s="16"/>
      <c r="B180" s="17"/>
      <c r="C180" s="4"/>
      <c r="D180" s="4"/>
      <c r="E180" s="5"/>
      <c r="F180" s="5"/>
      <c r="G180" s="5"/>
      <c r="H180" s="5"/>
      <c r="I180" s="5"/>
      <c r="J180" s="5"/>
      <c r="K180" s="4"/>
      <c r="L180" s="4"/>
      <c r="M180" s="12">
        <f t="shared" si="22"/>
        <v>0</v>
      </c>
      <c r="N180" s="13">
        <f t="shared" si="20"/>
        <v>0</v>
      </c>
      <c r="O180" s="11">
        <f t="shared" si="23"/>
        <v>0</v>
      </c>
      <c r="P180" s="11">
        <f t="shared" si="21"/>
        <v>0</v>
      </c>
      <c r="Q180" s="4"/>
      <c r="R180" s="4"/>
      <c r="S180" s="4"/>
      <c r="T180" s="4"/>
    </row>
    <row r="181" spans="1:20" x14ac:dyDescent="0.25">
      <c r="A181" s="16"/>
      <c r="B181" s="17"/>
      <c r="C181" s="4"/>
      <c r="D181" s="4"/>
      <c r="E181" s="5"/>
      <c r="F181" s="5"/>
      <c r="G181" s="5"/>
      <c r="H181" s="5"/>
      <c r="I181" s="5"/>
      <c r="J181" s="5"/>
      <c r="K181" s="4"/>
      <c r="L181" s="4"/>
      <c r="M181" s="12">
        <f t="shared" si="22"/>
        <v>0</v>
      </c>
      <c r="N181" s="13">
        <f t="shared" si="20"/>
        <v>0</v>
      </c>
      <c r="O181" s="11">
        <f t="shared" si="23"/>
        <v>0</v>
      </c>
      <c r="P181" s="11">
        <f t="shared" si="21"/>
        <v>0</v>
      </c>
      <c r="Q181" s="4"/>
      <c r="R181" s="4"/>
      <c r="S181" s="4"/>
      <c r="T181" s="4"/>
    </row>
    <row r="182" spans="1:20" x14ac:dyDescent="0.25">
      <c r="A182" s="3"/>
      <c r="B182" s="4"/>
      <c r="C182" s="4"/>
      <c r="D182" s="4"/>
      <c r="E182" s="5"/>
      <c r="F182" s="5"/>
      <c r="G182" s="5"/>
      <c r="H182" s="5"/>
      <c r="I182" s="5"/>
      <c r="J182" s="5"/>
      <c r="K182" s="4"/>
      <c r="L182" s="4"/>
      <c r="M182" s="12">
        <f t="shared" si="22"/>
        <v>0</v>
      </c>
      <c r="N182" s="13">
        <f t="shared" si="20"/>
        <v>0</v>
      </c>
      <c r="O182" s="11">
        <f t="shared" si="23"/>
        <v>0</v>
      </c>
      <c r="P182" s="11">
        <f t="shared" si="21"/>
        <v>0</v>
      </c>
      <c r="Q182" s="4"/>
      <c r="R182" s="4"/>
      <c r="S182" s="4"/>
      <c r="T182" s="4"/>
    </row>
    <row r="183" spans="1:20" x14ac:dyDescent="0.25">
      <c r="A183" s="3"/>
      <c r="B183" s="4"/>
      <c r="C183" s="4"/>
      <c r="D183" s="4"/>
      <c r="E183" s="5"/>
      <c r="F183" s="5"/>
      <c r="G183" s="5"/>
      <c r="H183" s="5"/>
      <c r="I183" s="5"/>
      <c r="J183" s="5"/>
      <c r="K183" s="4"/>
      <c r="L183" s="4"/>
      <c r="M183" s="12">
        <f t="shared" si="22"/>
        <v>0</v>
      </c>
      <c r="N183" s="13">
        <f t="shared" si="20"/>
        <v>0</v>
      </c>
      <c r="O183" s="11">
        <f t="shared" si="23"/>
        <v>0</v>
      </c>
      <c r="P183" s="11">
        <f t="shared" si="21"/>
        <v>0</v>
      </c>
      <c r="Q183" s="4"/>
      <c r="R183" s="4"/>
      <c r="S183" s="4"/>
      <c r="T183" s="4"/>
    </row>
    <row r="184" spans="1:20" x14ac:dyDescent="0.25">
      <c r="A184" s="3"/>
      <c r="B184" s="4"/>
      <c r="C184" s="4"/>
      <c r="D184" s="4"/>
      <c r="E184" s="5"/>
      <c r="F184" s="5"/>
      <c r="G184" s="5"/>
      <c r="H184" s="5"/>
      <c r="I184" s="5"/>
      <c r="J184" s="5"/>
      <c r="K184" s="4"/>
      <c r="L184" s="4"/>
      <c r="M184" s="12">
        <f t="shared" si="22"/>
        <v>0</v>
      </c>
      <c r="N184" s="13">
        <f t="shared" si="20"/>
        <v>0</v>
      </c>
      <c r="O184" s="11">
        <f t="shared" si="23"/>
        <v>0</v>
      </c>
      <c r="P184" s="11">
        <f t="shared" si="21"/>
        <v>0</v>
      </c>
      <c r="Q184" s="4"/>
      <c r="R184" s="4"/>
      <c r="S184" s="4"/>
      <c r="T184" s="4"/>
    </row>
    <row r="185" spans="1:20" x14ac:dyDescent="0.25">
      <c r="A185" s="3"/>
      <c r="B185" s="4"/>
      <c r="C185" s="4"/>
      <c r="D185" s="4"/>
      <c r="E185" s="5"/>
      <c r="F185" s="5"/>
      <c r="G185" s="5"/>
      <c r="H185" s="5"/>
      <c r="I185" s="5"/>
      <c r="J185" s="5"/>
      <c r="K185" s="4"/>
      <c r="L185" s="4"/>
      <c r="M185" s="12">
        <f t="shared" si="22"/>
        <v>0</v>
      </c>
      <c r="N185" s="13">
        <f t="shared" si="20"/>
        <v>0</v>
      </c>
      <c r="O185" s="11">
        <f t="shared" si="23"/>
        <v>0</v>
      </c>
      <c r="P185" s="11">
        <f t="shared" si="21"/>
        <v>0</v>
      </c>
      <c r="Q185" s="4"/>
      <c r="R185" s="4"/>
      <c r="S185" s="4"/>
      <c r="T185" s="4"/>
    </row>
    <row r="186" spans="1:20" x14ac:dyDescent="0.25">
      <c r="A186" s="3"/>
      <c r="B186" s="4"/>
      <c r="C186" s="4"/>
      <c r="D186" s="4"/>
      <c r="E186" s="5"/>
      <c r="F186" s="5"/>
      <c r="G186" s="5"/>
      <c r="H186" s="5"/>
      <c r="I186" s="5"/>
      <c r="J186" s="5"/>
      <c r="K186" s="4"/>
      <c r="L186" s="4"/>
      <c r="M186" s="12">
        <f t="shared" si="22"/>
        <v>0</v>
      </c>
      <c r="N186" s="13">
        <f t="shared" si="20"/>
        <v>0</v>
      </c>
      <c r="O186" s="11">
        <f t="shared" si="23"/>
        <v>0</v>
      </c>
      <c r="P186" s="11">
        <f t="shared" si="21"/>
        <v>0</v>
      </c>
      <c r="Q186" s="4"/>
      <c r="R186" s="4"/>
      <c r="S186" s="4"/>
      <c r="T186" s="4"/>
    </row>
    <row r="187" spans="1:20" x14ac:dyDescent="0.25">
      <c r="A187" s="27"/>
      <c r="B187" s="28"/>
      <c r="C187" s="28"/>
      <c r="D187" s="29"/>
      <c r="E187" s="28"/>
      <c r="F187" s="28"/>
      <c r="G187" s="28"/>
      <c r="H187" s="28"/>
      <c r="I187" s="28"/>
      <c r="J187" s="28"/>
      <c r="K187" s="28"/>
      <c r="L187" s="7" t="s">
        <v>41</v>
      </c>
      <c r="M187" s="14">
        <f>SUM(M157:M186)</f>
        <v>0.20486111111111144</v>
      </c>
      <c r="N187" s="14">
        <f>SUM(N157:N186)</f>
        <v>2.874305555555555</v>
      </c>
      <c r="O187" s="35">
        <f>SUM(O157:O186)</f>
        <v>115</v>
      </c>
      <c r="P187" s="35">
        <f>SUM(P157:P186)</f>
        <v>1262</v>
      </c>
      <c r="Q187" s="28"/>
      <c r="R187" s="28"/>
      <c r="S187" s="28"/>
      <c r="T187" s="28"/>
    </row>
    <row r="188" spans="1:20" x14ac:dyDescent="0.25">
      <c r="A188" s="16">
        <v>46029</v>
      </c>
      <c r="B188" s="17" t="s">
        <v>48</v>
      </c>
      <c r="C188" s="17" t="s">
        <v>34</v>
      </c>
      <c r="D188" s="17">
        <v>2041</v>
      </c>
      <c r="E188" s="18">
        <v>0.23958333333333334</v>
      </c>
      <c r="F188" s="18">
        <v>0.25</v>
      </c>
      <c r="G188" s="18">
        <v>0.27083333333333331</v>
      </c>
      <c r="H188" s="18">
        <v>0.39305555555555555</v>
      </c>
      <c r="I188" s="18">
        <v>0.39305555555555555</v>
      </c>
      <c r="J188" s="18">
        <v>0.40694444444444444</v>
      </c>
      <c r="K188" s="17"/>
      <c r="L188" s="17"/>
      <c r="M188" s="19">
        <f>G188-F188+I188-H188</f>
        <v>2.0833333333333315E-2</v>
      </c>
      <c r="N188" s="20">
        <f t="shared" ref="N188:N217" si="24">H188-G188-(L188-K188)</f>
        <v>0.12222222222222223</v>
      </c>
      <c r="O188" s="34">
        <f>R188-Q188+T188-S188</f>
        <v>9</v>
      </c>
      <c r="P188" s="34">
        <f t="shared" ref="P188:P217" si="25">S188-R188</f>
        <v>98</v>
      </c>
      <c r="Q188" s="17">
        <v>185560</v>
      </c>
      <c r="R188" s="17">
        <v>185569</v>
      </c>
      <c r="S188" s="17">
        <v>185667</v>
      </c>
      <c r="T188" s="17">
        <v>185667</v>
      </c>
    </row>
    <row r="189" spans="1:20" x14ac:dyDescent="0.25">
      <c r="A189" s="16">
        <v>46029</v>
      </c>
      <c r="B189" s="17" t="s">
        <v>48</v>
      </c>
      <c r="C189" s="4">
        <v>6</v>
      </c>
      <c r="D189" s="4">
        <v>7143</v>
      </c>
      <c r="E189" s="5">
        <v>0.40694444444444444</v>
      </c>
      <c r="F189" s="5">
        <v>0.43333333333333335</v>
      </c>
      <c r="G189" s="5">
        <v>0.4375</v>
      </c>
      <c r="H189" s="5">
        <v>0.60763888888888884</v>
      </c>
      <c r="I189" s="5">
        <v>0.60763888888888884</v>
      </c>
      <c r="J189" s="5">
        <v>0.60763888888888884</v>
      </c>
      <c r="K189" s="4"/>
      <c r="L189" s="4"/>
      <c r="M189" s="12">
        <f t="shared" ref="M189:M217" si="26">G189-F189+I189-H189</f>
        <v>4.1666666666666519E-3</v>
      </c>
      <c r="N189" s="13">
        <f t="shared" si="24"/>
        <v>0.17013888888888884</v>
      </c>
      <c r="O189" s="11">
        <f t="shared" ref="O189:O217" si="27">R189-Q189+T189-S189</f>
        <v>0</v>
      </c>
      <c r="P189" s="11">
        <f t="shared" si="25"/>
        <v>59</v>
      </c>
      <c r="Q189" s="4">
        <v>154965</v>
      </c>
      <c r="R189" s="4">
        <v>154965</v>
      </c>
      <c r="S189" s="4">
        <v>155024</v>
      </c>
      <c r="T189" s="4">
        <v>155024</v>
      </c>
    </row>
    <row r="190" spans="1:20" x14ac:dyDescent="0.25">
      <c r="A190" s="16">
        <v>46029</v>
      </c>
      <c r="B190" s="17" t="s">
        <v>48</v>
      </c>
      <c r="C190" s="4">
        <v>4</v>
      </c>
      <c r="D190" s="4">
        <v>2028</v>
      </c>
      <c r="E190" s="5">
        <v>0.63472222222222219</v>
      </c>
      <c r="F190" s="5">
        <v>0.64583333333333337</v>
      </c>
      <c r="G190" s="5">
        <v>0.64583333333333337</v>
      </c>
      <c r="H190" s="5">
        <v>0.67013888888888884</v>
      </c>
      <c r="I190" s="5">
        <v>0.67013888888888884</v>
      </c>
      <c r="J190" s="5">
        <v>0.68958333333333333</v>
      </c>
      <c r="K190" s="4"/>
      <c r="L190" s="4"/>
      <c r="M190" s="12">
        <f t="shared" si="26"/>
        <v>0</v>
      </c>
      <c r="N190" s="13">
        <f t="shared" si="24"/>
        <v>2.4305555555555469E-2</v>
      </c>
      <c r="O190" s="11">
        <f t="shared" si="27"/>
        <v>0</v>
      </c>
      <c r="P190" s="11">
        <f t="shared" si="25"/>
        <v>9</v>
      </c>
      <c r="Q190" s="4">
        <v>606122</v>
      </c>
      <c r="R190" s="4">
        <v>606122</v>
      </c>
      <c r="S190" s="4">
        <v>606131</v>
      </c>
      <c r="T190" s="4">
        <v>606131</v>
      </c>
    </row>
    <row r="191" spans="1:20" x14ac:dyDescent="0.25">
      <c r="A191" s="16">
        <v>46029</v>
      </c>
      <c r="B191" s="17" t="s">
        <v>48</v>
      </c>
      <c r="C191" s="6">
        <v>1</v>
      </c>
      <c r="D191" s="4">
        <v>2044</v>
      </c>
      <c r="E191" s="5">
        <v>0.2673611111111111</v>
      </c>
      <c r="F191" s="5">
        <v>0.27777777777777779</v>
      </c>
      <c r="G191" s="5">
        <v>0.29166666666666669</v>
      </c>
      <c r="H191" s="5">
        <v>0.40555555555555556</v>
      </c>
      <c r="I191" s="5">
        <v>0.40555555555555556</v>
      </c>
      <c r="J191" s="5">
        <v>0.40555555555555556</v>
      </c>
      <c r="K191" s="4"/>
      <c r="L191" s="4"/>
      <c r="M191" s="12">
        <f t="shared" si="26"/>
        <v>1.3888888888888895E-2</v>
      </c>
      <c r="N191" s="13">
        <f t="shared" si="24"/>
        <v>0.11388888888888887</v>
      </c>
      <c r="O191" s="11">
        <f t="shared" si="27"/>
        <v>8</v>
      </c>
      <c r="P191" s="11">
        <f t="shared" si="25"/>
        <v>28</v>
      </c>
      <c r="Q191" s="4">
        <v>189336</v>
      </c>
      <c r="R191" s="4">
        <v>189344</v>
      </c>
      <c r="S191" s="4">
        <v>189372</v>
      </c>
      <c r="T191" s="4">
        <v>189372</v>
      </c>
    </row>
    <row r="192" spans="1:20" x14ac:dyDescent="0.25">
      <c r="A192" s="16">
        <v>46029</v>
      </c>
      <c r="B192" s="17" t="s">
        <v>48</v>
      </c>
      <c r="C192" s="6">
        <v>2</v>
      </c>
      <c r="D192" s="4">
        <v>2030</v>
      </c>
      <c r="E192" s="5">
        <v>0.43333333333333335</v>
      </c>
      <c r="F192" s="5">
        <v>0.43402777777777779</v>
      </c>
      <c r="G192" s="5">
        <v>0.4375</v>
      </c>
      <c r="H192" s="5">
        <v>0.6694444444444444</v>
      </c>
      <c r="I192" s="5">
        <v>0.6875</v>
      </c>
      <c r="J192" s="5">
        <v>0.68888888888888888</v>
      </c>
      <c r="K192" s="4"/>
      <c r="L192" s="4"/>
      <c r="M192" s="12">
        <f t="shared" si="26"/>
        <v>2.1527777777777812E-2</v>
      </c>
      <c r="N192" s="13">
        <f t="shared" si="24"/>
        <v>0.2319444444444444</v>
      </c>
      <c r="O192" s="11">
        <f t="shared" si="27"/>
        <v>0</v>
      </c>
      <c r="P192" s="11">
        <f t="shared" si="25"/>
        <v>62</v>
      </c>
      <c r="Q192" s="4">
        <v>624004</v>
      </c>
      <c r="R192" s="4">
        <v>624004</v>
      </c>
      <c r="S192" s="4">
        <v>624066</v>
      </c>
      <c r="T192" s="4">
        <v>624066</v>
      </c>
    </row>
    <row r="193" spans="1:20" x14ac:dyDescent="0.25">
      <c r="A193" s="16">
        <v>46029</v>
      </c>
      <c r="B193" s="17" t="s">
        <v>48</v>
      </c>
      <c r="C193" s="4">
        <v>2</v>
      </c>
      <c r="D193" s="4">
        <v>2030</v>
      </c>
      <c r="E193" s="5">
        <v>0.2673611111111111</v>
      </c>
      <c r="F193" s="5">
        <v>0.2673611111111111</v>
      </c>
      <c r="G193" s="5">
        <v>0.27777777777777779</v>
      </c>
      <c r="H193" s="5">
        <v>0.43333333333333335</v>
      </c>
      <c r="I193" s="5">
        <v>0.43333333333333335</v>
      </c>
      <c r="J193" s="5">
        <v>0.43333333333333335</v>
      </c>
      <c r="K193" s="4"/>
      <c r="L193" s="4"/>
      <c r="M193" s="12">
        <f t="shared" si="26"/>
        <v>1.0416666666666685E-2</v>
      </c>
      <c r="N193" s="13">
        <f t="shared" si="24"/>
        <v>0.15555555555555556</v>
      </c>
      <c r="O193" s="11">
        <f t="shared" si="27"/>
        <v>9</v>
      </c>
      <c r="P193" s="11">
        <f t="shared" si="25"/>
        <v>39</v>
      </c>
      <c r="Q193" s="4">
        <v>623956</v>
      </c>
      <c r="R193" s="4">
        <v>623965</v>
      </c>
      <c r="S193" s="4">
        <v>624004</v>
      </c>
      <c r="T193" s="4">
        <v>624004</v>
      </c>
    </row>
    <row r="194" spans="1:20" x14ac:dyDescent="0.25">
      <c r="A194" s="16">
        <v>46029</v>
      </c>
      <c r="B194" s="17" t="s">
        <v>48</v>
      </c>
      <c r="C194" s="4">
        <v>3</v>
      </c>
      <c r="D194" s="4">
        <v>7147</v>
      </c>
      <c r="E194" s="5">
        <v>0.46111111111111114</v>
      </c>
      <c r="F194" s="5">
        <v>0.46111111111111114</v>
      </c>
      <c r="G194" s="5">
        <v>0.46527777777777779</v>
      </c>
      <c r="H194" s="5">
        <v>0.6694444444444444</v>
      </c>
      <c r="I194" s="5">
        <v>0.6694444444444444</v>
      </c>
      <c r="J194" s="5">
        <v>0.68888888888888888</v>
      </c>
      <c r="K194" s="4"/>
      <c r="L194" s="4"/>
      <c r="M194" s="12">
        <f t="shared" si="26"/>
        <v>4.1666666666666519E-3</v>
      </c>
      <c r="N194" s="13">
        <f t="shared" si="24"/>
        <v>0.20416666666666661</v>
      </c>
      <c r="O194" s="11">
        <f t="shared" si="27"/>
        <v>0</v>
      </c>
      <c r="P194" s="11">
        <f t="shared" si="25"/>
        <v>41</v>
      </c>
      <c r="Q194" s="4">
        <v>10280</v>
      </c>
      <c r="R194" s="4">
        <v>10280</v>
      </c>
      <c r="S194" s="4">
        <v>10321</v>
      </c>
      <c r="T194" s="4">
        <v>10321</v>
      </c>
    </row>
    <row r="195" spans="1:20" x14ac:dyDescent="0.25">
      <c r="A195" s="16">
        <v>46029</v>
      </c>
      <c r="B195" s="17" t="s">
        <v>48</v>
      </c>
      <c r="C195" s="4">
        <v>3</v>
      </c>
      <c r="D195" s="4">
        <v>7147</v>
      </c>
      <c r="E195" s="5">
        <v>0.2673611111111111</v>
      </c>
      <c r="F195" s="5">
        <v>0.27777777777777779</v>
      </c>
      <c r="G195" s="5">
        <v>0.29166666666666669</v>
      </c>
      <c r="H195" s="5">
        <v>0.46111111111111114</v>
      </c>
      <c r="I195" s="5">
        <v>0.46111111111111114</v>
      </c>
      <c r="J195" s="5">
        <v>0.46111111111111114</v>
      </c>
      <c r="K195" s="4"/>
      <c r="L195" s="4"/>
      <c r="M195" s="12">
        <f t="shared" si="26"/>
        <v>1.3888888888888895E-2</v>
      </c>
      <c r="N195" s="13">
        <f t="shared" si="24"/>
        <v>0.16944444444444445</v>
      </c>
      <c r="O195" s="11">
        <f t="shared" si="27"/>
        <v>8</v>
      </c>
      <c r="P195" s="11">
        <f t="shared" si="25"/>
        <v>37</v>
      </c>
      <c r="Q195" s="4">
        <v>18235</v>
      </c>
      <c r="R195" s="4">
        <v>18243</v>
      </c>
      <c r="S195" s="4">
        <v>18280</v>
      </c>
      <c r="T195" s="4">
        <v>18280</v>
      </c>
    </row>
    <row r="196" spans="1:20" x14ac:dyDescent="0.25">
      <c r="A196" s="16">
        <v>46029</v>
      </c>
      <c r="B196" s="17" t="s">
        <v>48</v>
      </c>
      <c r="C196" s="4">
        <v>1</v>
      </c>
      <c r="D196" s="4">
        <v>2044</v>
      </c>
      <c r="E196" s="5">
        <v>0.48888888888888887</v>
      </c>
      <c r="F196" s="5">
        <v>0.5</v>
      </c>
      <c r="G196" s="5">
        <v>0.5</v>
      </c>
      <c r="H196" s="5">
        <v>0.6694444444444444</v>
      </c>
      <c r="I196" s="5">
        <v>0.6694444444444444</v>
      </c>
      <c r="J196" s="5">
        <v>0.68472222222222223</v>
      </c>
      <c r="K196" s="4"/>
      <c r="L196" s="4"/>
      <c r="M196" s="12">
        <f t="shared" si="26"/>
        <v>0</v>
      </c>
      <c r="N196" s="13">
        <f t="shared" si="24"/>
        <v>0.1694444444444444</v>
      </c>
      <c r="O196" s="11">
        <f t="shared" si="27"/>
        <v>0</v>
      </c>
      <c r="P196" s="11">
        <f t="shared" si="25"/>
        <v>43</v>
      </c>
      <c r="Q196" s="4">
        <v>189393</v>
      </c>
      <c r="R196" s="4">
        <v>189393</v>
      </c>
      <c r="S196" s="4">
        <v>189436</v>
      </c>
      <c r="T196" s="4">
        <v>189436</v>
      </c>
    </row>
    <row r="197" spans="1:20" x14ac:dyDescent="0.25">
      <c r="A197" s="16">
        <v>46029</v>
      </c>
      <c r="B197" s="17" t="s">
        <v>48</v>
      </c>
      <c r="C197" s="4">
        <v>4</v>
      </c>
      <c r="D197" s="4">
        <v>2028</v>
      </c>
      <c r="E197" s="5">
        <v>0.2673611111111111</v>
      </c>
      <c r="F197" s="5">
        <v>0.27777777777777779</v>
      </c>
      <c r="G197" s="5">
        <v>0.29166666666666669</v>
      </c>
      <c r="H197" s="5">
        <v>0.43333333333333335</v>
      </c>
      <c r="I197" s="5">
        <v>0.43333333333333335</v>
      </c>
      <c r="J197" s="5">
        <v>0.44930555555555557</v>
      </c>
      <c r="K197" s="4"/>
      <c r="L197" s="4"/>
      <c r="M197" s="12">
        <f t="shared" si="26"/>
        <v>1.3888888888888895E-2</v>
      </c>
      <c r="N197" s="13">
        <f t="shared" si="24"/>
        <v>0.14166666666666666</v>
      </c>
      <c r="O197" s="11">
        <f t="shared" si="27"/>
        <v>9</v>
      </c>
      <c r="P197" s="11">
        <f t="shared" si="25"/>
        <v>44</v>
      </c>
      <c r="Q197" s="4">
        <v>606008</v>
      </c>
      <c r="R197" s="4">
        <v>606017</v>
      </c>
      <c r="S197" s="4">
        <v>606061</v>
      </c>
      <c r="T197" s="4">
        <v>606061</v>
      </c>
    </row>
    <row r="198" spans="1:20" x14ac:dyDescent="0.25">
      <c r="A198" s="16">
        <v>46029</v>
      </c>
      <c r="B198" s="17" t="s">
        <v>48</v>
      </c>
      <c r="C198" s="4" t="s">
        <v>34</v>
      </c>
      <c r="D198" s="4">
        <v>2041</v>
      </c>
      <c r="E198" s="5">
        <v>0.62222222222222223</v>
      </c>
      <c r="F198" s="5">
        <v>0.6430555555555556</v>
      </c>
      <c r="G198" s="5">
        <v>0.64583333333333337</v>
      </c>
      <c r="H198" s="5">
        <v>0.81388888888888888</v>
      </c>
      <c r="I198" s="5">
        <v>0.81388888888888888</v>
      </c>
      <c r="J198" s="5">
        <v>0.83263888888888893</v>
      </c>
      <c r="K198" s="4"/>
      <c r="L198" s="4"/>
      <c r="M198" s="12">
        <f t="shared" si="26"/>
        <v>2.7777777777777679E-3</v>
      </c>
      <c r="N198" s="13">
        <f t="shared" si="24"/>
        <v>0.16805555555555551</v>
      </c>
      <c r="O198" s="11">
        <f t="shared" si="27"/>
        <v>0</v>
      </c>
      <c r="P198" s="11">
        <f t="shared" si="25"/>
        <v>132</v>
      </c>
      <c r="Q198" s="4">
        <v>185865</v>
      </c>
      <c r="R198" s="4">
        <v>185865</v>
      </c>
      <c r="S198" s="4">
        <v>185997</v>
      </c>
      <c r="T198" s="4">
        <v>185997</v>
      </c>
    </row>
    <row r="199" spans="1:20" x14ac:dyDescent="0.25">
      <c r="A199" s="16">
        <v>46029</v>
      </c>
      <c r="B199" s="17" t="s">
        <v>48</v>
      </c>
      <c r="C199" s="4">
        <v>5</v>
      </c>
      <c r="D199" s="4">
        <v>2043</v>
      </c>
      <c r="E199" s="5">
        <v>0.2673611111111111</v>
      </c>
      <c r="F199" s="5">
        <v>0.27777777777777779</v>
      </c>
      <c r="G199" s="5">
        <v>0.29166666666666669</v>
      </c>
      <c r="H199" s="5">
        <v>0.43541666666666667</v>
      </c>
      <c r="I199" s="5">
        <v>0.43541666666666667</v>
      </c>
      <c r="J199" s="5">
        <v>0.44930555555555557</v>
      </c>
      <c r="K199" s="4"/>
      <c r="L199" s="4"/>
      <c r="M199" s="12">
        <f t="shared" si="26"/>
        <v>1.3888888888888895E-2</v>
      </c>
      <c r="N199" s="13">
        <f t="shared" si="24"/>
        <v>0.14374999999999999</v>
      </c>
      <c r="O199" s="11">
        <f t="shared" si="27"/>
        <v>8</v>
      </c>
      <c r="P199" s="11">
        <f t="shared" si="25"/>
        <v>43</v>
      </c>
      <c r="Q199" s="4">
        <v>165356</v>
      </c>
      <c r="R199" s="4">
        <v>165364</v>
      </c>
      <c r="S199" s="4">
        <v>165407</v>
      </c>
      <c r="T199" s="4">
        <v>165407</v>
      </c>
    </row>
    <row r="200" spans="1:20" x14ac:dyDescent="0.25">
      <c r="A200" s="16">
        <v>46029</v>
      </c>
      <c r="B200" s="17" t="s">
        <v>48</v>
      </c>
      <c r="C200" s="4">
        <v>2</v>
      </c>
      <c r="D200" s="4">
        <v>2030</v>
      </c>
      <c r="E200" s="5">
        <v>0.65555555555555556</v>
      </c>
      <c r="F200" s="5">
        <v>0.6694444444444444</v>
      </c>
      <c r="G200" s="5">
        <v>0.67361111111111116</v>
      </c>
      <c r="H200" s="5">
        <v>0.81527777777777777</v>
      </c>
      <c r="I200" s="5">
        <v>0.81527777777777777</v>
      </c>
      <c r="J200" s="5">
        <v>0.8354166666666667</v>
      </c>
      <c r="K200" s="4"/>
      <c r="L200" s="4"/>
      <c r="M200" s="12">
        <f t="shared" si="26"/>
        <v>4.1666666666667629E-3</v>
      </c>
      <c r="N200" s="13">
        <f t="shared" si="24"/>
        <v>0.14166666666666661</v>
      </c>
      <c r="O200" s="11">
        <f t="shared" si="27"/>
        <v>9</v>
      </c>
      <c r="P200" s="11">
        <f t="shared" si="25"/>
        <v>39</v>
      </c>
      <c r="Q200" s="4">
        <v>624066</v>
      </c>
      <c r="R200" s="4">
        <v>624066</v>
      </c>
      <c r="S200" s="4">
        <v>624105</v>
      </c>
      <c r="T200" s="4">
        <v>624114</v>
      </c>
    </row>
    <row r="201" spans="1:20" x14ac:dyDescent="0.25">
      <c r="A201" s="16">
        <v>46029</v>
      </c>
      <c r="B201" s="17" t="s">
        <v>48</v>
      </c>
      <c r="C201" s="4">
        <v>6</v>
      </c>
      <c r="D201" s="4">
        <v>7143</v>
      </c>
      <c r="E201" s="5">
        <v>0.2673611111111111</v>
      </c>
      <c r="F201" s="5">
        <v>0.27777777777777779</v>
      </c>
      <c r="G201" s="5">
        <v>0.29166666666666669</v>
      </c>
      <c r="H201" s="5">
        <v>0.43402777777777779</v>
      </c>
      <c r="I201" s="5">
        <v>0.43541666666666667</v>
      </c>
      <c r="J201" s="5">
        <v>0.44861111111111113</v>
      </c>
      <c r="K201" s="4"/>
      <c r="L201" s="4"/>
      <c r="M201" s="12">
        <f t="shared" si="26"/>
        <v>1.5277777777777779E-2</v>
      </c>
      <c r="N201" s="13">
        <f t="shared" si="24"/>
        <v>0.1423611111111111</v>
      </c>
      <c r="O201" s="11">
        <f t="shared" si="27"/>
        <v>8</v>
      </c>
      <c r="P201" s="11">
        <f>S201-R201</f>
        <v>49</v>
      </c>
      <c r="Q201" s="4">
        <v>154908</v>
      </c>
      <c r="R201" s="4">
        <v>154916</v>
      </c>
      <c r="S201" s="4">
        <v>154965</v>
      </c>
      <c r="T201" s="4">
        <v>154965</v>
      </c>
    </row>
    <row r="202" spans="1:20" x14ac:dyDescent="0.25">
      <c r="A202" s="16">
        <v>46029</v>
      </c>
      <c r="B202" s="17" t="s">
        <v>48</v>
      </c>
      <c r="C202" s="4">
        <v>4</v>
      </c>
      <c r="D202" s="4">
        <v>2028</v>
      </c>
      <c r="E202" s="5">
        <v>0.53749999999999998</v>
      </c>
      <c r="F202" s="5">
        <v>0.53749999999999998</v>
      </c>
      <c r="G202" s="5">
        <v>0.55138888888888893</v>
      </c>
      <c r="H202" s="5">
        <v>0.63472222222222219</v>
      </c>
      <c r="I202" s="5">
        <v>0.63472222222222219</v>
      </c>
      <c r="J202" s="5">
        <v>0.65138888888888891</v>
      </c>
      <c r="K202" s="4"/>
      <c r="L202" s="4"/>
      <c r="M202" s="12">
        <f t="shared" si="26"/>
        <v>1.3888888888888951E-2</v>
      </c>
      <c r="N202" s="13">
        <f t="shared" si="24"/>
        <v>8.3333333333333259E-2</v>
      </c>
      <c r="O202" s="11">
        <f t="shared" si="27"/>
        <v>0</v>
      </c>
      <c r="P202" s="11">
        <f t="shared" si="25"/>
        <v>26</v>
      </c>
      <c r="Q202" s="4">
        <v>606096</v>
      </c>
      <c r="R202" s="4">
        <v>606096</v>
      </c>
      <c r="S202" s="4">
        <v>606122</v>
      </c>
      <c r="T202" s="4">
        <v>606122</v>
      </c>
    </row>
    <row r="203" spans="1:20" x14ac:dyDescent="0.25">
      <c r="A203" s="16">
        <v>46029</v>
      </c>
      <c r="B203" s="17" t="s">
        <v>48</v>
      </c>
      <c r="C203" s="4" t="s">
        <v>34</v>
      </c>
      <c r="D203" s="4">
        <v>2041</v>
      </c>
      <c r="E203" s="5">
        <v>0.37222222222222223</v>
      </c>
      <c r="F203" s="5">
        <v>0.3923611111111111</v>
      </c>
      <c r="G203" s="5">
        <v>0.39583333333333331</v>
      </c>
      <c r="H203" s="5">
        <v>0.51736111111111116</v>
      </c>
      <c r="I203" s="5">
        <v>0.51736111111111116</v>
      </c>
      <c r="J203" s="5">
        <v>0.53194444444444444</v>
      </c>
      <c r="K203" s="4"/>
      <c r="L203" s="4"/>
      <c r="M203" s="12">
        <f t="shared" si="26"/>
        <v>3.4722222222222099E-3</v>
      </c>
      <c r="N203" s="13">
        <f t="shared" si="24"/>
        <v>0.12152777777777785</v>
      </c>
      <c r="O203" s="11">
        <f t="shared" si="27"/>
        <v>0</v>
      </c>
      <c r="P203" s="11">
        <f t="shared" si="25"/>
        <v>99</v>
      </c>
      <c r="Q203" s="4">
        <v>185667</v>
      </c>
      <c r="R203" s="4">
        <v>185667</v>
      </c>
      <c r="S203" s="4">
        <v>185766</v>
      </c>
      <c r="T203" s="4">
        <v>185766</v>
      </c>
    </row>
    <row r="204" spans="1:20" x14ac:dyDescent="0.25">
      <c r="A204" s="16">
        <v>46029</v>
      </c>
      <c r="B204" s="17" t="s">
        <v>48</v>
      </c>
      <c r="C204" s="4">
        <v>3</v>
      </c>
      <c r="D204" s="4">
        <v>7147</v>
      </c>
      <c r="E204" s="5">
        <v>0.65555555555555556</v>
      </c>
      <c r="F204" s="5">
        <v>0.67013888888888884</v>
      </c>
      <c r="G204" s="5">
        <v>0.67361111111111116</v>
      </c>
      <c r="H204" s="5">
        <v>0.81527777777777777</v>
      </c>
      <c r="I204" s="5">
        <v>0.81527777777777777</v>
      </c>
      <c r="J204" s="5">
        <v>0.83263888888888893</v>
      </c>
      <c r="K204" s="4"/>
      <c r="L204" s="4"/>
      <c r="M204" s="12">
        <f t="shared" si="26"/>
        <v>3.4722222222223209E-3</v>
      </c>
      <c r="N204" s="13">
        <f t="shared" si="24"/>
        <v>0.14166666666666661</v>
      </c>
      <c r="O204" s="11">
        <f t="shared" si="27"/>
        <v>9</v>
      </c>
      <c r="P204" s="11">
        <f t="shared" si="25"/>
        <v>30</v>
      </c>
      <c r="Q204" s="4">
        <v>10321</v>
      </c>
      <c r="R204" s="4">
        <v>10321</v>
      </c>
      <c r="S204" s="4">
        <v>10351</v>
      </c>
      <c r="T204" s="4">
        <v>10360</v>
      </c>
    </row>
    <row r="205" spans="1:20" x14ac:dyDescent="0.25">
      <c r="A205" s="16">
        <v>46029</v>
      </c>
      <c r="B205" s="17" t="s">
        <v>48</v>
      </c>
      <c r="C205" s="4">
        <v>1</v>
      </c>
      <c r="D205" s="4">
        <v>2044</v>
      </c>
      <c r="E205" s="5">
        <v>0.38472222222222224</v>
      </c>
      <c r="F205" s="5">
        <v>0.40555555555555556</v>
      </c>
      <c r="G205" s="5">
        <v>0.40972222222222221</v>
      </c>
      <c r="H205" s="5">
        <v>0.48888888888888887</v>
      </c>
      <c r="I205" s="5">
        <v>0.48888888888888887</v>
      </c>
      <c r="J205" s="5">
        <v>0.48888888888888887</v>
      </c>
      <c r="K205" s="4"/>
      <c r="L205" s="4"/>
      <c r="M205" s="12">
        <f t="shared" si="26"/>
        <v>4.1666666666666519E-3</v>
      </c>
      <c r="N205" s="13">
        <f t="shared" si="24"/>
        <v>7.9166666666666663E-2</v>
      </c>
      <c r="O205" s="11">
        <f t="shared" si="27"/>
        <v>0</v>
      </c>
      <c r="P205" s="11">
        <f t="shared" si="25"/>
        <v>19</v>
      </c>
      <c r="Q205" s="4">
        <v>189374</v>
      </c>
      <c r="R205" s="4">
        <v>189374</v>
      </c>
      <c r="S205" s="4">
        <v>189393</v>
      </c>
      <c r="T205" s="4">
        <v>189393</v>
      </c>
    </row>
    <row r="206" spans="1:20" x14ac:dyDescent="0.25">
      <c r="A206" s="16">
        <v>46029</v>
      </c>
      <c r="B206" s="17" t="s">
        <v>48</v>
      </c>
      <c r="C206" s="4" t="s">
        <v>34</v>
      </c>
      <c r="D206" s="4">
        <v>2041</v>
      </c>
      <c r="E206" s="5">
        <v>0.5180555555555556</v>
      </c>
      <c r="F206" s="5">
        <v>0.5180555555555556</v>
      </c>
      <c r="G206" s="5">
        <v>0.52083333333333337</v>
      </c>
      <c r="H206" s="5">
        <v>0.6430555555555556</v>
      </c>
      <c r="I206" s="5">
        <v>0.6430555555555556</v>
      </c>
      <c r="J206" s="5">
        <v>0.6430555555555556</v>
      </c>
      <c r="K206" s="4"/>
      <c r="L206" s="4"/>
      <c r="M206" s="12">
        <f t="shared" si="26"/>
        <v>2.7777777777777679E-3</v>
      </c>
      <c r="N206" s="13">
        <f t="shared" si="24"/>
        <v>0.12222222222222223</v>
      </c>
      <c r="O206" s="11">
        <f t="shared" si="27"/>
        <v>0</v>
      </c>
      <c r="P206" s="11">
        <f t="shared" si="25"/>
        <v>99</v>
      </c>
      <c r="Q206" s="4">
        <v>185766</v>
      </c>
      <c r="R206" s="4">
        <v>185766</v>
      </c>
      <c r="S206" s="4">
        <v>185865</v>
      </c>
      <c r="T206" s="4">
        <v>185865</v>
      </c>
    </row>
    <row r="207" spans="1:20" x14ac:dyDescent="0.25">
      <c r="A207" s="16">
        <v>46029</v>
      </c>
      <c r="B207" s="17" t="s">
        <v>48</v>
      </c>
      <c r="C207" s="4">
        <v>1</v>
      </c>
      <c r="D207" s="4">
        <v>2044</v>
      </c>
      <c r="E207" s="5">
        <v>0.6694444444444444</v>
      </c>
      <c r="F207" s="5">
        <v>0.6694444444444444</v>
      </c>
      <c r="G207" s="5">
        <v>0.67361111111111116</v>
      </c>
      <c r="H207" s="5">
        <v>0.81527777777777777</v>
      </c>
      <c r="I207" s="5">
        <v>0.81527777777777777</v>
      </c>
      <c r="J207" s="5">
        <v>0.83750000000000002</v>
      </c>
      <c r="K207" s="4"/>
      <c r="L207" s="4"/>
      <c r="M207" s="12">
        <f t="shared" si="26"/>
        <v>4.1666666666667629E-3</v>
      </c>
      <c r="N207" s="13">
        <f t="shared" si="24"/>
        <v>0.14166666666666661</v>
      </c>
      <c r="O207" s="11">
        <f t="shared" si="27"/>
        <v>8</v>
      </c>
      <c r="P207" s="11">
        <f t="shared" si="25"/>
        <v>35</v>
      </c>
      <c r="Q207" s="4">
        <v>189436</v>
      </c>
      <c r="R207" s="4">
        <v>189436</v>
      </c>
      <c r="S207" s="4">
        <v>189471</v>
      </c>
      <c r="T207" s="4">
        <v>189479</v>
      </c>
    </row>
    <row r="208" spans="1:20" x14ac:dyDescent="0.25">
      <c r="A208" s="16">
        <v>46029</v>
      </c>
      <c r="B208" s="17" t="s">
        <v>48</v>
      </c>
      <c r="C208" s="4">
        <v>4</v>
      </c>
      <c r="D208" s="4">
        <v>2028</v>
      </c>
      <c r="E208" s="5">
        <v>0.41944444444444445</v>
      </c>
      <c r="F208" s="5">
        <v>0.43333333333333335</v>
      </c>
      <c r="G208" s="5">
        <v>0.4375</v>
      </c>
      <c r="H208" s="5">
        <v>0.55138888888888893</v>
      </c>
      <c r="I208" s="5">
        <v>0.55138888888888893</v>
      </c>
      <c r="J208" s="5">
        <v>0.55138888888888893</v>
      </c>
      <c r="K208" s="4"/>
      <c r="L208" s="4"/>
      <c r="M208" s="12">
        <f t="shared" si="26"/>
        <v>4.1666666666666519E-3</v>
      </c>
      <c r="N208" s="13">
        <f t="shared" si="24"/>
        <v>0.11388888888888893</v>
      </c>
      <c r="O208" s="11">
        <f t="shared" si="27"/>
        <v>0</v>
      </c>
      <c r="P208" s="11">
        <f t="shared" si="25"/>
        <v>35</v>
      </c>
      <c r="Q208" s="4">
        <v>606061</v>
      </c>
      <c r="R208" s="4">
        <v>606061</v>
      </c>
      <c r="S208" s="4">
        <v>606096</v>
      </c>
      <c r="T208" s="4">
        <v>606096</v>
      </c>
    </row>
    <row r="209" spans="1:20" x14ac:dyDescent="0.25">
      <c r="A209" s="16">
        <v>46029</v>
      </c>
      <c r="B209" s="17" t="s">
        <v>48</v>
      </c>
      <c r="C209" s="4">
        <v>5</v>
      </c>
      <c r="D209" s="4">
        <v>2043</v>
      </c>
      <c r="E209" s="5">
        <v>0.58125000000000004</v>
      </c>
      <c r="F209" s="5">
        <v>0.58333333333333337</v>
      </c>
      <c r="G209" s="5">
        <v>0.58333333333333337</v>
      </c>
      <c r="H209" s="5">
        <v>0.81597222222222221</v>
      </c>
      <c r="I209" s="5">
        <v>0.83125000000000004</v>
      </c>
      <c r="J209" s="5">
        <v>0.83472222222222225</v>
      </c>
      <c r="K209" s="4"/>
      <c r="L209" s="4"/>
      <c r="M209" s="12">
        <f t="shared" si="26"/>
        <v>1.5277777777777835E-2</v>
      </c>
      <c r="N209" s="13">
        <f t="shared" si="24"/>
        <v>0.23263888888888884</v>
      </c>
      <c r="O209" s="11">
        <f t="shared" si="27"/>
        <v>8</v>
      </c>
      <c r="P209" s="11">
        <f t="shared" si="25"/>
        <v>56</v>
      </c>
      <c r="Q209" s="4">
        <v>165449</v>
      </c>
      <c r="R209" s="4">
        <v>165449</v>
      </c>
      <c r="S209" s="4">
        <v>165505</v>
      </c>
      <c r="T209" s="4">
        <v>165513</v>
      </c>
    </row>
    <row r="210" spans="1:20" x14ac:dyDescent="0.25">
      <c r="A210" s="16">
        <v>46029</v>
      </c>
      <c r="B210" s="17" t="s">
        <v>48</v>
      </c>
      <c r="C210" s="4">
        <v>5</v>
      </c>
      <c r="D210" s="4">
        <v>2043</v>
      </c>
      <c r="E210" s="5">
        <v>0.43541666666666667</v>
      </c>
      <c r="F210" s="5">
        <v>0.4375</v>
      </c>
      <c r="G210" s="5">
        <v>0.4375</v>
      </c>
      <c r="H210" s="5">
        <v>0.58125000000000004</v>
      </c>
      <c r="I210" s="5">
        <v>0.58125000000000004</v>
      </c>
      <c r="J210" s="5">
        <v>0.58125000000000004</v>
      </c>
      <c r="K210" s="4"/>
      <c r="L210" s="4"/>
      <c r="M210" s="12">
        <f t="shared" si="26"/>
        <v>0</v>
      </c>
      <c r="N210" s="13">
        <f t="shared" si="24"/>
        <v>0.14375000000000004</v>
      </c>
      <c r="O210" s="11">
        <f t="shared" si="27"/>
        <v>0</v>
      </c>
      <c r="P210" s="11">
        <f t="shared" si="25"/>
        <v>42</v>
      </c>
      <c r="Q210" s="4">
        <v>165407</v>
      </c>
      <c r="R210" s="4">
        <v>165407</v>
      </c>
      <c r="S210" s="4">
        <v>165449</v>
      </c>
      <c r="T210" s="4">
        <v>165449</v>
      </c>
    </row>
    <row r="211" spans="1:20" x14ac:dyDescent="0.25">
      <c r="A211" s="16">
        <v>46029</v>
      </c>
      <c r="B211" s="17" t="s">
        <v>48</v>
      </c>
      <c r="C211" s="4">
        <v>6</v>
      </c>
      <c r="D211" s="4">
        <v>7143</v>
      </c>
      <c r="E211" s="5">
        <v>0.60416666666666663</v>
      </c>
      <c r="F211" s="5">
        <v>0.60416666666666663</v>
      </c>
      <c r="G211" s="5">
        <v>0.61111111111111116</v>
      </c>
      <c r="H211" s="5">
        <v>0.8125</v>
      </c>
      <c r="I211" s="5">
        <v>0.82291666666666663</v>
      </c>
      <c r="J211" s="5">
        <v>0.83333333333333337</v>
      </c>
      <c r="K211" s="4"/>
      <c r="L211" s="4"/>
      <c r="M211" s="12">
        <f t="shared" si="26"/>
        <v>1.736111111111116E-2</v>
      </c>
      <c r="N211" s="13">
        <f t="shared" si="24"/>
        <v>0.20138888888888884</v>
      </c>
      <c r="O211" s="11">
        <f t="shared" si="27"/>
        <v>9</v>
      </c>
      <c r="P211" s="11">
        <f t="shared" si="25"/>
        <v>69</v>
      </c>
      <c r="Q211" s="4">
        <v>155024</v>
      </c>
      <c r="R211" s="4">
        <v>155024</v>
      </c>
      <c r="S211" s="4">
        <v>155093</v>
      </c>
      <c r="T211" s="4">
        <v>155102</v>
      </c>
    </row>
    <row r="212" spans="1:20" x14ac:dyDescent="0.25">
      <c r="A212" s="16">
        <v>46029</v>
      </c>
      <c r="B212" s="17" t="s">
        <v>48</v>
      </c>
      <c r="C212" s="4">
        <v>4</v>
      </c>
      <c r="D212" s="4">
        <v>2028</v>
      </c>
      <c r="E212" s="5">
        <v>0.65555555555555556</v>
      </c>
      <c r="F212" s="5">
        <v>0.65555555555555556</v>
      </c>
      <c r="G212" s="5">
        <v>0.67361111111111116</v>
      </c>
      <c r="H212" s="5">
        <v>0.8125</v>
      </c>
      <c r="I212" s="5">
        <v>0.8125</v>
      </c>
      <c r="J212" s="5">
        <v>0.8125</v>
      </c>
      <c r="K212" s="4"/>
      <c r="L212" s="4"/>
      <c r="M212" s="12">
        <f t="shared" si="26"/>
        <v>1.8055555555555602E-2</v>
      </c>
      <c r="N212" s="13">
        <f t="shared" si="24"/>
        <v>0.13888888888888884</v>
      </c>
      <c r="O212" s="11">
        <f t="shared" si="27"/>
        <v>0</v>
      </c>
      <c r="P212" s="11">
        <f t="shared" si="25"/>
        <v>44</v>
      </c>
      <c r="Q212" s="4">
        <v>606131</v>
      </c>
      <c r="R212" s="4">
        <v>606131</v>
      </c>
      <c r="S212" s="4">
        <v>606175</v>
      </c>
      <c r="T212" s="4">
        <v>606175</v>
      </c>
    </row>
    <row r="213" spans="1:20" x14ac:dyDescent="0.25">
      <c r="A213" s="16">
        <v>46029</v>
      </c>
      <c r="B213" s="17" t="s">
        <v>48</v>
      </c>
      <c r="C213" s="4" t="s">
        <v>34</v>
      </c>
      <c r="D213" s="4">
        <v>2041</v>
      </c>
      <c r="E213" s="5">
        <v>0.80972222222222223</v>
      </c>
      <c r="F213" s="5">
        <v>0.80972222222222223</v>
      </c>
      <c r="G213" s="5">
        <v>0.8125</v>
      </c>
      <c r="H213" s="5">
        <v>0.89583333333333337</v>
      </c>
      <c r="I213" s="5">
        <v>0.90972222222222221</v>
      </c>
      <c r="J213" s="5">
        <v>0.91736111111111107</v>
      </c>
      <c r="K213" s="4"/>
      <c r="L213" s="4"/>
      <c r="M213" s="12">
        <f t="shared" si="26"/>
        <v>1.6666666666666607E-2</v>
      </c>
      <c r="N213" s="13">
        <f t="shared" si="24"/>
        <v>8.333333333333337E-2</v>
      </c>
      <c r="O213" s="11">
        <f t="shared" si="27"/>
        <v>10</v>
      </c>
      <c r="P213" s="11">
        <f t="shared" si="25"/>
        <v>65</v>
      </c>
      <c r="Q213" s="4">
        <v>185997</v>
      </c>
      <c r="R213" s="4">
        <v>185998</v>
      </c>
      <c r="S213" s="4">
        <v>186063</v>
      </c>
      <c r="T213" s="4">
        <v>186072</v>
      </c>
    </row>
    <row r="214" spans="1:20" x14ac:dyDescent="0.25">
      <c r="A214" s="16"/>
      <c r="B214" s="17"/>
      <c r="C214" s="4"/>
      <c r="D214" s="4"/>
      <c r="E214" s="5"/>
      <c r="F214" s="5"/>
      <c r="G214" s="5"/>
      <c r="H214" s="5"/>
      <c r="I214" s="5"/>
      <c r="J214" s="5"/>
      <c r="K214" s="4"/>
      <c r="L214" s="4"/>
      <c r="M214" s="12">
        <f t="shared" si="26"/>
        <v>0</v>
      </c>
      <c r="N214" s="13">
        <f t="shared" si="24"/>
        <v>0</v>
      </c>
      <c r="O214" s="11">
        <f t="shared" si="27"/>
        <v>0</v>
      </c>
      <c r="P214" s="11">
        <f t="shared" si="25"/>
        <v>0</v>
      </c>
      <c r="Q214" s="4"/>
      <c r="R214" s="4"/>
      <c r="S214" s="4"/>
      <c r="T214" s="4"/>
    </row>
    <row r="215" spans="1:20" x14ac:dyDescent="0.25">
      <c r="A215" s="3"/>
      <c r="B215" s="4"/>
      <c r="C215" s="4"/>
      <c r="D215" s="4"/>
      <c r="E215" s="5"/>
      <c r="F215" s="5"/>
      <c r="G215" s="5"/>
      <c r="H215" s="5"/>
      <c r="I215" s="5"/>
      <c r="J215" s="5"/>
      <c r="K215" s="4"/>
      <c r="L215" s="4"/>
      <c r="M215" s="12">
        <f t="shared" si="26"/>
        <v>0</v>
      </c>
      <c r="N215" s="13">
        <f t="shared" si="24"/>
        <v>0</v>
      </c>
      <c r="O215" s="11">
        <f t="shared" si="27"/>
        <v>0</v>
      </c>
      <c r="P215" s="11">
        <f t="shared" si="25"/>
        <v>0</v>
      </c>
      <c r="Q215" s="4"/>
      <c r="R215" s="4"/>
      <c r="S215" s="4"/>
      <c r="T215" s="4"/>
    </row>
    <row r="216" spans="1:20" x14ac:dyDescent="0.25">
      <c r="A216" s="3"/>
      <c r="B216" s="4"/>
      <c r="C216" s="4"/>
      <c r="D216" s="4"/>
      <c r="E216" s="5"/>
      <c r="F216" s="5"/>
      <c r="G216" s="5"/>
      <c r="H216" s="5"/>
      <c r="I216" s="5"/>
      <c r="J216" s="5"/>
      <c r="K216" s="4"/>
      <c r="L216" s="4"/>
      <c r="M216" s="12">
        <f t="shared" si="26"/>
        <v>0</v>
      </c>
      <c r="N216" s="13">
        <f t="shared" si="24"/>
        <v>0</v>
      </c>
      <c r="O216" s="11">
        <f t="shared" si="27"/>
        <v>0</v>
      </c>
      <c r="P216" s="11">
        <f t="shared" si="25"/>
        <v>0</v>
      </c>
      <c r="Q216" s="4"/>
      <c r="R216" s="4"/>
      <c r="S216" s="4"/>
      <c r="T216" s="4"/>
    </row>
    <row r="217" spans="1:20" x14ac:dyDescent="0.25">
      <c r="A217" s="3"/>
      <c r="B217" s="4"/>
      <c r="C217" s="4"/>
      <c r="D217" s="4"/>
      <c r="E217" s="5"/>
      <c r="F217" s="5"/>
      <c r="G217" s="5"/>
      <c r="H217" s="5"/>
      <c r="I217" s="5"/>
      <c r="J217" s="5"/>
      <c r="K217" s="4"/>
      <c r="L217" s="4"/>
      <c r="M217" s="12">
        <f t="shared" si="26"/>
        <v>0</v>
      </c>
      <c r="N217" s="13">
        <f t="shared" si="24"/>
        <v>0</v>
      </c>
      <c r="O217" s="11">
        <f t="shared" si="27"/>
        <v>0</v>
      </c>
      <c r="P217" s="11">
        <f t="shared" si="25"/>
        <v>0</v>
      </c>
      <c r="Q217" s="4"/>
      <c r="R217" s="4"/>
      <c r="S217" s="4"/>
      <c r="T217" s="4"/>
    </row>
    <row r="218" spans="1:20" x14ac:dyDescent="0.25">
      <c r="A218" s="27"/>
      <c r="B218" s="28"/>
      <c r="C218" s="28"/>
      <c r="D218" s="29"/>
      <c r="E218" s="28"/>
      <c r="F218" s="28"/>
      <c r="G218" s="28"/>
      <c r="H218" s="28"/>
      <c r="I218" s="28"/>
      <c r="J218" s="28"/>
      <c r="K218" s="28"/>
      <c r="L218" s="7" t="s">
        <v>41</v>
      </c>
      <c r="M218" s="14">
        <f>SUM(M188:M217)</f>
        <v>0.24236111111111153</v>
      </c>
      <c r="N218" s="14">
        <f>SUM(N188:N217)</f>
        <v>3.7020833333333329</v>
      </c>
      <c r="O218" s="35">
        <f>SUM(O188:O217)</f>
        <v>112</v>
      </c>
      <c r="P218" s="35">
        <f>SUM(P188:P217)</f>
        <v>1342</v>
      </c>
      <c r="Q218" s="28"/>
      <c r="R218" s="28"/>
      <c r="S218" s="28"/>
      <c r="T218" s="28"/>
    </row>
    <row r="219" spans="1:20" x14ac:dyDescent="0.25">
      <c r="A219" s="16">
        <v>46030</v>
      </c>
      <c r="B219" s="17" t="s">
        <v>49</v>
      </c>
      <c r="C219" s="17" t="s">
        <v>34</v>
      </c>
      <c r="D219" s="17">
        <v>2044</v>
      </c>
      <c r="E219" s="18">
        <v>0.23958333333333334</v>
      </c>
      <c r="F219" s="18">
        <v>0.25</v>
      </c>
      <c r="G219" s="18">
        <v>0.27083333333333331</v>
      </c>
      <c r="H219" s="18">
        <v>0.39583333333333331</v>
      </c>
      <c r="I219" s="18">
        <v>0.39583333333333331</v>
      </c>
      <c r="J219" s="18">
        <v>0.40694444444444444</v>
      </c>
      <c r="K219" s="17"/>
      <c r="L219" s="17"/>
      <c r="M219" s="19">
        <f>G219-F219+I219-H219</f>
        <v>2.0833333333333315E-2</v>
      </c>
      <c r="N219" s="20">
        <f t="shared" ref="N219:N248" si="28">H219-G219-(L219-K219)</f>
        <v>0.125</v>
      </c>
      <c r="O219" s="34">
        <f>R219-Q219+T219-S219</f>
        <v>0</v>
      </c>
      <c r="P219" s="34">
        <f t="shared" ref="P219:P248" si="29">S219-R219</f>
        <v>107</v>
      </c>
      <c r="Q219" s="17">
        <v>189479</v>
      </c>
      <c r="R219" s="17">
        <v>189479</v>
      </c>
      <c r="S219" s="17">
        <v>189586</v>
      </c>
      <c r="T219" s="17">
        <v>189586</v>
      </c>
    </row>
    <row r="220" spans="1:20" x14ac:dyDescent="0.25">
      <c r="A220" s="16">
        <v>46030</v>
      </c>
      <c r="B220" s="17" t="s">
        <v>49</v>
      </c>
      <c r="C220" s="4">
        <v>1</v>
      </c>
      <c r="D220" s="4">
        <v>2030</v>
      </c>
      <c r="E220" s="5">
        <v>0.2673611111111111</v>
      </c>
      <c r="F220" s="5">
        <v>0.27777777777777779</v>
      </c>
      <c r="G220" s="5">
        <v>0.29166666666666669</v>
      </c>
      <c r="H220" s="5">
        <v>0.40555555555555556</v>
      </c>
      <c r="I220" s="5">
        <v>0.40555555555555556</v>
      </c>
      <c r="J220" s="5">
        <v>0.40555555555555556</v>
      </c>
      <c r="K220" s="4"/>
      <c r="L220" s="4"/>
      <c r="M220" s="12">
        <f t="shared" ref="M220:M248" si="30">G220-F220+I220-H220</f>
        <v>1.3888888888888895E-2</v>
      </c>
      <c r="N220" s="13">
        <f t="shared" si="28"/>
        <v>0.11388888888888887</v>
      </c>
      <c r="O220" s="11">
        <f t="shared" ref="O220:O248" si="31">R220-Q220+T220-S220</f>
        <v>8</v>
      </c>
      <c r="P220" s="11">
        <f t="shared" si="29"/>
        <v>28</v>
      </c>
      <c r="Q220" s="4">
        <v>624114</v>
      </c>
      <c r="R220" s="4">
        <v>624122</v>
      </c>
      <c r="S220" s="4">
        <v>624150</v>
      </c>
      <c r="T220" s="4">
        <v>624150</v>
      </c>
    </row>
    <row r="221" spans="1:20" x14ac:dyDescent="0.25">
      <c r="A221" s="16">
        <v>46030</v>
      </c>
      <c r="B221" s="17" t="s">
        <v>49</v>
      </c>
      <c r="C221" s="4">
        <v>2</v>
      </c>
      <c r="D221" s="4">
        <v>2028</v>
      </c>
      <c r="E221" s="5">
        <v>0.43333333333333335</v>
      </c>
      <c r="F221" s="5">
        <v>0.4375</v>
      </c>
      <c r="G221" s="5">
        <v>0.4375</v>
      </c>
      <c r="H221" s="5">
        <v>0.67013888888888884</v>
      </c>
      <c r="I221" s="5">
        <v>0.67013888888888884</v>
      </c>
      <c r="J221" s="5">
        <v>0.68402777777777779</v>
      </c>
      <c r="K221" s="4"/>
      <c r="L221" s="4"/>
      <c r="M221" s="12">
        <f t="shared" si="30"/>
        <v>0</v>
      </c>
      <c r="N221" s="13">
        <f t="shared" si="28"/>
        <v>0.23263888888888884</v>
      </c>
      <c r="O221" s="11">
        <f t="shared" si="31"/>
        <v>0</v>
      </c>
      <c r="P221" s="11">
        <f t="shared" si="29"/>
        <v>63</v>
      </c>
      <c r="Q221" s="4">
        <v>606231</v>
      </c>
      <c r="R221" s="4">
        <v>606231</v>
      </c>
      <c r="S221" s="4">
        <v>606294</v>
      </c>
      <c r="T221" s="4">
        <v>606294</v>
      </c>
    </row>
    <row r="222" spans="1:20" x14ac:dyDescent="0.25">
      <c r="A222" s="16">
        <v>46030</v>
      </c>
      <c r="B222" s="17" t="s">
        <v>49</v>
      </c>
      <c r="C222" s="6">
        <v>2</v>
      </c>
      <c r="D222" s="4">
        <v>2028</v>
      </c>
      <c r="E222" s="5">
        <v>0.2673611111111111</v>
      </c>
      <c r="F222" s="5">
        <v>0.27777777777777779</v>
      </c>
      <c r="G222" s="5">
        <v>0.29166666666666669</v>
      </c>
      <c r="H222" s="5">
        <v>0.43333333333333335</v>
      </c>
      <c r="I222" s="5">
        <v>0.43333333333333335</v>
      </c>
      <c r="J222" s="5">
        <v>0.43333333333333335</v>
      </c>
      <c r="K222" s="4"/>
      <c r="L222" s="4"/>
      <c r="M222" s="12">
        <f t="shared" si="30"/>
        <v>1.3888888888888895E-2</v>
      </c>
      <c r="N222" s="13">
        <f t="shared" si="28"/>
        <v>0.14166666666666666</v>
      </c>
      <c r="O222" s="11">
        <f t="shared" si="31"/>
        <v>8</v>
      </c>
      <c r="P222" s="11">
        <f t="shared" si="29"/>
        <v>39</v>
      </c>
      <c r="Q222" s="4">
        <v>606184</v>
      </c>
      <c r="R222" s="4">
        <v>606192</v>
      </c>
      <c r="S222" s="4">
        <v>606231</v>
      </c>
      <c r="T222" s="4">
        <v>606231</v>
      </c>
    </row>
    <row r="223" spans="1:20" x14ac:dyDescent="0.25">
      <c r="A223" s="16">
        <v>46030</v>
      </c>
      <c r="B223" s="17" t="s">
        <v>49</v>
      </c>
      <c r="C223" s="6">
        <v>3</v>
      </c>
      <c r="D223" s="4">
        <v>2031</v>
      </c>
      <c r="E223" s="5">
        <v>0.46111111111111114</v>
      </c>
      <c r="F223" s="5">
        <v>0.46111111111111114</v>
      </c>
      <c r="G223" s="5">
        <v>0.46527777777777779</v>
      </c>
      <c r="H223" s="5">
        <v>0.6694444444444444</v>
      </c>
      <c r="I223" s="5">
        <v>0.6694444444444444</v>
      </c>
      <c r="J223" s="5">
        <v>0.68402777777777779</v>
      </c>
      <c r="K223" s="4"/>
      <c r="L223" s="4"/>
      <c r="M223" s="12">
        <f t="shared" si="30"/>
        <v>4.1666666666666519E-3</v>
      </c>
      <c r="N223" s="13">
        <f t="shared" si="28"/>
        <v>0.20416666666666661</v>
      </c>
      <c r="O223" s="11">
        <f t="shared" si="31"/>
        <v>0</v>
      </c>
      <c r="P223" s="11">
        <f t="shared" si="29"/>
        <v>43</v>
      </c>
      <c r="Q223" s="4">
        <v>612079</v>
      </c>
      <c r="R223" s="4">
        <v>612079</v>
      </c>
      <c r="S223" s="4">
        <v>612122</v>
      </c>
      <c r="T223" s="4">
        <v>612122</v>
      </c>
    </row>
    <row r="224" spans="1:20" x14ac:dyDescent="0.25">
      <c r="A224" s="16">
        <v>46030</v>
      </c>
      <c r="B224" s="17" t="s">
        <v>49</v>
      </c>
      <c r="C224" s="4">
        <v>3</v>
      </c>
      <c r="D224" s="4">
        <v>2031</v>
      </c>
      <c r="E224" s="5">
        <v>0.2673611111111111</v>
      </c>
      <c r="F224" s="5">
        <v>0.27777777777777779</v>
      </c>
      <c r="G224" s="5">
        <v>0.29166666666666669</v>
      </c>
      <c r="H224" s="5">
        <v>0.46111111111111114</v>
      </c>
      <c r="I224" s="5">
        <v>0.46111111111111114</v>
      </c>
      <c r="J224" s="5">
        <v>0.46111111111111114</v>
      </c>
      <c r="K224" s="4"/>
      <c r="L224" s="4"/>
      <c r="M224" s="12">
        <f t="shared" si="30"/>
        <v>1.3888888888888895E-2</v>
      </c>
      <c r="N224" s="13">
        <f t="shared" si="28"/>
        <v>0.16944444444444445</v>
      </c>
      <c r="O224" s="11">
        <f t="shared" si="31"/>
        <v>8</v>
      </c>
      <c r="P224" s="11">
        <f t="shared" si="29"/>
        <v>37</v>
      </c>
      <c r="Q224" s="4">
        <v>612034</v>
      </c>
      <c r="R224" s="4">
        <v>612042</v>
      </c>
      <c r="S224" s="4">
        <v>612079</v>
      </c>
      <c r="T224" s="4">
        <v>612079</v>
      </c>
    </row>
    <row r="225" spans="1:21" x14ac:dyDescent="0.25">
      <c r="A225" s="16">
        <v>46030</v>
      </c>
      <c r="B225" s="17" t="s">
        <v>49</v>
      </c>
      <c r="C225" s="4">
        <v>1</v>
      </c>
      <c r="D225" s="4">
        <v>2030</v>
      </c>
      <c r="E225" s="5">
        <v>0.48888888888888887</v>
      </c>
      <c r="F225" s="5">
        <v>0.48888888888888887</v>
      </c>
      <c r="G225" s="5">
        <v>0.5</v>
      </c>
      <c r="H225" s="5">
        <v>0.6694444444444444</v>
      </c>
      <c r="I225" s="5">
        <v>0.6694444444444444</v>
      </c>
      <c r="J225" s="5">
        <v>0.68472222222222223</v>
      </c>
      <c r="K225" s="4"/>
      <c r="L225" s="4"/>
      <c r="M225" s="12">
        <f t="shared" si="30"/>
        <v>1.1111111111111183E-2</v>
      </c>
      <c r="N225" s="13">
        <f t="shared" si="28"/>
        <v>0.1694444444444444</v>
      </c>
      <c r="O225" s="11">
        <f t="shared" si="31"/>
        <v>0</v>
      </c>
      <c r="P225" s="11">
        <f t="shared" si="29"/>
        <v>43</v>
      </c>
      <c r="Q225" s="4">
        <v>624171</v>
      </c>
      <c r="R225" s="4">
        <v>624171</v>
      </c>
      <c r="S225" s="4">
        <v>624214</v>
      </c>
      <c r="T225" s="4">
        <v>624214</v>
      </c>
    </row>
    <row r="226" spans="1:21" x14ac:dyDescent="0.25">
      <c r="A226" s="16">
        <v>46030</v>
      </c>
      <c r="B226" s="17" t="s">
        <v>49</v>
      </c>
      <c r="C226" s="4">
        <v>4</v>
      </c>
      <c r="D226" s="4">
        <v>2041</v>
      </c>
      <c r="E226" s="5">
        <v>0.2673611111111111</v>
      </c>
      <c r="F226" s="5">
        <v>0.28125</v>
      </c>
      <c r="G226" s="5">
        <v>0.29444444444444445</v>
      </c>
      <c r="H226" s="5">
        <v>0.43402777777777779</v>
      </c>
      <c r="I226" s="5">
        <v>0.43402777777777779</v>
      </c>
      <c r="J226" s="5">
        <v>0.45</v>
      </c>
      <c r="K226" s="4"/>
      <c r="L226" s="4"/>
      <c r="M226" s="12">
        <f t="shared" si="30"/>
        <v>1.3194444444444453E-2</v>
      </c>
      <c r="N226" s="13">
        <f t="shared" si="28"/>
        <v>0.13958333333333334</v>
      </c>
      <c r="O226" s="11">
        <f t="shared" si="31"/>
        <v>8</v>
      </c>
      <c r="P226" s="11">
        <f t="shared" si="29"/>
        <v>45</v>
      </c>
      <c r="Q226" s="4">
        <v>186072</v>
      </c>
      <c r="R226" s="4">
        <v>186080</v>
      </c>
      <c r="S226" s="4">
        <v>186125</v>
      </c>
      <c r="T226" s="4">
        <v>186125</v>
      </c>
    </row>
    <row r="227" spans="1:21" x14ac:dyDescent="0.25">
      <c r="A227" s="16">
        <v>46030</v>
      </c>
      <c r="B227" s="17" t="s">
        <v>49</v>
      </c>
      <c r="C227" s="4" t="s">
        <v>34</v>
      </c>
      <c r="D227" s="4">
        <v>2044</v>
      </c>
      <c r="E227" s="5">
        <v>0.62222222222222223</v>
      </c>
      <c r="F227" s="5">
        <v>0.64583333333333337</v>
      </c>
      <c r="G227" s="5">
        <v>0.6479166666666667</v>
      </c>
      <c r="H227" s="5">
        <v>0.72916666666666663</v>
      </c>
      <c r="I227" s="5">
        <v>0.72916666666666663</v>
      </c>
      <c r="J227" s="5">
        <v>0.73124999999999996</v>
      </c>
      <c r="K227" s="4"/>
      <c r="L227" s="4"/>
      <c r="M227" s="12">
        <f t="shared" si="30"/>
        <v>2.0833333333333259E-3</v>
      </c>
      <c r="N227" s="13">
        <f t="shared" si="28"/>
        <v>8.1249999999999933E-2</v>
      </c>
      <c r="O227" s="11">
        <f t="shared" si="31"/>
        <v>0</v>
      </c>
      <c r="P227" s="11">
        <f t="shared" si="29"/>
        <v>66</v>
      </c>
      <c r="Q227" s="4">
        <v>189784</v>
      </c>
      <c r="R227" s="4">
        <v>189784</v>
      </c>
      <c r="S227" s="4">
        <v>189850</v>
      </c>
      <c r="T227" s="4">
        <v>189850</v>
      </c>
    </row>
    <row r="228" spans="1:21" x14ac:dyDescent="0.25">
      <c r="A228" s="16">
        <v>46030</v>
      </c>
      <c r="B228" s="17" t="s">
        <v>49</v>
      </c>
      <c r="C228" s="4">
        <v>5</v>
      </c>
      <c r="D228" s="4">
        <v>7143</v>
      </c>
      <c r="E228" s="5">
        <v>0.2673611111111111</v>
      </c>
      <c r="F228" s="5">
        <v>0.2673611111111111</v>
      </c>
      <c r="G228" s="5">
        <v>0.27777777777777779</v>
      </c>
      <c r="H228" s="5">
        <v>0.40625</v>
      </c>
      <c r="I228" s="5">
        <v>0.40625</v>
      </c>
      <c r="J228" s="5">
        <v>0.40972222222222221</v>
      </c>
      <c r="K228" s="4"/>
      <c r="L228" s="4"/>
      <c r="M228" s="12">
        <f t="shared" si="30"/>
        <v>1.0416666666666685E-2</v>
      </c>
      <c r="N228" s="13">
        <f t="shared" si="28"/>
        <v>0.12847222222222221</v>
      </c>
      <c r="O228" s="11">
        <f t="shared" si="31"/>
        <v>9</v>
      </c>
      <c r="P228" s="11">
        <f t="shared" si="29"/>
        <v>33</v>
      </c>
      <c r="Q228" s="4">
        <v>155102</v>
      </c>
      <c r="R228" s="4">
        <v>155111</v>
      </c>
      <c r="S228" s="4">
        <v>155144</v>
      </c>
      <c r="T228" s="4">
        <v>155144</v>
      </c>
    </row>
    <row r="229" spans="1:21" x14ac:dyDescent="0.25">
      <c r="A229" s="16">
        <v>46030</v>
      </c>
      <c r="B229" s="17" t="s">
        <v>49</v>
      </c>
      <c r="C229" s="4">
        <v>5</v>
      </c>
      <c r="D229" s="4">
        <v>2042</v>
      </c>
      <c r="E229" s="5">
        <v>0.40625</v>
      </c>
      <c r="F229" s="5">
        <v>0.40972222222222221</v>
      </c>
      <c r="G229" s="5">
        <v>0.40972222222222221</v>
      </c>
      <c r="H229" s="5">
        <v>0.43541666666666667</v>
      </c>
      <c r="I229" s="5">
        <v>0.44930555555555557</v>
      </c>
      <c r="J229" s="5">
        <v>0.45</v>
      </c>
      <c r="K229" s="4"/>
      <c r="L229" s="4"/>
      <c r="M229" s="12">
        <f t="shared" si="30"/>
        <v>1.3888888888888895E-2</v>
      </c>
      <c r="N229" s="13">
        <f t="shared" si="28"/>
        <v>2.5694444444444464E-2</v>
      </c>
      <c r="O229" s="11">
        <f t="shared" si="31"/>
        <v>0</v>
      </c>
      <c r="P229" s="11">
        <f t="shared" si="29"/>
        <v>8</v>
      </c>
      <c r="Q229" s="4">
        <v>193132</v>
      </c>
      <c r="R229" s="4">
        <v>193132</v>
      </c>
      <c r="S229" s="4">
        <v>193140</v>
      </c>
      <c r="T229" s="4">
        <v>193140</v>
      </c>
    </row>
    <row r="230" spans="1:21" x14ac:dyDescent="0.25">
      <c r="A230" s="16">
        <v>46030</v>
      </c>
      <c r="B230" s="17" t="s">
        <v>49</v>
      </c>
      <c r="C230" s="4">
        <v>6</v>
      </c>
      <c r="D230" s="4">
        <v>2043</v>
      </c>
      <c r="E230" s="5">
        <v>0.2673611111111111</v>
      </c>
      <c r="F230" s="5">
        <v>0.27777777777777779</v>
      </c>
      <c r="G230" s="5">
        <v>0.29166666666666669</v>
      </c>
      <c r="H230" s="5">
        <v>0.43402777777777779</v>
      </c>
      <c r="I230" s="5">
        <v>0.43402777777777779</v>
      </c>
      <c r="J230" s="5">
        <v>0.45069444444444445</v>
      </c>
      <c r="K230" s="4"/>
      <c r="L230" s="4"/>
      <c r="M230" s="12">
        <f t="shared" si="30"/>
        <v>1.3888888888888895E-2</v>
      </c>
      <c r="N230" s="13">
        <f t="shared" si="28"/>
        <v>0.1423611111111111</v>
      </c>
      <c r="O230" s="11">
        <f t="shared" si="31"/>
        <v>8</v>
      </c>
      <c r="P230" s="11">
        <f t="shared" si="29"/>
        <v>50</v>
      </c>
      <c r="Q230" s="4">
        <v>165513</v>
      </c>
      <c r="R230" s="4">
        <v>165521</v>
      </c>
      <c r="S230" s="4">
        <v>165571</v>
      </c>
      <c r="T230" s="4">
        <v>165571</v>
      </c>
    </row>
    <row r="231" spans="1:21" x14ac:dyDescent="0.25">
      <c r="A231" s="16">
        <v>46030</v>
      </c>
      <c r="B231" s="17" t="s">
        <v>49</v>
      </c>
      <c r="C231" s="4">
        <v>4</v>
      </c>
      <c r="D231" s="4">
        <v>2041</v>
      </c>
      <c r="E231" s="5">
        <v>0.53749999999999998</v>
      </c>
      <c r="F231" s="5">
        <v>0.55138888888888893</v>
      </c>
      <c r="G231" s="5">
        <v>0.55555555555555558</v>
      </c>
      <c r="H231" s="5">
        <v>0.63472222222222219</v>
      </c>
      <c r="I231" s="5">
        <v>0.63472222222222219</v>
      </c>
      <c r="J231" s="5">
        <v>0.64097222222222228</v>
      </c>
      <c r="K231" s="4"/>
      <c r="L231" s="4"/>
      <c r="M231" s="12">
        <f t="shared" si="30"/>
        <v>4.1666666666666519E-3</v>
      </c>
      <c r="N231" s="13">
        <f t="shared" si="28"/>
        <v>7.9166666666666607E-2</v>
      </c>
      <c r="O231" s="11">
        <f t="shared" si="31"/>
        <v>0</v>
      </c>
      <c r="P231" s="11">
        <f t="shared" si="29"/>
        <v>27</v>
      </c>
      <c r="Q231" s="4">
        <v>186160</v>
      </c>
      <c r="R231" s="4">
        <v>186160</v>
      </c>
      <c r="S231" s="4">
        <v>186187</v>
      </c>
      <c r="T231" s="4">
        <v>186187</v>
      </c>
    </row>
    <row r="232" spans="1:21" x14ac:dyDescent="0.25">
      <c r="A232" s="16">
        <v>46030</v>
      </c>
      <c r="B232" s="17" t="s">
        <v>49</v>
      </c>
      <c r="C232" s="4" t="s">
        <v>34</v>
      </c>
      <c r="D232" s="4">
        <v>2044</v>
      </c>
      <c r="E232" s="5">
        <v>0.37222222222222223</v>
      </c>
      <c r="F232" s="5">
        <v>0.3923611111111111</v>
      </c>
      <c r="G232" s="5">
        <v>0.39583333333333331</v>
      </c>
      <c r="H232" s="5">
        <v>0.52013888888888893</v>
      </c>
      <c r="I232" s="5">
        <v>0.53263888888888888</v>
      </c>
      <c r="J232" s="5">
        <v>0.53402777777777777</v>
      </c>
      <c r="K232" s="4"/>
      <c r="L232" s="4"/>
      <c r="M232" s="12">
        <f t="shared" si="30"/>
        <v>1.5972222222222165E-2</v>
      </c>
      <c r="N232" s="13">
        <f t="shared" si="28"/>
        <v>0.12430555555555561</v>
      </c>
      <c r="O232" s="11">
        <f t="shared" si="31"/>
        <v>0</v>
      </c>
      <c r="P232" s="11">
        <f t="shared" si="29"/>
        <v>99</v>
      </c>
      <c r="Q232" s="4">
        <v>189586</v>
      </c>
      <c r="R232" s="4">
        <v>189586</v>
      </c>
      <c r="S232" s="4">
        <v>189685</v>
      </c>
      <c r="T232" s="4">
        <v>189685</v>
      </c>
    </row>
    <row r="233" spans="1:21" x14ac:dyDescent="0.25">
      <c r="A233" s="16">
        <v>46030</v>
      </c>
      <c r="B233" s="17" t="s">
        <v>49</v>
      </c>
      <c r="C233" s="4">
        <v>3</v>
      </c>
      <c r="D233" s="4">
        <v>2031</v>
      </c>
      <c r="E233" s="5">
        <v>0.65555555555555556</v>
      </c>
      <c r="F233" s="5">
        <v>0.67013888888888884</v>
      </c>
      <c r="G233" s="5">
        <v>0.67361111111111116</v>
      </c>
      <c r="H233" s="5">
        <v>0.81874999999999998</v>
      </c>
      <c r="I233" s="5">
        <v>0.8354166666666667</v>
      </c>
      <c r="J233" s="5">
        <v>0.83958333333333335</v>
      </c>
      <c r="K233" s="4"/>
      <c r="L233" s="4"/>
      <c r="M233" s="12">
        <f t="shared" si="30"/>
        <v>2.0138888888889039E-2</v>
      </c>
      <c r="N233" s="13">
        <f t="shared" si="28"/>
        <v>0.14513888888888882</v>
      </c>
      <c r="O233" s="11">
        <f t="shared" si="31"/>
        <v>9</v>
      </c>
      <c r="P233" s="11">
        <f t="shared" si="29"/>
        <v>36</v>
      </c>
      <c r="Q233" s="4">
        <v>612122</v>
      </c>
      <c r="R233" s="4">
        <v>612122</v>
      </c>
      <c r="S233" s="4">
        <v>612158</v>
      </c>
      <c r="T233" s="4">
        <v>612167</v>
      </c>
    </row>
    <row r="234" spans="1:21" x14ac:dyDescent="0.25">
      <c r="A234" s="16">
        <v>46030</v>
      </c>
      <c r="B234" s="17" t="s">
        <v>49</v>
      </c>
      <c r="C234" s="4">
        <v>1</v>
      </c>
      <c r="D234" s="4">
        <v>2030</v>
      </c>
      <c r="E234" s="5">
        <v>0.38472222222222224</v>
      </c>
      <c r="F234" s="5">
        <v>0.40555555555555556</v>
      </c>
      <c r="G234" s="5">
        <v>0.40972222222222221</v>
      </c>
      <c r="H234" s="5">
        <v>0.48888888888888887</v>
      </c>
      <c r="I234" s="5">
        <v>0.48888888888888887</v>
      </c>
      <c r="J234" s="5">
        <v>0.48888888888888887</v>
      </c>
      <c r="K234" s="4"/>
      <c r="L234" s="4"/>
      <c r="M234" s="12">
        <f t="shared" si="30"/>
        <v>4.1666666666666519E-3</v>
      </c>
      <c r="N234" s="13">
        <f t="shared" si="28"/>
        <v>7.9166666666666663E-2</v>
      </c>
      <c r="O234" s="11">
        <f t="shared" si="31"/>
        <v>0</v>
      </c>
      <c r="P234" s="11">
        <f t="shared" si="29"/>
        <v>21</v>
      </c>
      <c r="Q234" s="4">
        <v>624150</v>
      </c>
      <c r="R234" s="4">
        <v>624150</v>
      </c>
      <c r="S234" s="4">
        <v>624171</v>
      </c>
      <c r="T234" s="4">
        <v>624171</v>
      </c>
    </row>
    <row r="235" spans="1:21" x14ac:dyDescent="0.25">
      <c r="A235" s="16">
        <v>46030</v>
      </c>
      <c r="B235" s="17" t="s">
        <v>49</v>
      </c>
      <c r="C235" s="4" t="s">
        <v>34</v>
      </c>
      <c r="D235" s="4">
        <v>2044</v>
      </c>
      <c r="E235" s="5">
        <v>0.5180555555555556</v>
      </c>
      <c r="F235" s="5">
        <v>0.5180555555555556</v>
      </c>
      <c r="G235" s="5">
        <v>0.52083333333333337</v>
      </c>
      <c r="H235" s="5">
        <v>0.6430555555555556</v>
      </c>
      <c r="I235" s="5">
        <v>0.6430555555555556</v>
      </c>
      <c r="J235" s="5">
        <v>0.6430555555555556</v>
      </c>
      <c r="K235" s="4"/>
      <c r="L235" s="4"/>
      <c r="M235" s="12">
        <f t="shared" si="30"/>
        <v>2.7777777777777679E-3</v>
      </c>
      <c r="N235" s="13">
        <f t="shared" si="28"/>
        <v>0.12222222222222223</v>
      </c>
      <c r="O235" s="11">
        <f t="shared" si="31"/>
        <v>0</v>
      </c>
      <c r="P235" s="11">
        <f t="shared" si="29"/>
        <v>99</v>
      </c>
      <c r="Q235" s="4">
        <v>189685</v>
      </c>
      <c r="R235" s="4">
        <v>189685</v>
      </c>
      <c r="S235" s="4">
        <v>189784</v>
      </c>
      <c r="T235" s="4">
        <v>189784</v>
      </c>
    </row>
    <row r="236" spans="1:21" x14ac:dyDescent="0.25">
      <c r="A236" s="16">
        <v>46030</v>
      </c>
      <c r="B236" s="17" t="s">
        <v>49</v>
      </c>
      <c r="C236" s="4">
        <v>1</v>
      </c>
      <c r="D236" s="4">
        <v>2030</v>
      </c>
      <c r="E236" s="5">
        <v>0.6694444444444444</v>
      </c>
      <c r="F236" s="5">
        <v>0.6694444444444444</v>
      </c>
      <c r="G236" s="5">
        <v>0.67361111111111116</v>
      </c>
      <c r="H236" s="5">
        <v>0.81527777777777777</v>
      </c>
      <c r="I236" s="5">
        <v>0.81527777777777777</v>
      </c>
      <c r="J236" s="5">
        <v>0.8354166666666667</v>
      </c>
      <c r="K236" s="4"/>
      <c r="L236" s="4"/>
      <c r="M236" s="12">
        <f t="shared" si="30"/>
        <v>4.1666666666667629E-3</v>
      </c>
      <c r="N236" s="13">
        <f t="shared" si="28"/>
        <v>0.14166666666666661</v>
      </c>
      <c r="O236" s="11">
        <f t="shared" si="31"/>
        <v>8</v>
      </c>
      <c r="P236" s="11">
        <f t="shared" si="29"/>
        <v>35</v>
      </c>
      <c r="Q236" s="4">
        <v>624214</v>
      </c>
      <c r="R236" s="4">
        <v>624214</v>
      </c>
      <c r="S236" s="4">
        <v>624249</v>
      </c>
      <c r="T236" s="4">
        <v>624257</v>
      </c>
    </row>
    <row r="237" spans="1:21" x14ac:dyDescent="0.25">
      <c r="A237" s="16">
        <v>46030</v>
      </c>
      <c r="B237" s="17" t="s">
        <v>49</v>
      </c>
      <c r="C237" s="4">
        <v>4</v>
      </c>
      <c r="D237" s="4">
        <v>2041</v>
      </c>
      <c r="E237" s="5">
        <v>0.41944444444444445</v>
      </c>
      <c r="F237" s="5">
        <v>0.43333333333333335</v>
      </c>
      <c r="G237" s="5">
        <v>0.4375</v>
      </c>
      <c r="H237" s="5">
        <v>0.55138888888888893</v>
      </c>
      <c r="I237" s="5">
        <v>0.55138888888888893</v>
      </c>
      <c r="J237" s="5">
        <v>0.55138888888888893</v>
      </c>
      <c r="K237" s="4"/>
      <c r="L237" s="4"/>
      <c r="M237" s="12">
        <f t="shared" si="30"/>
        <v>4.1666666666666519E-3</v>
      </c>
      <c r="N237" s="13">
        <f t="shared" si="28"/>
        <v>0.11388888888888893</v>
      </c>
      <c r="O237" s="11">
        <f t="shared" si="31"/>
        <v>0</v>
      </c>
      <c r="P237" s="11">
        <f t="shared" si="29"/>
        <v>35</v>
      </c>
      <c r="Q237" s="4">
        <v>186125</v>
      </c>
      <c r="R237" s="4">
        <v>186125</v>
      </c>
      <c r="S237" s="4">
        <v>186160</v>
      </c>
      <c r="T237" s="4">
        <v>186160</v>
      </c>
      <c r="U237" s="1" t="s">
        <v>20</v>
      </c>
    </row>
    <row r="238" spans="1:21" x14ac:dyDescent="0.25">
      <c r="A238" s="16">
        <v>46030</v>
      </c>
      <c r="B238" s="17" t="s">
        <v>49</v>
      </c>
      <c r="C238" s="4">
        <v>5</v>
      </c>
      <c r="D238" s="4">
        <v>2042</v>
      </c>
      <c r="E238" s="5">
        <v>0.58125000000000004</v>
      </c>
      <c r="F238" s="5">
        <v>0.58333333333333337</v>
      </c>
      <c r="G238" s="5">
        <v>0.58333333333333337</v>
      </c>
      <c r="H238" s="5">
        <v>0.81597222222222221</v>
      </c>
      <c r="I238" s="5">
        <v>0.83125000000000004</v>
      </c>
      <c r="J238" s="5">
        <v>0.83472222222222225</v>
      </c>
      <c r="K238" s="4"/>
      <c r="L238" s="4"/>
      <c r="M238" s="12">
        <f t="shared" si="30"/>
        <v>1.5277777777777835E-2</v>
      </c>
      <c r="N238" s="13">
        <f t="shared" si="28"/>
        <v>0.23263888888888884</v>
      </c>
      <c r="O238" s="11">
        <f t="shared" si="31"/>
        <v>8</v>
      </c>
      <c r="P238" s="11">
        <f t="shared" si="29"/>
        <v>56</v>
      </c>
      <c r="Q238" s="4">
        <v>193182</v>
      </c>
      <c r="R238" s="4">
        <v>193182</v>
      </c>
      <c r="S238" s="4">
        <v>193238</v>
      </c>
      <c r="T238" s="4">
        <v>193246</v>
      </c>
    </row>
    <row r="239" spans="1:21" x14ac:dyDescent="0.25">
      <c r="A239" s="16">
        <v>46030</v>
      </c>
      <c r="B239" s="17" t="s">
        <v>49</v>
      </c>
      <c r="C239" s="4">
        <v>5</v>
      </c>
      <c r="D239" s="4">
        <v>2042</v>
      </c>
      <c r="E239" s="5">
        <v>0.41944444444444445</v>
      </c>
      <c r="F239" s="5">
        <v>0.43541666666666667</v>
      </c>
      <c r="G239" s="5">
        <v>0.4375</v>
      </c>
      <c r="H239" s="5">
        <v>0.58125000000000004</v>
      </c>
      <c r="I239" s="5">
        <v>0.58125000000000004</v>
      </c>
      <c r="J239" s="5">
        <v>0.58125000000000004</v>
      </c>
      <c r="K239" s="4"/>
      <c r="L239" s="4"/>
      <c r="M239" s="12">
        <f t="shared" si="30"/>
        <v>2.0833333333333259E-3</v>
      </c>
      <c r="N239" s="13">
        <f t="shared" si="28"/>
        <v>0.14375000000000004</v>
      </c>
      <c r="O239" s="11">
        <f t="shared" si="31"/>
        <v>0</v>
      </c>
      <c r="P239" s="11">
        <f t="shared" si="29"/>
        <v>42</v>
      </c>
      <c r="Q239" s="4">
        <v>193140</v>
      </c>
      <c r="R239" s="4">
        <v>193140</v>
      </c>
      <c r="S239" s="4">
        <v>193182</v>
      </c>
      <c r="T239" s="4">
        <v>193182</v>
      </c>
    </row>
    <row r="240" spans="1:21" x14ac:dyDescent="0.25">
      <c r="A240" s="16">
        <v>46030</v>
      </c>
      <c r="B240" s="17" t="s">
        <v>49</v>
      </c>
      <c r="C240" s="4">
        <v>6</v>
      </c>
      <c r="D240" s="4">
        <v>2043</v>
      </c>
      <c r="E240" s="5">
        <v>0.60763888888888884</v>
      </c>
      <c r="F240" s="5">
        <v>0.60763888888888884</v>
      </c>
      <c r="G240" s="5">
        <v>0.61111111111111116</v>
      </c>
      <c r="H240" s="5">
        <v>0.81458333333333333</v>
      </c>
      <c r="I240" s="5">
        <v>0.82847222222222228</v>
      </c>
      <c r="J240" s="5">
        <v>0.83194444444444449</v>
      </c>
      <c r="K240" s="4"/>
      <c r="L240" s="4"/>
      <c r="M240" s="12">
        <f t="shared" si="30"/>
        <v>1.7361111111111271E-2</v>
      </c>
      <c r="N240" s="13">
        <f t="shared" si="28"/>
        <v>0.20347222222222217</v>
      </c>
      <c r="O240" s="11">
        <f t="shared" si="31"/>
        <v>8</v>
      </c>
      <c r="P240" s="11">
        <f t="shared" si="29"/>
        <v>70</v>
      </c>
      <c r="Q240" s="4">
        <v>165630</v>
      </c>
      <c r="R240" s="4">
        <v>165630</v>
      </c>
      <c r="S240" s="4">
        <v>165700</v>
      </c>
      <c r="T240" s="4">
        <v>165708</v>
      </c>
    </row>
    <row r="241" spans="1:20" x14ac:dyDescent="0.25">
      <c r="A241" s="16">
        <v>46030</v>
      </c>
      <c r="B241" s="17" t="s">
        <v>49</v>
      </c>
      <c r="C241" s="4">
        <v>6</v>
      </c>
      <c r="D241" s="4">
        <v>2043</v>
      </c>
      <c r="E241" s="5">
        <v>0.41944444444444445</v>
      </c>
      <c r="F241" s="5">
        <v>0.43055555555555558</v>
      </c>
      <c r="G241" s="5">
        <v>0.4375</v>
      </c>
      <c r="H241" s="5">
        <v>0.60416666666666663</v>
      </c>
      <c r="I241" s="5">
        <v>0.60416666666666663</v>
      </c>
      <c r="J241" s="5">
        <v>0.60763888888888884</v>
      </c>
      <c r="K241" s="4"/>
      <c r="L241" s="4"/>
      <c r="M241" s="12">
        <f t="shared" si="30"/>
        <v>6.9444444444444198E-3</v>
      </c>
      <c r="N241" s="13">
        <f t="shared" si="28"/>
        <v>0.16666666666666663</v>
      </c>
      <c r="O241" s="11">
        <f t="shared" si="31"/>
        <v>0</v>
      </c>
      <c r="P241" s="11">
        <f t="shared" si="29"/>
        <v>59</v>
      </c>
      <c r="Q241" s="4">
        <v>165571</v>
      </c>
      <c r="R241" s="4">
        <v>165571</v>
      </c>
      <c r="S241" s="4">
        <v>165630</v>
      </c>
      <c r="T241" s="4">
        <v>165630</v>
      </c>
    </row>
    <row r="242" spans="1:20" x14ac:dyDescent="0.25">
      <c r="A242" s="16">
        <v>46030</v>
      </c>
      <c r="B242" s="17" t="s">
        <v>49</v>
      </c>
      <c r="C242" s="4">
        <v>4</v>
      </c>
      <c r="D242" s="4">
        <v>2041</v>
      </c>
      <c r="E242" s="5">
        <v>0.63472222222222219</v>
      </c>
      <c r="F242" s="5">
        <v>0.63472222222222219</v>
      </c>
      <c r="G242" s="5">
        <v>0.64583333333333337</v>
      </c>
      <c r="H242" s="5">
        <v>0.8125</v>
      </c>
      <c r="I242" s="5">
        <v>0.82291666666666663</v>
      </c>
      <c r="J242" s="5">
        <v>0.83333333333333337</v>
      </c>
      <c r="K242" s="4"/>
      <c r="L242" s="4"/>
      <c r="M242" s="12">
        <f t="shared" si="30"/>
        <v>2.1527777777777812E-2</v>
      </c>
      <c r="N242" s="13">
        <f t="shared" si="28"/>
        <v>0.16666666666666663</v>
      </c>
      <c r="O242" s="11">
        <f t="shared" si="31"/>
        <v>9</v>
      </c>
      <c r="P242" s="11">
        <f t="shared" si="29"/>
        <v>53</v>
      </c>
      <c r="Q242" s="4">
        <v>186187</v>
      </c>
      <c r="R242" s="4">
        <v>186187</v>
      </c>
      <c r="S242" s="4">
        <v>186240</v>
      </c>
      <c r="T242" s="4">
        <v>186249</v>
      </c>
    </row>
    <row r="243" spans="1:20" x14ac:dyDescent="0.25">
      <c r="A243" s="16">
        <v>46030</v>
      </c>
      <c r="B243" s="17" t="s">
        <v>49</v>
      </c>
      <c r="C243" s="4">
        <v>2</v>
      </c>
      <c r="D243" s="4">
        <v>2028</v>
      </c>
      <c r="E243" s="5">
        <v>0.65555555555555556</v>
      </c>
      <c r="F243" s="5">
        <v>0.6694444444444444</v>
      </c>
      <c r="G243" s="5">
        <v>0.67361111111111116</v>
      </c>
      <c r="H243" s="5">
        <v>0.81527777777777777</v>
      </c>
      <c r="I243" s="5">
        <v>0.8256944444444444</v>
      </c>
      <c r="J243" s="5">
        <v>0.83263888888888893</v>
      </c>
      <c r="K243" s="4"/>
      <c r="L243" s="4"/>
      <c r="M243" s="12">
        <f t="shared" si="30"/>
        <v>1.4583333333333393E-2</v>
      </c>
      <c r="N243" s="13">
        <f t="shared" si="28"/>
        <v>0.14166666666666661</v>
      </c>
      <c r="O243" s="11">
        <f t="shared" si="31"/>
        <v>9</v>
      </c>
      <c r="P243" s="11">
        <f t="shared" si="29"/>
        <v>38</v>
      </c>
      <c r="Q243" s="4">
        <v>606294</v>
      </c>
      <c r="R243" s="4">
        <v>606294</v>
      </c>
      <c r="S243" s="4">
        <v>606332</v>
      </c>
      <c r="T243" s="4">
        <v>606341</v>
      </c>
    </row>
    <row r="244" spans="1:20" x14ac:dyDescent="0.25">
      <c r="A244" s="16">
        <v>46030</v>
      </c>
      <c r="B244" s="17" t="s">
        <v>49</v>
      </c>
      <c r="C244" s="4" t="s">
        <v>34</v>
      </c>
      <c r="D244" s="4">
        <v>2044</v>
      </c>
      <c r="E244" s="5">
        <v>0.72916666666666663</v>
      </c>
      <c r="F244" s="5">
        <v>0.72916666666666663</v>
      </c>
      <c r="G244" s="5">
        <v>0.72916666666666663</v>
      </c>
      <c r="H244" s="5">
        <v>0.89583333333333337</v>
      </c>
      <c r="I244" s="5">
        <v>0.90972222222222221</v>
      </c>
      <c r="J244" s="5">
        <v>0.91736111111111107</v>
      </c>
      <c r="K244" s="4"/>
      <c r="L244" s="4"/>
      <c r="M244" s="12">
        <f t="shared" si="30"/>
        <v>1.388888888888884E-2</v>
      </c>
      <c r="N244" s="13">
        <f t="shared" si="28"/>
        <v>0.16666666666666674</v>
      </c>
      <c r="O244" s="11">
        <f t="shared" si="31"/>
        <v>8</v>
      </c>
      <c r="P244" s="11">
        <f t="shared" si="29"/>
        <v>131</v>
      </c>
      <c r="Q244" s="4">
        <v>189850</v>
      </c>
      <c r="R244" s="4">
        <v>189850</v>
      </c>
      <c r="S244" s="4">
        <v>189981</v>
      </c>
      <c r="T244" s="4">
        <v>189989</v>
      </c>
    </row>
    <row r="245" spans="1:20" x14ac:dyDescent="0.25">
      <c r="A245" s="3"/>
      <c r="B245" s="4"/>
      <c r="C245" s="4"/>
      <c r="D245" s="4"/>
      <c r="E245" s="5"/>
      <c r="F245" s="5"/>
      <c r="G245" s="5"/>
      <c r="H245" s="5"/>
      <c r="I245" s="5"/>
      <c r="J245" s="5"/>
      <c r="K245" s="4"/>
      <c r="L245" s="4"/>
      <c r="M245" s="12">
        <f t="shared" si="30"/>
        <v>0</v>
      </c>
      <c r="N245" s="13">
        <f t="shared" si="28"/>
        <v>0</v>
      </c>
      <c r="O245" s="11">
        <f t="shared" si="31"/>
        <v>0</v>
      </c>
      <c r="P245" s="11">
        <f t="shared" si="29"/>
        <v>0</v>
      </c>
      <c r="Q245" s="4"/>
      <c r="R245" s="4"/>
      <c r="S245" s="4"/>
      <c r="T245" s="4"/>
    </row>
    <row r="246" spans="1:20" x14ac:dyDescent="0.25">
      <c r="A246" s="3"/>
      <c r="B246" s="4"/>
      <c r="C246" s="4"/>
      <c r="D246" s="4"/>
      <c r="E246" s="5"/>
      <c r="F246" s="5"/>
      <c r="G246" s="5"/>
      <c r="H246" s="5"/>
      <c r="I246" s="5"/>
      <c r="J246" s="5"/>
      <c r="K246" s="4"/>
      <c r="L246" s="4"/>
      <c r="M246" s="12">
        <f t="shared" si="30"/>
        <v>0</v>
      </c>
      <c r="N246" s="13">
        <f t="shared" si="28"/>
        <v>0</v>
      </c>
      <c r="O246" s="11">
        <f t="shared" si="31"/>
        <v>0</v>
      </c>
      <c r="P246" s="11">
        <f t="shared" si="29"/>
        <v>0</v>
      </c>
      <c r="Q246" s="4"/>
      <c r="R246" s="4"/>
      <c r="S246" s="4"/>
      <c r="T246" s="4"/>
    </row>
    <row r="247" spans="1:20" x14ac:dyDescent="0.25">
      <c r="A247" s="3"/>
      <c r="B247" s="4"/>
      <c r="C247" s="4"/>
      <c r="D247" s="4"/>
      <c r="E247" s="5"/>
      <c r="F247" s="5"/>
      <c r="G247" s="5"/>
      <c r="H247" s="5"/>
      <c r="I247" s="5"/>
      <c r="J247" s="5"/>
      <c r="K247" s="4"/>
      <c r="L247" s="4"/>
      <c r="M247" s="12">
        <f t="shared" si="30"/>
        <v>0</v>
      </c>
      <c r="N247" s="13">
        <f t="shared" si="28"/>
        <v>0</v>
      </c>
      <c r="O247" s="11">
        <f t="shared" si="31"/>
        <v>0</v>
      </c>
      <c r="P247" s="11">
        <f t="shared" si="29"/>
        <v>0</v>
      </c>
      <c r="Q247" s="4"/>
      <c r="R247" s="4"/>
      <c r="S247" s="4"/>
      <c r="T247" s="4"/>
    </row>
    <row r="248" spans="1:20" x14ac:dyDescent="0.25">
      <c r="A248" s="3"/>
      <c r="B248" s="4"/>
      <c r="C248" s="4"/>
      <c r="D248" s="4"/>
      <c r="E248" s="5"/>
      <c r="F248" s="5"/>
      <c r="G248" s="5"/>
      <c r="H248" s="5"/>
      <c r="I248" s="5"/>
      <c r="J248" s="5"/>
      <c r="K248" s="4"/>
      <c r="L248" s="4"/>
      <c r="M248" s="12">
        <f t="shared" si="30"/>
        <v>0</v>
      </c>
      <c r="N248" s="13">
        <f t="shared" si="28"/>
        <v>0</v>
      </c>
      <c r="O248" s="11">
        <f t="shared" si="31"/>
        <v>0</v>
      </c>
      <c r="P248" s="11">
        <f t="shared" si="29"/>
        <v>0</v>
      </c>
      <c r="Q248" s="4"/>
      <c r="R248" s="4"/>
      <c r="S248" s="4"/>
      <c r="T248" s="4"/>
    </row>
    <row r="249" spans="1:20" x14ac:dyDescent="0.25">
      <c r="A249" s="27"/>
      <c r="B249" s="28"/>
      <c r="C249" s="28"/>
      <c r="D249" s="29"/>
      <c r="E249" s="28"/>
      <c r="F249" s="28"/>
      <c r="G249" s="28"/>
      <c r="H249" s="28"/>
      <c r="I249" s="28"/>
      <c r="J249" s="28"/>
      <c r="K249" s="28"/>
      <c r="L249" s="7" t="s">
        <v>41</v>
      </c>
      <c r="M249" s="14">
        <f>SUM(M219:M248)</f>
        <v>0.27847222222222268</v>
      </c>
      <c r="N249" s="14">
        <f>SUM(N219:N248)</f>
        <v>3.7006944444444434</v>
      </c>
      <c r="O249" s="35">
        <f>SUM(O219:O248)</f>
        <v>108</v>
      </c>
      <c r="P249" s="35">
        <f>SUM(P219:P248)</f>
        <v>1363</v>
      </c>
      <c r="Q249" s="28"/>
      <c r="R249" s="28"/>
      <c r="S249" s="28"/>
      <c r="T249" s="28"/>
    </row>
    <row r="250" spans="1:20" x14ac:dyDescent="0.25">
      <c r="A250" s="16">
        <v>46031</v>
      </c>
      <c r="B250" s="17" t="s">
        <v>42</v>
      </c>
      <c r="C250" s="17" t="s">
        <v>34</v>
      </c>
      <c r="D250" s="17">
        <v>2041</v>
      </c>
      <c r="E250" s="18">
        <v>0.23958333333333334</v>
      </c>
      <c r="F250" s="18">
        <v>0.23958333333333334</v>
      </c>
      <c r="G250" s="18">
        <v>0.27083333333333331</v>
      </c>
      <c r="H250" s="18">
        <v>0.39583333333333331</v>
      </c>
      <c r="I250" s="18">
        <v>0.39583333333333331</v>
      </c>
      <c r="J250" s="18">
        <v>0.40972222222222221</v>
      </c>
      <c r="K250" s="17"/>
      <c r="L250" s="17"/>
      <c r="M250" s="19">
        <f>G250-F250+I250-H250</f>
        <v>3.1249999999999944E-2</v>
      </c>
      <c r="N250" s="20">
        <f t="shared" ref="N250:N279" si="32">H250-G250-(L250-K250)</f>
        <v>0.125</v>
      </c>
      <c r="O250" s="34">
        <f>R250-Q250+T250-S250</f>
        <v>8</v>
      </c>
      <c r="P250" s="34">
        <f t="shared" ref="P250:P279" si="33">S250-R250</f>
        <v>99</v>
      </c>
      <c r="Q250" s="17">
        <v>186249</v>
      </c>
      <c r="R250" s="17">
        <v>186257</v>
      </c>
      <c r="S250" s="17">
        <v>186356</v>
      </c>
      <c r="T250" s="17">
        <v>186356</v>
      </c>
    </row>
    <row r="251" spans="1:20" x14ac:dyDescent="0.25">
      <c r="A251" s="16">
        <v>46031</v>
      </c>
      <c r="B251" s="17" t="s">
        <v>42</v>
      </c>
      <c r="C251" s="4">
        <v>1</v>
      </c>
      <c r="D251" s="4">
        <v>2028</v>
      </c>
      <c r="E251" s="5">
        <v>0.2673611111111111</v>
      </c>
      <c r="F251" s="5">
        <v>0.27777777777777779</v>
      </c>
      <c r="G251" s="5">
        <v>0.29166666666666669</v>
      </c>
      <c r="H251" s="5">
        <v>0.40555555555555556</v>
      </c>
      <c r="I251" s="5">
        <v>0.40555555555555556</v>
      </c>
      <c r="J251" s="5">
        <v>0.40555555555555556</v>
      </c>
      <c r="K251" s="4"/>
      <c r="L251" s="4"/>
      <c r="M251" s="12">
        <f t="shared" ref="M251:M279" si="34">G251-F251+I251-H251</f>
        <v>1.3888888888888895E-2</v>
      </c>
      <c r="N251" s="13">
        <f t="shared" si="32"/>
        <v>0.11388888888888887</v>
      </c>
      <c r="O251" s="11">
        <f t="shared" ref="O251:O279" si="35">R251-Q251+T251-S251</f>
        <v>9</v>
      </c>
      <c r="P251" s="11">
        <f t="shared" si="33"/>
        <v>28</v>
      </c>
      <c r="Q251" s="4">
        <v>606341</v>
      </c>
      <c r="R251" s="4">
        <v>606350</v>
      </c>
      <c r="S251" s="4">
        <v>606378</v>
      </c>
      <c r="T251" s="4">
        <v>606378</v>
      </c>
    </row>
    <row r="252" spans="1:20" x14ac:dyDescent="0.25">
      <c r="A252" s="16">
        <v>46031</v>
      </c>
      <c r="B252" s="17" t="s">
        <v>42</v>
      </c>
      <c r="C252" s="4">
        <v>2</v>
      </c>
      <c r="D252" s="4">
        <v>2031</v>
      </c>
      <c r="E252" s="5">
        <v>0.43333333333333335</v>
      </c>
      <c r="F252" s="5">
        <v>0.4375</v>
      </c>
      <c r="G252" s="5">
        <v>0.4375</v>
      </c>
      <c r="H252" s="5">
        <v>0.6694444444444444</v>
      </c>
      <c r="I252" s="5">
        <v>0.6694444444444444</v>
      </c>
      <c r="J252" s="5">
        <v>0.68472222222222223</v>
      </c>
      <c r="K252" s="4"/>
      <c r="L252" s="4"/>
      <c r="M252" s="12">
        <f t="shared" si="34"/>
        <v>0</v>
      </c>
      <c r="N252" s="13">
        <f t="shared" si="32"/>
        <v>0.2319444444444444</v>
      </c>
      <c r="O252" s="11">
        <f t="shared" si="35"/>
        <v>0</v>
      </c>
      <c r="P252" s="11">
        <f t="shared" si="33"/>
        <v>62</v>
      </c>
      <c r="Q252" s="4">
        <v>612215</v>
      </c>
      <c r="R252" s="4">
        <v>612215</v>
      </c>
      <c r="S252" s="4">
        <v>612277</v>
      </c>
      <c r="T252" s="4">
        <v>612277</v>
      </c>
    </row>
    <row r="253" spans="1:20" x14ac:dyDescent="0.25">
      <c r="A253" s="16">
        <v>46031</v>
      </c>
      <c r="B253" s="17" t="s">
        <v>42</v>
      </c>
      <c r="C253" s="6">
        <v>2</v>
      </c>
      <c r="D253" s="4">
        <v>2031</v>
      </c>
      <c r="E253" s="5">
        <v>0.2673611111111111</v>
      </c>
      <c r="F253" s="5">
        <v>0.27777777777777779</v>
      </c>
      <c r="G253" s="5">
        <v>0.29166666666666669</v>
      </c>
      <c r="H253" s="5">
        <v>0.43333333333333335</v>
      </c>
      <c r="I253" s="5">
        <v>0.43333333333333335</v>
      </c>
      <c r="J253" s="5">
        <v>0.43333333333333335</v>
      </c>
      <c r="K253" s="4"/>
      <c r="L253" s="4"/>
      <c r="M253" s="12">
        <f t="shared" si="34"/>
        <v>1.3888888888888895E-2</v>
      </c>
      <c r="N253" s="13">
        <f t="shared" si="32"/>
        <v>0.14166666666666666</v>
      </c>
      <c r="O253" s="11">
        <f t="shared" si="35"/>
        <v>8</v>
      </c>
      <c r="P253" s="11">
        <f t="shared" si="33"/>
        <v>40</v>
      </c>
      <c r="Q253" s="4">
        <v>612167</v>
      </c>
      <c r="R253" s="4">
        <v>612175</v>
      </c>
      <c r="S253" s="4">
        <v>612215</v>
      </c>
      <c r="T253" s="4">
        <v>612215</v>
      </c>
    </row>
    <row r="254" spans="1:20" x14ac:dyDescent="0.25">
      <c r="A254" s="16">
        <v>46031</v>
      </c>
      <c r="B254" s="17" t="s">
        <v>42</v>
      </c>
      <c r="C254" s="6">
        <v>3</v>
      </c>
      <c r="D254" s="4">
        <v>2044</v>
      </c>
      <c r="E254" s="5">
        <v>0.46111111111111114</v>
      </c>
      <c r="F254" s="5">
        <v>0.46111111111111114</v>
      </c>
      <c r="G254" s="5">
        <v>0.46527777777777779</v>
      </c>
      <c r="H254" s="5">
        <v>0.6694444444444444</v>
      </c>
      <c r="I254" s="5">
        <v>0.6694444444444444</v>
      </c>
      <c r="J254" s="5">
        <v>0.68472222222222223</v>
      </c>
      <c r="K254" s="4"/>
      <c r="L254" s="4"/>
      <c r="M254" s="12">
        <f t="shared" si="34"/>
        <v>4.1666666666666519E-3</v>
      </c>
      <c r="N254" s="13">
        <f t="shared" si="32"/>
        <v>0.20416666666666661</v>
      </c>
      <c r="O254" s="11">
        <f t="shared" si="35"/>
        <v>0</v>
      </c>
      <c r="P254" s="11">
        <f t="shared" si="33"/>
        <v>43</v>
      </c>
      <c r="Q254" s="4">
        <v>190034</v>
      </c>
      <c r="R254" s="4">
        <v>190034</v>
      </c>
      <c r="S254" s="4">
        <v>190077</v>
      </c>
      <c r="T254" s="4">
        <v>190077</v>
      </c>
    </row>
    <row r="255" spans="1:20" x14ac:dyDescent="0.25">
      <c r="A255" s="16">
        <v>46031</v>
      </c>
      <c r="B255" s="17" t="s">
        <v>42</v>
      </c>
      <c r="C255" s="4">
        <v>3</v>
      </c>
      <c r="D255" s="4">
        <v>2044</v>
      </c>
      <c r="E255" s="5">
        <v>0.2673611111111111</v>
      </c>
      <c r="F255" s="5">
        <v>0.27777777777777779</v>
      </c>
      <c r="G255" s="5">
        <v>0.29166666666666669</v>
      </c>
      <c r="H255" s="5">
        <v>0.46111111111111114</v>
      </c>
      <c r="I255" s="5">
        <v>0.46111111111111114</v>
      </c>
      <c r="J255" s="5">
        <v>0.46111111111111114</v>
      </c>
      <c r="K255" s="4"/>
      <c r="L255" s="4"/>
      <c r="M255" s="12">
        <f t="shared" si="34"/>
        <v>1.3888888888888895E-2</v>
      </c>
      <c r="N255" s="13">
        <f t="shared" si="32"/>
        <v>0.16944444444444445</v>
      </c>
      <c r="O255" s="11">
        <f t="shared" si="35"/>
        <v>8</v>
      </c>
      <c r="P255" s="11">
        <f t="shared" si="33"/>
        <v>37</v>
      </c>
      <c r="Q255" s="4">
        <v>189989</v>
      </c>
      <c r="R255" s="4">
        <v>189997</v>
      </c>
      <c r="S255" s="4">
        <v>190034</v>
      </c>
      <c r="T255" s="4">
        <v>190034</v>
      </c>
    </row>
    <row r="256" spans="1:20" x14ac:dyDescent="0.25">
      <c r="A256" s="16">
        <v>46031</v>
      </c>
      <c r="B256" s="17" t="s">
        <v>42</v>
      </c>
      <c r="C256" s="4">
        <v>1</v>
      </c>
      <c r="D256" s="4">
        <v>2028</v>
      </c>
      <c r="E256" s="5">
        <v>0.48888888888888887</v>
      </c>
      <c r="F256" s="5">
        <v>0.5</v>
      </c>
      <c r="G256" s="5">
        <v>0.5</v>
      </c>
      <c r="H256" s="5">
        <v>0.6694444444444444</v>
      </c>
      <c r="I256" s="5">
        <v>0.6694444444444444</v>
      </c>
      <c r="J256" s="5">
        <v>0.68680555555555556</v>
      </c>
      <c r="K256" s="4"/>
      <c r="L256" s="4"/>
      <c r="M256" s="12">
        <f t="shared" si="34"/>
        <v>0</v>
      </c>
      <c r="N256" s="13">
        <f t="shared" si="32"/>
        <v>0.1694444444444444</v>
      </c>
      <c r="O256" s="11">
        <f t="shared" si="35"/>
        <v>0</v>
      </c>
      <c r="P256" s="11">
        <f t="shared" si="33"/>
        <v>41</v>
      </c>
      <c r="Q256" s="4">
        <v>606399</v>
      </c>
      <c r="R256" s="4">
        <v>606399</v>
      </c>
      <c r="S256" s="4">
        <v>606440</v>
      </c>
      <c r="T256" s="4">
        <v>606440</v>
      </c>
    </row>
    <row r="257" spans="1:20" x14ac:dyDescent="0.25">
      <c r="A257" s="16">
        <v>46031</v>
      </c>
      <c r="B257" s="17" t="s">
        <v>42</v>
      </c>
      <c r="C257" s="4">
        <v>4</v>
      </c>
      <c r="D257" s="4">
        <v>2043</v>
      </c>
      <c r="E257" s="5">
        <v>0.2673611111111111</v>
      </c>
      <c r="F257" s="5">
        <v>0.28194444444444444</v>
      </c>
      <c r="G257" s="5">
        <v>0.29305555555555557</v>
      </c>
      <c r="H257" s="5">
        <v>0.43402777777777779</v>
      </c>
      <c r="I257" s="5">
        <v>0.43402777777777779</v>
      </c>
      <c r="J257" s="5">
        <v>0.44930555555555557</v>
      </c>
      <c r="K257" s="4"/>
      <c r="L257" s="4"/>
      <c r="M257" s="12">
        <f t="shared" si="34"/>
        <v>1.1111111111111127E-2</v>
      </c>
      <c r="N257" s="13">
        <f t="shared" si="32"/>
        <v>0.14097222222222222</v>
      </c>
      <c r="O257" s="11">
        <f t="shared" si="35"/>
        <v>8</v>
      </c>
      <c r="P257" s="11">
        <f t="shared" si="33"/>
        <v>44</v>
      </c>
      <c r="Q257" s="4">
        <v>165708</v>
      </c>
      <c r="R257" s="4">
        <v>165716</v>
      </c>
      <c r="S257" s="4">
        <v>165760</v>
      </c>
      <c r="T257" s="4">
        <v>165760</v>
      </c>
    </row>
    <row r="258" spans="1:20" x14ac:dyDescent="0.25">
      <c r="A258" s="16">
        <v>46031</v>
      </c>
      <c r="B258" s="17" t="s">
        <v>42</v>
      </c>
      <c r="C258" s="4" t="s">
        <v>34</v>
      </c>
      <c r="D258" s="4">
        <v>2041</v>
      </c>
      <c r="E258" s="5">
        <v>0.60416666666666663</v>
      </c>
      <c r="F258" s="5">
        <v>0.64236111111111116</v>
      </c>
      <c r="G258" s="5">
        <v>0.64583333333333337</v>
      </c>
      <c r="H258" s="5">
        <v>0.81041666666666667</v>
      </c>
      <c r="I258" s="5">
        <v>0.82499999999999996</v>
      </c>
      <c r="J258" s="5">
        <v>0.83125000000000004</v>
      </c>
      <c r="K258" s="4"/>
      <c r="L258" s="4"/>
      <c r="M258" s="12">
        <f t="shared" si="34"/>
        <v>1.8055555555555491E-2</v>
      </c>
      <c r="N258" s="13">
        <f t="shared" si="32"/>
        <v>0.1645833333333333</v>
      </c>
      <c r="O258" s="11">
        <f t="shared" si="35"/>
        <v>0</v>
      </c>
      <c r="P258" s="11">
        <f t="shared" si="33"/>
        <v>132</v>
      </c>
      <c r="Q258" s="4">
        <v>186554</v>
      </c>
      <c r="R258" s="4">
        <v>186554</v>
      </c>
      <c r="S258" s="4">
        <v>186686</v>
      </c>
      <c r="T258" s="4">
        <v>186686</v>
      </c>
    </row>
    <row r="259" spans="1:20" x14ac:dyDescent="0.25">
      <c r="A259" s="16">
        <v>46031</v>
      </c>
      <c r="B259" s="17" t="s">
        <v>42</v>
      </c>
      <c r="C259" s="4">
        <v>5</v>
      </c>
      <c r="D259" s="4">
        <v>2030</v>
      </c>
      <c r="E259" s="5">
        <v>0.25</v>
      </c>
      <c r="F259" s="5">
        <v>0.29166666666666669</v>
      </c>
      <c r="G259" s="5">
        <v>0.29166666666666669</v>
      </c>
      <c r="H259" s="5">
        <v>0.43333333333333335</v>
      </c>
      <c r="I259" s="5">
        <v>0.43333333333333335</v>
      </c>
      <c r="J259" s="5">
        <v>0.43333333333333335</v>
      </c>
      <c r="K259" s="4"/>
      <c r="L259" s="4"/>
      <c r="M259" s="12">
        <f t="shared" si="34"/>
        <v>0</v>
      </c>
      <c r="N259" s="13">
        <f t="shared" si="32"/>
        <v>0.14166666666666666</v>
      </c>
      <c r="O259" s="11">
        <f t="shared" si="35"/>
        <v>9</v>
      </c>
      <c r="P259" s="11">
        <f t="shared" si="33"/>
        <v>39</v>
      </c>
      <c r="Q259" s="4">
        <v>629257</v>
      </c>
      <c r="R259" s="4">
        <v>629266</v>
      </c>
      <c r="S259" s="4">
        <v>629305</v>
      </c>
      <c r="T259" s="4">
        <v>629305</v>
      </c>
    </row>
    <row r="260" spans="1:20" x14ac:dyDescent="0.25">
      <c r="A260" s="16">
        <v>46031</v>
      </c>
      <c r="B260" s="17" t="s">
        <v>42</v>
      </c>
      <c r="C260" s="4">
        <v>6</v>
      </c>
      <c r="D260" s="4">
        <v>2042</v>
      </c>
      <c r="E260" s="5">
        <v>0.2673611111111111</v>
      </c>
      <c r="F260" s="5">
        <v>0.27777777777777779</v>
      </c>
      <c r="G260" s="5">
        <v>0.29166666666666669</v>
      </c>
      <c r="H260" s="5">
        <v>0.43402777777777779</v>
      </c>
      <c r="I260" s="5">
        <v>0.43402777777777779</v>
      </c>
      <c r="J260" s="5">
        <v>0.44930555555555557</v>
      </c>
      <c r="K260" s="4"/>
      <c r="L260" s="4"/>
      <c r="M260" s="12">
        <f t="shared" si="34"/>
        <v>1.3888888888888895E-2</v>
      </c>
      <c r="N260" s="13">
        <f t="shared" si="32"/>
        <v>0.1423611111111111</v>
      </c>
      <c r="O260" s="11">
        <f t="shared" si="35"/>
        <v>8</v>
      </c>
      <c r="P260" s="11">
        <f t="shared" si="33"/>
        <v>50</v>
      </c>
      <c r="Q260" s="4">
        <v>193246</v>
      </c>
      <c r="R260" s="4">
        <v>193254</v>
      </c>
      <c r="S260" s="4">
        <v>193304</v>
      </c>
      <c r="T260" s="4">
        <v>193304</v>
      </c>
    </row>
    <row r="261" spans="1:20" x14ac:dyDescent="0.25">
      <c r="A261" s="16">
        <v>46031</v>
      </c>
      <c r="B261" s="17" t="s">
        <v>42</v>
      </c>
      <c r="C261" s="4">
        <v>4</v>
      </c>
      <c r="D261" s="4">
        <v>2043</v>
      </c>
      <c r="E261" s="5">
        <v>0.53749999999999998</v>
      </c>
      <c r="F261" s="5">
        <v>0.53749999999999998</v>
      </c>
      <c r="G261" s="5">
        <v>0.55555555555555558</v>
      </c>
      <c r="H261" s="5">
        <v>0.62777777777777777</v>
      </c>
      <c r="I261" s="5">
        <v>0.62777777777777777</v>
      </c>
      <c r="J261" s="5">
        <v>0.64861111111111114</v>
      </c>
      <c r="K261" s="4"/>
      <c r="L261" s="4"/>
      <c r="M261" s="12">
        <f t="shared" si="34"/>
        <v>1.8055555555555602E-2</v>
      </c>
      <c r="N261" s="13">
        <f t="shared" si="32"/>
        <v>7.2222222222222188E-2</v>
      </c>
      <c r="O261" s="11">
        <f t="shared" si="35"/>
        <v>0</v>
      </c>
      <c r="P261" s="11">
        <f t="shared" si="33"/>
        <v>26</v>
      </c>
      <c r="Q261" s="4">
        <v>165794</v>
      </c>
      <c r="R261" s="4">
        <v>165794</v>
      </c>
      <c r="S261" s="4">
        <v>165820</v>
      </c>
      <c r="T261" s="4">
        <v>165820</v>
      </c>
    </row>
    <row r="262" spans="1:20" x14ac:dyDescent="0.25">
      <c r="A262" s="16">
        <v>46031</v>
      </c>
      <c r="B262" s="17" t="s">
        <v>42</v>
      </c>
      <c r="C262" s="4" t="s">
        <v>34</v>
      </c>
      <c r="D262" s="4">
        <v>2041</v>
      </c>
      <c r="E262" s="5">
        <v>0.37222222222222223</v>
      </c>
      <c r="F262" s="5">
        <v>0.3888888888888889</v>
      </c>
      <c r="G262" s="5">
        <v>0.39583333333333331</v>
      </c>
      <c r="H262" s="5">
        <v>0.52083333333333337</v>
      </c>
      <c r="I262" s="5">
        <v>0.52083333333333337</v>
      </c>
      <c r="J262" s="5">
        <v>0.53194444444444444</v>
      </c>
      <c r="K262" s="4"/>
      <c r="L262" s="4"/>
      <c r="M262" s="12">
        <f t="shared" si="34"/>
        <v>6.9444444444444198E-3</v>
      </c>
      <c r="N262" s="13">
        <f t="shared" si="32"/>
        <v>0.12500000000000006</v>
      </c>
      <c r="O262" s="11">
        <f t="shared" si="35"/>
        <v>0</v>
      </c>
      <c r="P262" s="11">
        <f t="shared" si="33"/>
        <v>99</v>
      </c>
      <c r="Q262" s="4">
        <v>186356</v>
      </c>
      <c r="R262" s="4">
        <v>186356</v>
      </c>
      <c r="S262" s="4">
        <v>186455</v>
      </c>
      <c r="T262" s="4">
        <v>186455</v>
      </c>
    </row>
    <row r="263" spans="1:20" x14ac:dyDescent="0.25">
      <c r="A263" s="16">
        <v>46031</v>
      </c>
      <c r="B263" s="17" t="s">
        <v>42</v>
      </c>
      <c r="C263" s="4">
        <v>3</v>
      </c>
      <c r="D263" s="4">
        <v>2044</v>
      </c>
      <c r="E263" s="5">
        <v>0.65555555555555556</v>
      </c>
      <c r="F263" s="5">
        <v>0.67361111111111116</v>
      </c>
      <c r="G263" s="5">
        <v>0.67361111111111116</v>
      </c>
      <c r="H263" s="5">
        <v>0.8125</v>
      </c>
      <c r="I263" s="5">
        <v>0.82291666666666663</v>
      </c>
      <c r="J263" s="5">
        <v>0.83333333333333337</v>
      </c>
      <c r="K263" s="4"/>
      <c r="L263" s="4"/>
      <c r="M263" s="12">
        <f t="shared" si="34"/>
        <v>1.041666666666663E-2</v>
      </c>
      <c r="N263" s="13">
        <f t="shared" si="32"/>
        <v>0.13888888888888884</v>
      </c>
      <c r="O263" s="11">
        <f t="shared" si="35"/>
        <v>9</v>
      </c>
      <c r="P263" s="11">
        <f t="shared" si="33"/>
        <v>30</v>
      </c>
      <c r="Q263" s="4">
        <v>190077</v>
      </c>
      <c r="R263" s="4">
        <v>190077</v>
      </c>
      <c r="S263" s="4">
        <v>190107</v>
      </c>
      <c r="T263" s="4">
        <v>190116</v>
      </c>
    </row>
    <row r="264" spans="1:20" x14ac:dyDescent="0.25">
      <c r="A264" s="16">
        <v>46031</v>
      </c>
      <c r="B264" s="17" t="s">
        <v>42</v>
      </c>
      <c r="C264" s="4">
        <v>1</v>
      </c>
      <c r="D264" s="4">
        <v>2028</v>
      </c>
      <c r="E264" s="5">
        <v>0.38472222222222224</v>
      </c>
      <c r="F264" s="5">
        <v>0.40555555555555556</v>
      </c>
      <c r="G264" s="5">
        <v>0.40972222222222221</v>
      </c>
      <c r="H264" s="5">
        <v>0.48888888888888887</v>
      </c>
      <c r="I264" s="5">
        <v>0.48888888888888887</v>
      </c>
      <c r="J264" s="5">
        <v>0.48888888888888887</v>
      </c>
      <c r="K264" s="4"/>
      <c r="L264" s="4"/>
      <c r="M264" s="12">
        <f t="shared" si="34"/>
        <v>4.1666666666666519E-3</v>
      </c>
      <c r="N264" s="13">
        <f t="shared" si="32"/>
        <v>7.9166666666666663E-2</v>
      </c>
      <c r="O264" s="11">
        <f t="shared" si="35"/>
        <v>0</v>
      </c>
      <c r="P264" s="11">
        <f t="shared" si="33"/>
        <v>21</v>
      </c>
      <c r="Q264" s="4">
        <v>606378</v>
      </c>
      <c r="R264" s="4">
        <v>606378</v>
      </c>
      <c r="S264" s="4">
        <v>606399</v>
      </c>
      <c r="T264" s="4">
        <v>606399</v>
      </c>
    </row>
    <row r="265" spans="1:20" x14ac:dyDescent="0.25">
      <c r="A265" s="16">
        <v>46031</v>
      </c>
      <c r="B265" s="17" t="s">
        <v>42</v>
      </c>
      <c r="C265" s="4" t="s">
        <v>34</v>
      </c>
      <c r="D265" s="4">
        <v>2041</v>
      </c>
      <c r="E265" s="5">
        <v>0.5180555555555556</v>
      </c>
      <c r="F265" s="5">
        <v>0.5180555555555556</v>
      </c>
      <c r="G265" s="5">
        <v>0.52083333333333337</v>
      </c>
      <c r="H265" s="5">
        <v>0.6430555555555556</v>
      </c>
      <c r="I265" s="5">
        <v>0.6430555555555556</v>
      </c>
      <c r="J265" s="5">
        <v>0.6430555555555556</v>
      </c>
      <c r="K265" s="4"/>
      <c r="L265" s="4"/>
      <c r="M265" s="12">
        <f t="shared" si="34"/>
        <v>2.7777777777777679E-3</v>
      </c>
      <c r="N265" s="13">
        <f t="shared" si="32"/>
        <v>0.12222222222222223</v>
      </c>
      <c r="O265" s="11">
        <f t="shared" si="35"/>
        <v>0</v>
      </c>
      <c r="P265" s="11">
        <f t="shared" si="33"/>
        <v>99</v>
      </c>
      <c r="Q265" s="4">
        <v>186455</v>
      </c>
      <c r="R265" s="4">
        <v>186455</v>
      </c>
      <c r="S265" s="4">
        <v>186554</v>
      </c>
      <c r="T265" s="4">
        <v>186554</v>
      </c>
    </row>
    <row r="266" spans="1:20" x14ac:dyDescent="0.25">
      <c r="A266" s="16">
        <v>46031</v>
      </c>
      <c r="B266" s="17" t="s">
        <v>42</v>
      </c>
      <c r="C266" s="4">
        <v>1</v>
      </c>
      <c r="D266" s="4">
        <v>2028</v>
      </c>
      <c r="E266" s="5">
        <v>0.6694444444444444</v>
      </c>
      <c r="F266" s="5">
        <v>0.6694444444444444</v>
      </c>
      <c r="G266" s="5">
        <v>0.67361111111111116</v>
      </c>
      <c r="H266" s="5">
        <v>0.81527777777777777</v>
      </c>
      <c r="I266" s="5">
        <v>0.81527777777777777</v>
      </c>
      <c r="J266" s="5">
        <v>0.83472222222222225</v>
      </c>
      <c r="K266" s="4"/>
      <c r="L266" s="4"/>
      <c r="M266" s="12">
        <f t="shared" si="34"/>
        <v>4.1666666666667629E-3</v>
      </c>
      <c r="N266" s="13">
        <f t="shared" si="32"/>
        <v>0.14166666666666661</v>
      </c>
      <c r="O266" s="11">
        <f t="shared" si="35"/>
        <v>9</v>
      </c>
      <c r="P266" s="11">
        <f t="shared" si="33"/>
        <v>35</v>
      </c>
      <c r="Q266" s="4">
        <v>606440</v>
      </c>
      <c r="R266" s="4">
        <v>606440</v>
      </c>
      <c r="S266" s="4">
        <v>606475</v>
      </c>
      <c r="T266" s="4">
        <v>606484</v>
      </c>
    </row>
    <row r="267" spans="1:20" x14ac:dyDescent="0.25">
      <c r="A267" s="16">
        <v>46031</v>
      </c>
      <c r="B267" s="17" t="s">
        <v>42</v>
      </c>
      <c r="C267" s="4">
        <v>4</v>
      </c>
      <c r="D267" s="4">
        <v>2043</v>
      </c>
      <c r="E267" s="5">
        <v>0.41944444444444445</v>
      </c>
      <c r="F267" s="5">
        <v>0.43333333333333335</v>
      </c>
      <c r="G267" s="5">
        <v>0.4375</v>
      </c>
      <c r="H267" s="5">
        <v>0.55138888888888893</v>
      </c>
      <c r="I267" s="5">
        <v>0.55138888888888893</v>
      </c>
      <c r="J267" s="5">
        <v>0.55138888888888893</v>
      </c>
      <c r="K267" s="4"/>
      <c r="L267" s="4"/>
      <c r="M267" s="12">
        <f t="shared" si="34"/>
        <v>4.1666666666666519E-3</v>
      </c>
      <c r="N267" s="13">
        <f t="shared" si="32"/>
        <v>0.11388888888888893</v>
      </c>
      <c r="O267" s="11">
        <f t="shared" si="35"/>
        <v>0</v>
      </c>
      <c r="P267" s="11">
        <f t="shared" si="33"/>
        <v>34</v>
      </c>
      <c r="Q267" s="4">
        <v>165760</v>
      </c>
      <c r="R267" s="4">
        <v>165760</v>
      </c>
      <c r="S267" s="4">
        <v>165794</v>
      </c>
      <c r="T267" s="4">
        <v>165794</v>
      </c>
    </row>
    <row r="268" spans="1:20" x14ac:dyDescent="0.25">
      <c r="A268" s="16">
        <v>46031</v>
      </c>
      <c r="B268" s="17" t="s">
        <v>42</v>
      </c>
      <c r="C268" s="4">
        <v>5</v>
      </c>
      <c r="D268" s="4">
        <v>2030</v>
      </c>
      <c r="E268" s="5">
        <v>0.58125000000000004</v>
      </c>
      <c r="F268" s="5">
        <v>0.58333333333333337</v>
      </c>
      <c r="G268" s="5">
        <v>0.58333333333333337</v>
      </c>
      <c r="H268" s="5">
        <v>0.81597222222222221</v>
      </c>
      <c r="I268" s="5">
        <v>0.83125000000000004</v>
      </c>
      <c r="J268" s="5">
        <v>0.83472222222222225</v>
      </c>
      <c r="K268" s="4"/>
      <c r="L268" s="4"/>
      <c r="M268" s="12">
        <f t="shared" si="34"/>
        <v>1.5277777777777835E-2</v>
      </c>
      <c r="N268" s="13">
        <f t="shared" si="32"/>
        <v>0.23263888888888884</v>
      </c>
      <c r="O268" s="11">
        <f t="shared" si="35"/>
        <v>8</v>
      </c>
      <c r="P268" s="11">
        <f t="shared" si="33"/>
        <v>53</v>
      </c>
      <c r="Q268" s="4">
        <v>624347</v>
      </c>
      <c r="R268" s="4">
        <v>624347</v>
      </c>
      <c r="S268" s="4">
        <v>624400</v>
      </c>
      <c r="T268" s="4">
        <v>624408</v>
      </c>
    </row>
    <row r="269" spans="1:20" x14ac:dyDescent="0.25">
      <c r="A269" s="16">
        <v>46031</v>
      </c>
      <c r="B269" s="17" t="s">
        <v>42</v>
      </c>
      <c r="C269" s="4">
        <v>5</v>
      </c>
      <c r="D269" s="4">
        <v>2030</v>
      </c>
      <c r="E269" s="5">
        <v>0.41666666666666669</v>
      </c>
      <c r="F269" s="5">
        <v>0.4375</v>
      </c>
      <c r="G269" s="5">
        <v>0.4375</v>
      </c>
      <c r="H269" s="5">
        <v>0.58125000000000004</v>
      </c>
      <c r="I269" s="5">
        <v>0.58125000000000004</v>
      </c>
      <c r="J269" s="5">
        <v>0.58125000000000004</v>
      </c>
      <c r="K269" s="4"/>
      <c r="L269" s="4"/>
      <c r="M269" s="12">
        <f t="shared" si="34"/>
        <v>0</v>
      </c>
      <c r="N269" s="13">
        <f t="shared" si="32"/>
        <v>0.14375000000000004</v>
      </c>
      <c r="O269" s="11">
        <f t="shared" si="35"/>
        <v>0</v>
      </c>
      <c r="P269" s="11">
        <f t="shared" si="33"/>
        <v>42</v>
      </c>
      <c r="Q269" s="4">
        <v>624305</v>
      </c>
      <c r="R269" s="4">
        <v>624305</v>
      </c>
      <c r="S269" s="4">
        <v>624347</v>
      </c>
      <c r="T269" s="4">
        <v>624347</v>
      </c>
    </row>
    <row r="270" spans="1:20" x14ac:dyDescent="0.25">
      <c r="A270" s="16">
        <v>46031</v>
      </c>
      <c r="B270" s="17" t="s">
        <v>42</v>
      </c>
      <c r="C270" s="4">
        <v>6</v>
      </c>
      <c r="D270" s="4">
        <v>2042</v>
      </c>
      <c r="E270" s="5">
        <v>0.41944444444444445</v>
      </c>
      <c r="F270" s="5">
        <v>0.43402777777777779</v>
      </c>
      <c r="G270" s="5">
        <v>0.4375</v>
      </c>
      <c r="H270" s="5">
        <v>0.60763888888888884</v>
      </c>
      <c r="I270" s="5">
        <v>0.60763888888888884</v>
      </c>
      <c r="J270" s="5">
        <v>0.60763888888888884</v>
      </c>
      <c r="K270" s="4"/>
      <c r="L270" s="4"/>
      <c r="M270" s="12">
        <f t="shared" si="34"/>
        <v>3.4722222222222099E-3</v>
      </c>
      <c r="N270" s="13">
        <f t="shared" si="32"/>
        <v>0.17013888888888884</v>
      </c>
      <c r="O270" s="11">
        <f t="shared" si="35"/>
        <v>0</v>
      </c>
      <c r="P270" s="11">
        <f t="shared" si="33"/>
        <v>60</v>
      </c>
      <c r="Q270" s="4">
        <v>193304</v>
      </c>
      <c r="R270" s="4">
        <v>193304</v>
      </c>
      <c r="S270" s="4">
        <v>193364</v>
      </c>
      <c r="T270" s="4">
        <v>193364</v>
      </c>
    </row>
    <row r="271" spans="1:20" x14ac:dyDescent="0.25">
      <c r="A271" s="16">
        <v>46031</v>
      </c>
      <c r="B271" s="17" t="s">
        <v>42</v>
      </c>
      <c r="C271" s="4">
        <v>4</v>
      </c>
      <c r="D271" s="4">
        <v>2043</v>
      </c>
      <c r="E271" s="5">
        <v>0.63472222222222219</v>
      </c>
      <c r="F271" s="5">
        <v>0.63472222222222219</v>
      </c>
      <c r="G271" s="5">
        <v>0.64583333333333337</v>
      </c>
      <c r="H271" s="5">
        <v>0.81458333333333333</v>
      </c>
      <c r="I271" s="5">
        <v>0.82847222222222228</v>
      </c>
      <c r="J271" s="5">
        <v>0.8305555555555556</v>
      </c>
      <c r="K271" s="4"/>
      <c r="L271" s="4"/>
      <c r="M271" s="12">
        <f t="shared" si="34"/>
        <v>2.5000000000000133E-2</v>
      </c>
      <c r="N271" s="13">
        <f t="shared" si="32"/>
        <v>0.16874999999999996</v>
      </c>
      <c r="O271" s="11">
        <f t="shared" si="35"/>
        <v>8</v>
      </c>
      <c r="P271" s="11">
        <f t="shared" si="33"/>
        <v>51</v>
      </c>
      <c r="Q271" s="4">
        <v>165820</v>
      </c>
      <c r="R271" s="4">
        <v>165820</v>
      </c>
      <c r="S271" s="4">
        <v>165871</v>
      </c>
      <c r="T271" s="4">
        <v>165879</v>
      </c>
    </row>
    <row r="272" spans="1:20" x14ac:dyDescent="0.25">
      <c r="A272" s="16">
        <v>46031</v>
      </c>
      <c r="B272" s="17" t="s">
        <v>42</v>
      </c>
      <c r="C272" s="4">
        <v>2</v>
      </c>
      <c r="D272" s="4">
        <v>2031</v>
      </c>
      <c r="E272" s="5">
        <v>0.65555555555555556</v>
      </c>
      <c r="F272" s="5">
        <v>0.66666666666666663</v>
      </c>
      <c r="G272" s="5">
        <v>0.67361111111111116</v>
      </c>
      <c r="H272" s="5">
        <v>0.81527777777777777</v>
      </c>
      <c r="I272" s="5">
        <v>0.82916666666666672</v>
      </c>
      <c r="J272" s="5">
        <v>0.83333333333333337</v>
      </c>
      <c r="K272" s="4"/>
      <c r="L272" s="4"/>
      <c r="M272" s="12">
        <f t="shared" si="34"/>
        <v>2.0833333333333481E-2</v>
      </c>
      <c r="N272" s="13">
        <f t="shared" si="32"/>
        <v>0.14166666666666661</v>
      </c>
      <c r="O272" s="11">
        <f t="shared" si="35"/>
        <v>9</v>
      </c>
      <c r="P272" s="11">
        <f t="shared" si="33"/>
        <v>40</v>
      </c>
      <c r="Q272" s="4">
        <v>612277</v>
      </c>
      <c r="R272" s="4">
        <v>612277</v>
      </c>
      <c r="S272" s="4">
        <v>612317</v>
      </c>
      <c r="T272" s="4">
        <v>612326</v>
      </c>
    </row>
    <row r="273" spans="1:22" x14ac:dyDescent="0.25">
      <c r="A273" s="16">
        <v>46031</v>
      </c>
      <c r="B273" s="17" t="s">
        <v>42</v>
      </c>
      <c r="C273" s="4">
        <v>6</v>
      </c>
      <c r="D273" s="4">
        <v>2042</v>
      </c>
      <c r="E273" s="5">
        <v>0.58333333333333337</v>
      </c>
      <c r="F273" s="5">
        <v>0.61111111111111116</v>
      </c>
      <c r="G273" s="5">
        <v>0.61111111111111116</v>
      </c>
      <c r="H273" s="5">
        <v>0.8125</v>
      </c>
      <c r="I273" s="5">
        <v>0.8125</v>
      </c>
      <c r="J273" s="5">
        <v>0.8125</v>
      </c>
      <c r="K273" s="4"/>
      <c r="L273" s="4"/>
      <c r="M273" s="12">
        <f t="shared" si="34"/>
        <v>0</v>
      </c>
      <c r="N273" s="13">
        <f t="shared" si="32"/>
        <v>0.20138888888888884</v>
      </c>
      <c r="O273" s="11">
        <f t="shared" si="35"/>
        <v>0</v>
      </c>
      <c r="P273" s="11">
        <f t="shared" si="33"/>
        <v>70</v>
      </c>
      <c r="Q273" s="4">
        <v>193364</v>
      </c>
      <c r="R273" s="4">
        <v>193364</v>
      </c>
      <c r="S273" s="4">
        <v>193434</v>
      </c>
      <c r="T273" s="4">
        <v>193434</v>
      </c>
    </row>
    <row r="274" spans="1:22" x14ac:dyDescent="0.25">
      <c r="A274" s="16">
        <v>46031</v>
      </c>
      <c r="B274" s="17" t="s">
        <v>42</v>
      </c>
      <c r="C274" s="4" t="s">
        <v>34</v>
      </c>
      <c r="D274" s="4">
        <v>2042</v>
      </c>
      <c r="E274" s="5">
        <v>0.8125</v>
      </c>
      <c r="F274" s="5">
        <v>0.8125</v>
      </c>
      <c r="G274" s="5">
        <v>0.8125</v>
      </c>
      <c r="H274" s="5">
        <v>0.89583333333333337</v>
      </c>
      <c r="I274" s="5">
        <v>0.90972222222222221</v>
      </c>
      <c r="J274" s="5">
        <v>0.91736111111111107</v>
      </c>
      <c r="K274" s="4"/>
      <c r="L274" s="4"/>
      <c r="M274" s="12">
        <f t="shared" si="34"/>
        <v>1.388888888888884E-2</v>
      </c>
      <c r="N274" s="13">
        <f t="shared" si="32"/>
        <v>8.333333333333337E-2</v>
      </c>
      <c r="O274" s="11">
        <f t="shared" si="35"/>
        <v>9</v>
      </c>
      <c r="P274" s="11">
        <f t="shared" si="33"/>
        <v>65</v>
      </c>
      <c r="Q274" s="4">
        <v>193434</v>
      </c>
      <c r="R274" s="4">
        <v>193434</v>
      </c>
      <c r="S274" s="4">
        <v>193499</v>
      </c>
      <c r="T274" s="4">
        <v>193508</v>
      </c>
    </row>
    <row r="275" spans="1:22" x14ac:dyDescent="0.25">
      <c r="A275" s="3"/>
      <c r="B275" s="4"/>
      <c r="C275" s="4"/>
      <c r="D275" s="4"/>
      <c r="E275" s="5"/>
      <c r="F275" s="5"/>
      <c r="G275" s="5"/>
      <c r="H275" s="5"/>
      <c r="I275" s="5"/>
      <c r="J275" s="5"/>
      <c r="K275" s="4"/>
      <c r="L275" s="4"/>
      <c r="M275" s="12">
        <f t="shared" si="34"/>
        <v>0</v>
      </c>
      <c r="N275" s="13">
        <f t="shared" si="32"/>
        <v>0</v>
      </c>
      <c r="O275" s="11">
        <f t="shared" si="35"/>
        <v>0</v>
      </c>
      <c r="P275" s="11">
        <f t="shared" si="33"/>
        <v>0</v>
      </c>
      <c r="Q275" s="4"/>
      <c r="R275" s="4"/>
      <c r="S275" s="4"/>
      <c r="T275" s="4"/>
    </row>
    <row r="276" spans="1:22" x14ac:dyDescent="0.25">
      <c r="A276" s="3"/>
      <c r="B276" s="4"/>
      <c r="C276" s="4"/>
      <c r="D276" s="4"/>
      <c r="E276" s="5"/>
      <c r="F276" s="5"/>
      <c r="G276" s="5"/>
      <c r="H276" s="5"/>
      <c r="I276" s="5"/>
      <c r="J276" s="5"/>
      <c r="K276" s="4"/>
      <c r="L276" s="4"/>
      <c r="M276" s="12">
        <f t="shared" si="34"/>
        <v>0</v>
      </c>
      <c r="N276" s="13">
        <f t="shared" si="32"/>
        <v>0</v>
      </c>
      <c r="O276" s="11">
        <f t="shared" si="35"/>
        <v>0</v>
      </c>
      <c r="P276" s="11">
        <f t="shared" si="33"/>
        <v>0</v>
      </c>
      <c r="Q276" s="4"/>
      <c r="R276" s="4"/>
      <c r="S276" s="4"/>
      <c r="T276" s="4"/>
    </row>
    <row r="277" spans="1:22" x14ac:dyDescent="0.25">
      <c r="A277" s="3"/>
      <c r="B277" s="4"/>
      <c r="C277" s="4"/>
      <c r="D277" s="4"/>
      <c r="E277" s="5"/>
      <c r="F277" s="5"/>
      <c r="G277" s="5"/>
      <c r="H277" s="5"/>
      <c r="I277" s="5"/>
      <c r="J277" s="5"/>
      <c r="K277" s="4"/>
      <c r="L277" s="4"/>
      <c r="M277" s="12">
        <f t="shared" si="34"/>
        <v>0</v>
      </c>
      <c r="N277" s="13">
        <f t="shared" si="32"/>
        <v>0</v>
      </c>
      <c r="O277" s="11">
        <f t="shared" si="35"/>
        <v>0</v>
      </c>
      <c r="P277" s="11">
        <f t="shared" si="33"/>
        <v>0</v>
      </c>
      <c r="Q277" s="4"/>
      <c r="R277" s="4"/>
      <c r="S277" s="4"/>
      <c r="T277" s="4"/>
    </row>
    <row r="278" spans="1:22" x14ac:dyDescent="0.25">
      <c r="A278" s="3"/>
      <c r="B278" s="4"/>
      <c r="C278" s="4"/>
      <c r="D278" s="4"/>
      <c r="E278" s="5"/>
      <c r="F278" s="5"/>
      <c r="G278" s="5"/>
      <c r="H278" s="5"/>
      <c r="I278" s="5"/>
      <c r="J278" s="5"/>
      <c r="K278" s="4"/>
      <c r="L278" s="4"/>
      <c r="M278" s="12">
        <f t="shared" si="34"/>
        <v>0</v>
      </c>
      <c r="N278" s="13">
        <f t="shared" si="32"/>
        <v>0</v>
      </c>
      <c r="O278" s="11">
        <f t="shared" si="35"/>
        <v>0</v>
      </c>
      <c r="P278" s="11">
        <f t="shared" si="33"/>
        <v>0</v>
      </c>
      <c r="Q278" s="4"/>
      <c r="R278" s="4"/>
      <c r="S278" s="4"/>
      <c r="T278" s="4"/>
      <c r="U278" s="1" t="s">
        <v>20</v>
      </c>
    </row>
    <row r="279" spans="1:22" x14ac:dyDescent="0.25">
      <c r="A279" s="3"/>
      <c r="B279" s="4"/>
      <c r="C279" s="4"/>
      <c r="D279" s="4"/>
      <c r="E279" s="5"/>
      <c r="F279" s="5"/>
      <c r="G279" s="5"/>
      <c r="H279" s="5"/>
      <c r="I279" s="5"/>
      <c r="J279" s="5"/>
      <c r="K279" s="4"/>
      <c r="L279" s="4"/>
      <c r="M279" s="12">
        <f t="shared" si="34"/>
        <v>0</v>
      </c>
      <c r="N279" s="13">
        <f t="shared" si="32"/>
        <v>0</v>
      </c>
      <c r="O279" s="11">
        <f t="shared" si="35"/>
        <v>0</v>
      </c>
      <c r="P279" s="11">
        <f t="shared" si="33"/>
        <v>0</v>
      </c>
      <c r="Q279" s="4"/>
      <c r="R279" s="4"/>
      <c r="S279" s="4"/>
      <c r="T279" s="4"/>
    </row>
    <row r="280" spans="1:22" x14ac:dyDescent="0.25">
      <c r="A280" s="27"/>
      <c r="B280" s="28"/>
      <c r="C280" s="28"/>
      <c r="D280" s="29"/>
      <c r="E280" s="28"/>
      <c r="F280" s="28"/>
      <c r="G280" s="28"/>
      <c r="H280" s="28"/>
      <c r="I280" s="28"/>
      <c r="J280" s="28"/>
      <c r="K280" s="28"/>
      <c r="L280" s="7" t="s">
        <v>41</v>
      </c>
      <c r="M280" s="14">
        <f>SUM(M250:M279)</f>
        <v>0.24930555555555578</v>
      </c>
      <c r="N280" s="14">
        <f>SUM(N250:N279)</f>
        <v>3.6798611111111104</v>
      </c>
      <c r="O280" s="35">
        <f>SUM(O250:O279)</f>
        <v>110</v>
      </c>
      <c r="P280" s="35">
        <f>SUM(P250:P279)</f>
        <v>1340</v>
      </c>
      <c r="Q280" s="28"/>
      <c r="R280" s="28"/>
      <c r="S280" s="28"/>
      <c r="T280" s="28"/>
    </row>
    <row r="281" spans="1:22" x14ac:dyDescent="0.25">
      <c r="A281" s="16">
        <v>46032</v>
      </c>
      <c r="B281" s="17" t="s">
        <v>43</v>
      </c>
      <c r="C281" s="17">
        <v>1</v>
      </c>
      <c r="D281" s="17">
        <v>2044</v>
      </c>
      <c r="E281" s="18">
        <v>0.2673611111111111</v>
      </c>
      <c r="F281" s="18">
        <v>0.27777777777777779</v>
      </c>
      <c r="G281" s="18">
        <v>0.29166666666666669</v>
      </c>
      <c r="H281" s="18">
        <v>0.40555555555555556</v>
      </c>
      <c r="I281" s="18">
        <v>0.40555555555555556</v>
      </c>
      <c r="J281" s="18">
        <v>0.40555555555555556</v>
      </c>
      <c r="K281" s="17"/>
      <c r="L281" s="17"/>
      <c r="M281" s="19">
        <f>G281-F281+I281-H281</f>
        <v>1.3888888888888895E-2</v>
      </c>
      <c r="N281" s="20">
        <f t="shared" ref="N281:N311" si="36">H281-G281-(L281-K281)</f>
        <v>0.11388888888888887</v>
      </c>
      <c r="O281" s="34">
        <f>R281-Q281+T281-S281</f>
        <v>8</v>
      </c>
      <c r="P281" s="34">
        <f t="shared" ref="P281:P311" si="37">S281-R281</f>
        <v>29</v>
      </c>
      <c r="Q281" s="17">
        <v>190116</v>
      </c>
      <c r="R281" s="17">
        <v>190124</v>
      </c>
      <c r="S281" s="17">
        <v>190153</v>
      </c>
      <c r="T281" s="17">
        <v>190153</v>
      </c>
    </row>
    <row r="282" spans="1:22" x14ac:dyDescent="0.25">
      <c r="A282" s="16">
        <v>46032</v>
      </c>
      <c r="B282" s="17" t="s">
        <v>43</v>
      </c>
      <c r="C282" s="4">
        <v>2</v>
      </c>
      <c r="D282" s="4">
        <v>2031</v>
      </c>
      <c r="E282" s="5">
        <v>0.43333333333333335</v>
      </c>
      <c r="F282" s="5">
        <v>0.43402777777777779</v>
      </c>
      <c r="G282" s="5">
        <v>0.4375</v>
      </c>
      <c r="H282" s="5">
        <v>0.6694444444444444</v>
      </c>
      <c r="I282" s="5">
        <v>0.68194444444444446</v>
      </c>
      <c r="J282" s="5">
        <v>0.68333333333333335</v>
      </c>
      <c r="K282" s="4"/>
      <c r="L282" s="4"/>
      <c r="M282" s="12">
        <f t="shared" ref="M282:M311" si="38">G282-F282+I282-H282</f>
        <v>1.5972222222222276E-2</v>
      </c>
      <c r="N282" s="13">
        <f t="shared" si="36"/>
        <v>0.2319444444444444</v>
      </c>
      <c r="O282" s="11">
        <f t="shared" ref="O282:O311" si="39">R282-Q282+T282-S282</f>
        <v>0</v>
      </c>
      <c r="P282" s="11">
        <f t="shared" si="37"/>
        <v>63</v>
      </c>
      <c r="Q282" s="4">
        <v>612373</v>
      </c>
      <c r="R282" s="4">
        <v>612373</v>
      </c>
      <c r="S282" s="4">
        <v>612436</v>
      </c>
      <c r="T282" s="4">
        <v>612436</v>
      </c>
    </row>
    <row r="283" spans="1:22" x14ac:dyDescent="0.25">
      <c r="A283" s="16">
        <v>46032</v>
      </c>
      <c r="B283" s="17" t="s">
        <v>43</v>
      </c>
      <c r="C283" s="4">
        <v>2</v>
      </c>
      <c r="D283" s="4">
        <v>2031</v>
      </c>
      <c r="E283" s="5">
        <v>0.2673611111111111</v>
      </c>
      <c r="F283" s="5">
        <v>0.27777777777777779</v>
      </c>
      <c r="G283" s="5">
        <v>0.29166666666666669</v>
      </c>
      <c r="H283" s="5">
        <v>0.43402777777777779</v>
      </c>
      <c r="I283" s="5">
        <v>0.43402777777777779</v>
      </c>
      <c r="J283" s="5">
        <v>0.43402777777777779</v>
      </c>
      <c r="K283" s="4"/>
      <c r="L283" s="4"/>
      <c r="M283" s="12">
        <f t="shared" si="38"/>
        <v>1.3888888888888895E-2</v>
      </c>
      <c r="N283" s="13">
        <f t="shared" si="36"/>
        <v>0.1423611111111111</v>
      </c>
      <c r="O283" s="11">
        <f t="shared" si="39"/>
        <v>8</v>
      </c>
      <c r="P283" s="11">
        <f t="shared" si="37"/>
        <v>39</v>
      </c>
      <c r="Q283" s="4">
        <v>612326</v>
      </c>
      <c r="R283" s="4">
        <v>612334</v>
      </c>
      <c r="S283" s="4">
        <v>612373</v>
      </c>
      <c r="T283" s="4">
        <v>612373</v>
      </c>
      <c r="U283" s="1" t="s">
        <v>20</v>
      </c>
      <c r="V283" s="1" t="s">
        <v>20</v>
      </c>
    </row>
    <row r="284" spans="1:22" x14ac:dyDescent="0.25">
      <c r="A284" s="16">
        <v>46032</v>
      </c>
      <c r="B284" s="17" t="s">
        <v>43</v>
      </c>
      <c r="C284" s="6">
        <v>3</v>
      </c>
      <c r="D284" s="4">
        <v>2028</v>
      </c>
      <c r="E284" s="5">
        <v>0.46111111111111114</v>
      </c>
      <c r="F284" s="5">
        <v>0.46111111111111114</v>
      </c>
      <c r="G284" s="5">
        <v>0.46527777777777779</v>
      </c>
      <c r="H284" s="5">
        <v>0.6694444444444444</v>
      </c>
      <c r="I284" s="5">
        <v>0.6694444444444444</v>
      </c>
      <c r="J284" s="5">
        <v>0.68333333333333335</v>
      </c>
      <c r="K284" s="4"/>
      <c r="L284" s="4"/>
      <c r="M284" s="12">
        <f t="shared" si="38"/>
        <v>4.1666666666666519E-3</v>
      </c>
      <c r="N284" s="13">
        <f t="shared" si="36"/>
        <v>0.20416666666666661</v>
      </c>
      <c r="O284" s="11">
        <f t="shared" si="39"/>
        <v>0</v>
      </c>
      <c r="P284" s="11">
        <f t="shared" si="37"/>
        <v>42</v>
      </c>
      <c r="Q284" s="4">
        <v>606529</v>
      </c>
      <c r="R284" s="4">
        <v>606529</v>
      </c>
      <c r="S284" s="4">
        <v>606571</v>
      </c>
      <c r="T284" s="4">
        <v>606571</v>
      </c>
    </row>
    <row r="285" spans="1:22" x14ac:dyDescent="0.25">
      <c r="A285" s="16">
        <v>46032</v>
      </c>
      <c r="B285" s="17" t="s">
        <v>43</v>
      </c>
      <c r="C285" s="6">
        <v>3</v>
      </c>
      <c r="D285" s="4">
        <v>2028</v>
      </c>
      <c r="E285" s="5">
        <v>0.2673611111111111</v>
      </c>
      <c r="F285" s="5">
        <v>0.2673611111111111</v>
      </c>
      <c r="G285" s="5">
        <v>0.29166666666666669</v>
      </c>
      <c r="H285" s="5">
        <v>0.45833333333333331</v>
      </c>
      <c r="I285" s="5">
        <v>0.46111111111111114</v>
      </c>
      <c r="J285" s="5">
        <v>0.46111111111111114</v>
      </c>
      <c r="K285" s="4"/>
      <c r="L285" s="4"/>
      <c r="M285" s="12">
        <f t="shared" si="38"/>
        <v>2.7083333333333404E-2</v>
      </c>
      <c r="N285" s="13">
        <f t="shared" si="36"/>
        <v>0.16666666666666663</v>
      </c>
      <c r="O285" s="11">
        <f t="shared" si="39"/>
        <v>3</v>
      </c>
      <c r="P285" s="11">
        <f t="shared" si="37"/>
        <v>41</v>
      </c>
      <c r="Q285" s="4">
        <v>606485</v>
      </c>
      <c r="R285" s="4">
        <v>606488</v>
      </c>
      <c r="S285" s="4">
        <v>606529</v>
      </c>
      <c r="T285" s="4">
        <v>606529</v>
      </c>
    </row>
    <row r="286" spans="1:22" x14ac:dyDescent="0.25">
      <c r="A286" s="16">
        <v>46032</v>
      </c>
      <c r="B286" s="17" t="s">
        <v>43</v>
      </c>
      <c r="C286" s="4">
        <v>1</v>
      </c>
      <c r="D286" s="4">
        <v>2044</v>
      </c>
      <c r="E286" s="5">
        <v>0.48888888888888887</v>
      </c>
      <c r="F286" s="5">
        <v>0.48888888888888887</v>
      </c>
      <c r="G286" s="5">
        <v>0.49305555555555558</v>
      </c>
      <c r="H286" s="5">
        <v>0.6694444444444444</v>
      </c>
      <c r="I286" s="5">
        <v>0.6694444444444444</v>
      </c>
      <c r="J286" s="5">
        <v>0.68263888888888891</v>
      </c>
      <c r="K286" s="4"/>
      <c r="L286" s="4"/>
      <c r="M286" s="12">
        <f t="shared" si="38"/>
        <v>4.1666666666667629E-3</v>
      </c>
      <c r="N286" s="13">
        <f t="shared" si="36"/>
        <v>0.17638888888888882</v>
      </c>
      <c r="O286" s="11">
        <f t="shared" si="39"/>
        <v>0</v>
      </c>
      <c r="P286" s="11">
        <f t="shared" si="37"/>
        <v>42</v>
      </c>
      <c r="Q286" s="4">
        <v>190174</v>
      </c>
      <c r="R286" s="4">
        <v>190174</v>
      </c>
      <c r="S286" s="4">
        <v>190216</v>
      </c>
      <c r="T286" s="4">
        <v>190216</v>
      </c>
    </row>
    <row r="287" spans="1:22" x14ac:dyDescent="0.25">
      <c r="A287" s="16">
        <v>46032</v>
      </c>
      <c r="B287" s="17" t="s">
        <v>43</v>
      </c>
      <c r="C287" s="4">
        <v>4</v>
      </c>
      <c r="D287" s="4">
        <v>2042</v>
      </c>
      <c r="E287" s="5">
        <v>0.2673611111111111</v>
      </c>
      <c r="F287" s="5">
        <v>0.27777777777777779</v>
      </c>
      <c r="G287" s="5">
        <v>0.29166666666666669</v>
      </c>
      <c r="H287" s="5">
        <v>0.43541666666666667</v>
      </c>
      <c r="I287" s="5">
        <v>0.43541666666666667</v>
      </c>
      <c r="J287" s="5">
        <v>0.44930555555555557</v>
      </c>
      <c r="K287" s="4"/>
      <c r="L287" s="4"/>
      <c r="M287" s="12">
        <f t="shared" si="38"/>
        <v>1.3888888888888895E-2</v>
      </c>
      <c r="N287" s="13">
        <f t="shared" si="36"/>
        <v>0.14374999999999999</v>
      </c>
      <c r="O287" s="11">
        <f t="shared" si="39"/>
        <v>8</v>
      </c>
      <c r="P287" s="11">
        <f t="shared" si="37"/>
        <v>45</v>
      </c>
      <c r="Q287" s="4">
        <v>193508</v>
      </c>
      <c r="R287" s="4">
        <v>193516</v>
      </c>
      <c r="S287" s="4">
        <v>193561</v>
      </c>
      <c r="T287" s="4">
        <v>193561</v>
      </c>
    </row>
    <row r="288" spans="1:22" x14ac:dyDescent="0.25">
      <c r="A288" s="16">
        <v>46032</v>
      </c>
      <c r="B288" s="17" t="s">
        <v>43</v>
      </c>
      <c r="C288" s="4" t="s">
        <v>34</v>
      </c>
      <c r="D288" s="4">
        <v>2041</v>
      </c>
      <c r="E288" s="5">
        <v>0.48888888888888887</v>
      </c>
      <c r="F288" s="5">
        <v>0.5180555555555556</v>
      </c>
      <c r="G288" s="5">
        <v>0.52083333333333337</v>
      </c>
      <c r="H288" s="5">
        <v>0.64583333333333337</v>
      </c>
      <c r="I288" s="5">
        <v>0.64583333333333337</v>
      </c>
      <c r="J288" s="5">
        <v>0.65694444444444444</v>
      </c>
      <c r="K288" s="4"/>
      <c r="L288" s="4"/>
      <c r="M288" s="12">
        <f t="shared" si="38"/>
        <v>2.7777777777777679E-3</v>
      </c>
      <c r="N288" s="13">
        <f t="shared" si="36"/>
        <v>0.125</v>
      </c>
      <c r="O288" s="11">
        <f t="shared" si="39"/>
        <v>0</v>
      </c>
      <c r="P288" s="11">
        <f t="shared" si="37"/>
        <v>99</v>
      </c>
      <c r="Q288" s="4">
        <v>186802</v>
      </c>
      <c r="R288" s="4">
        <v>186802</v>
      </c>
      <c r="S288" s="4">
        <v>186901</v>
      </c>
      <c r="T288" s="4">
        <v>186901</v>
      </c>
    </row>
    <row r="289" spans="1:20" x14ac:dyDescent="0.25">
      <c r="A289" s="16">
        <v>46032</v>
      </c>
      <c r="B289" s="17" t="s">
        <v>43</v>
      </c>
      <c r="C289" s="4">
        <v>5</v>
      </c>
      <c r="D289" s="4">
        <v>2030</v>
      </c>
      <c r="E289" s="5">
        <v>0.2673611111111111</v>
      </c>
      <c r="F289" s="5">
        <v>0.28125</v>
      </c>
      <c r="G289" s="5">
        <v>0.29166666666666669</v>
      </c>
      <c r="H289" s="5">
        <v>0.43333333333333335</v>
      </c>
      <c r="I289" s="5">
        <v>0.43333333333333335</v>
      </c>
      <c r="J289" s="5">
        <v>0.44930555555555557</v>
      </c>
      <c r="K289" s="4"/>
      <c r="L289" s="4"/>
      <c r="M289" s="12">
        <f t="shared" si="38"/>
        <v>1.0416666666666685E-2</v>
      </c>
      <c r="N289" s="13">
        <f t="shared" si="36"/>
        <v>0.14166666666666666</v>
      </c>
      <c r="O289" s="11">
        <f t="shared" si="39"/>
        <v>0</v>
      </c>
      <c r="P289" s="11">
        <f t="shared" si="37"/>
        <v>50</v>
      </c>
      <c r="Q289" s="4">
        <v>624408</v>
      </c>
      <c r="R289" s="4">
        <v>624408</v>
      </c>
      <c r="S289" s="4">
        <v>624458</v>
      </c>
      <c r="T289" s="4">
        <v>624458</v>
      </c>
    </row>
    <row r="290" spans="1:20" x14ac:dyDescent="0.25">
      <c r="A290" s="16">
        <v>46032</v>
      </c>
      <c r="B290" s="17" t="s">
        <v>43</v>
      </c>
      <c r="C290" s="4">
        <v>3</v>
      </c>
      <c r="D290" s="4">
        <v>2028</v>
      </c>
      <c r="E290" s="5">
        <v>0.65555555555555556</v>
      </c>
      <c r="F290" s="5">
        <v>0.66666666666666663</v>
      </c>
      <c r="G290" s="5">
        <v>0.67361111111111116</v>
      </c>
      <c r="H290" s="5">
        <v>0.81527777777777777</v>
      </c>
      <c r="I290" s="5">
        <v>0.82916666666666672</v>
      </c>
      <c r="J290" s="5">
        <v>0.83333333333333337</v>
      </c>
      <c r="K290" s="4"/>
      <c r="L290" s="4"/>
      <c r="M290" s="12">
        <f t="shared" si="38"/>
        <v>2.0833333333333481E-2</v>
      </c>
      <c r="N290" s="13">
        <f t="shared" si="36"/>
        <v>0.14166666666666661</v>
      </c>
      <c r="O290" s="11">
        <f t="shared" si="39"/>
        <v>9</v>
      </c>
      <c r="P290" s="11">
        <f t="shared" si="37"/>
        <v>30</v>
      </c>
      <c r="Q290" s="4">
        <v>606571</v>
      </c>
      <c r="R290" s="4">
        <v>606571</v>
      </c>
      <c r="S290" s="4">
        <v>606601</v>
      </c>
      <c r="T290" s="4">
        <v>606610</v>
      </c>
    </row>
    <row r="291" spans="1:20" x14ac:dyDescent="0.25">
      <c r="A291" s="16">
        <v>46032</v>
      </c>
      <c r="B291" s="17" t="s">
        <v>43</v>
      </c>
      <c r="C291" s="4" t="s">
        <v>34</v>
      </c>
      <c r="D291" s="4">
        <v>2041</v>
      </c>
      <c r="E291" s="5">
        <v>0.36458333333333331</v>
      </c>
      <c r="F291" s="5">
        <v>0.3888888888888889</v>
      </c>
      <c r="G291" s="5">
        <v>0.39583333333333331</v>
      </c>
      <c r="H291" s="5">
        <v>0.5180555555555556</v>
      </c>
      <c r="I291" s="5">
        <v>0.5180555555555556</v>
      </c>
      <c r="J291" s="5">
        <v>0.53194444444444444</v>
      </c>
      <c r="K291" s="4"/>
      <c r="L291" s="4"/>
      <c r="M291" s="12">
        <f t="shared" si="38"/>
        <v>6.9444444444444198E-3</v>
      </c>
      <c r="N291" s="13">
        <f t="shared" si="36"/>
        <v>0.12222222222222229</v>
      </c>
      <c r="O291" s="11">
        <f t="shared" si="39"/>
        <v>8</v>
      </c>
      <c r="P291" s="11">
        <f t="shared" si="37"/>
        <v>99</v>
      </c>
      <c r="Q291" s="4">
        <v>186695</v>
      </c>
      <c r="R291" s="4">
        <v>186703</v>
      </c>
      <c r="S291" s="4">
        <v>186802</v>
      </c>
      <c r="T291" s="4">
        <v>186802</v>
      </c>
    </row>
    <row r="292" spans="1:20" x14ac:dyDescent="0.25">
      <c r="A292" s="16">
        <v>46032</v>
      </c>
      <c r="B292" s="17" t="s">
        <v>43</v>
      </c>
      <c r="C292" s="4" t="s">
        <v>34</v>
      </c>
      <c r="D292" s="4">
        <v>2041</v>
      </c>
      <c r="E292" s="5">
        <v>0.62916666666666665</v>
      </c>
      <c r="F292" s="5">
        <v>0.6430555555555556</v>
      </c>
      <c r="G292" s="5">
        <v>0.64583333333333337</v>
      </c>
      <c r="H292" s="5">
        <v>0.76875000000000004</v>
      </c>
      <c r="I292" s="5">
        <v>0.76875000000000004</v>
      </c>
      <c r="J292" s="5">
        <v>0.79583333333333328</v>
      </c>
      <c r="K292" s="4"/>
      <c r="L292" s="4"/>
      <c r="M292" s="12">
        <f t="shared" si="38"/>
        <v>2.7777777777777679E-3</v>
      </c>
      <c r="N292" s="13">
        <f t="shared" si="36"/>
        <v>0.12291666666666667</v>
      </c>
      <c r="O292" s="11">
        <f t="shared" si="39"/>
        <v>9</v>
      </c>
      <c r="P292" s="11">
        <f t="shared" si="37"/>
        <v>99</v>
      </c>
      <c r="Q292" s="4">
        <v>186901</v>
      </c>
      <c r="R292" s="4">
        <v>186901</v>
      </c>
      <c r="S292" s="4">
        <v>187000</v>
      </c>
      <c r="T292" s="4">
        <v>187009</v>
      </c>
    </row>
    <row r="293" spans="1:20" x14ac:dyDescent="0.25">
      <c r="A293" s="16">
        <v>46032</v>
      </c>
      <c r="B293" s="17" t="s">
        <v>43</v>
      </c>
      <c r="C293" s="4">
        <v>6</v>
      </c>
      <c r="D293" s="4">
        <v>2043</v>
      </c>
      <c r="E293" s="5">
        <v>0.25</v>
      </c>
      <c r="F293" s="5">
        <v>0.29166666666666669</v>
      </c>
      <c r="G293" s="5">
        <v>0.29166666666666669</v>
      </c>
      <c r="H293" s="5">
        <v>0.43402777777777779</v>
      </c>
      <c r="I293" s="5">
        <v>0.43402777777777779</v>
      </c>
      <c r="J293" s="5">
        <v>0.44791666666666669</v>
      </c>
      <c r="K293" s="4"/>
      <c r="L293" s="4"/>
      <c r="M293" s="12">
        <f t="shared" si="38"/>
        <v>0</v>
      </c>
      <c r="N293" s="13">
        <f t="shared" si="36"/>
        <v>0.1423611111111111</v>
      </c>
      <c r="O293" s="11">
        <f t="shared" si="39"/>
        <v>9</v>
      </c>
      <c r="P293" s="11">
        <f t="shared" si="37"/>
        <v>49</v>
      </c>
      <c r="Q293" s="4">
        <v>165879</v>
      </c>
      <c r="R293" s="4">
        <v>165888</v>
      </c>
      <c r="S293" s="4">
        <v>165937</v>
      </c>
      <c r="T293" s="4">
        <v>165937</v>
      </c>
    </row>
    <row r="294" spans="1:20" x14ac:dyDescent="0.25">
      <c r="A294" s="16">
        <v>46032</v>
      </c>
      <c r="B294" s="17" t="s">
        <v>43</v>
      </c>
      <c r="C294" s="4">
        <v>4</v>
      </c>
      <c r="D294" s="4">
        <v>2042</v>
      </c>
      <c r="E294" s="5">
        <v>0.55208333333333337</v>
      </c>
      <c r="F294" s="5">
        <v>0.55208333333333337</v>
      </c>
      <c r="G294" s="5">
        <v>0.55555555555555558</v>
      </c>
      <c r="H294" s="5">
        <v>0.63472222222222219</v>
      </c>
      <c r="I294" s="5">
        <v>0.63472222222222219</v>
      </c>
      <c r="J294" s="5">
        <v>0.64861111111111114</v>
      </c>
      <c r="K294" s="4"/>
      <c r="L294" s="4"/>
      <c r="M294" s="12">
        <f t="shared" si="38"/>
        <v>3.4722222222222099E-3</v>
      </c>
      <c r="N294" s="13">
        <f t="shared" si="36"/>
        <v>7.9166666666666607E-2</v>
      </c>
      <c r="O294" s="11">
        <f t="shared" si="39"/>
        <v>0</v>
      </c>
      <c r="P294" s="11">
        <f t="shared" si="37"/>
        <v>24</v>
      </c>
      <c r="Q294" s="4">
        <v>193594</v>
      </c>
      <c r="R294" s="4">
        <v>193594</v>
      </c>
      <c r="S294" s="4">
        <v>193618</v>
      </c>
      <c r="T294" s="4">
        <v>193618</v>
      </c>
    </row>
    <row r="295" spans="1:20" x14ac:dyDescent="0.25">
      <c r="A295" s="16">
        <v>46032</v>
      </c>
      <c r="B295" s="17" t="s">
        <v>43</v>
      </c>
      <c r="C295" s="4">
        <v>1</v>
      </c>
      <c r="D295" s="4">
        <v>2044</v>
      </c>
      <c r="E295" s="5">
        <v>0.39166666666666666</v>
      </c>
      <c r="F295" s="5">
        <v>0.40625</v>
      </c>
      <c r="G295" s="5">
        <v>0.40972222222222221</v>
      </c>
      <c r="H295" s="5">
        <v>0.48958333333333331</v>
      </c>
      <c r="I295" s="5">
        <v>0.48958333333333331</v>
      </c>
      <c r="J295" s="5">
        <v>0.50277777777777777</v>
      </c>
      <c r="K295" s="4"/>
      <c r="L295" s="4"/>
      <c r="M295" s="12">
        <f t="shared" si="38"/>
        <v>3.4722222222222099E-3</v>
      </c>
      <c r="N295" s="13">
        <f t="shared" si="36"/>
        <v>7.9861111111111105E-2</v>
      </c>
      <c r="O295" s="11">
        <f t="shared" si="39"/>
        <v>0</v>
      </c>
      <c r="P295" s="11">
        <f t="shared" si="37"/>
        <v>21</v>
      </c>
      <c r="Q295" s="4">
        <v>190153</v>
      </c>
      <c r="R295" s="4">
        <v>190153</v>
      </c>
      <c r="S295" s="4">
        <v>190174</v>
      </c>
      <c r="T295" s="4">
        <v>190174</v>
      </c>
    </row>
    <row r="296" spans="1:20" x14ac:dyDescent="0.25">
      <c r="A296" s="16">
        <v>46032</v>
      </c>
      <c r="B296" s="17" t="s">
        <v>43</v>
      </c>
      <c r="C296" s="4">
        <v>1</v>
      </c>
      <c r="D296" s="4">
        <v>2044</v>
      </c>
      <c r="E296" s="5">
        <v>0.65555555555555556</v>
      </c>
      <c r="F296" s="5">
        <v>0.67013888888888884</v>
      </c>
      <c r="G296" s="5">
        <v>0.67361111111111116</v>
      </c>
      <c r="H296" s="5">
        <v>0.81527777777777777</v>
      </c>
      <c r="I296" s="5">
        <v>0.81527777777777777</v>
      </c>
      <c r="J296" s="5">
        <v>0.83263888888888893</v>
      </c>
      <c r="K296" s="4"/>
      <c r="L296" s="4"/>
      <c r="M296" s="12">
        <f t="shared" si="38"/>
        <v>3.4722222222223209E-3</v>
      </c>
      <c r="N296" s="13">
        <f t="shared" si="36"/>
        <v>0.14166666666666661</v>
      </c>
      <c r="O296" s="11">
        <f t="shared" si="39"/>
        <v>9</v>
      </c>
      <c r="P296" s="11">
        <f t="shared" si="37"/>
        <v>35</v>
      </c>
      <c r="Q296" s="4">
        <v>190216</v>
      </c>
      <c r="R296" s="4">
        <v>190216</v>
      </c>
      <c r="S296" s="4">
        <v>190251</v>
      </c>
      <c r="T296" s="4">
        <v>190260</v>
      </c>
    </row>
    <row r="297" spans="1:20" x14ac:dyDescent="0.25">
      <c r="A297" s="16">
        <v>46032</v>
      </c>
      <c r="B297" s="17" t="s">
        <v>43</v>
      </c>
      <c r="C297" s="4">
        <v>4</v>
      </c>
      <c r="D297" s="4">
        <v>2042</v>
      </c>
      <c r="E297" s="5">
        <v>0.41944444444444445</v>
      </c>
      <c r="F297" s="5">
        <v>0.43333333333333335</v>
      </c>
      <c r="G297" s="5">
        <v>0.4375</v>
      </c>
      <c r="H297" s="5">
        <v>0.55138888888888893</v>
      </c>
      <c r="I297" s="5">
        <v>0.55138888888888893</v>
      </c>
      <c r="J297" s="5">
        <v>0.55138888888888893</v>
      </c>
      <c r="K297" s="4"/>
      <c r="L297" s="4"/>
      <c r="M297" s="12">
        <f t="shared" si="38"/>
        <v>4.1666666666666519E-3</v>
      </c>
      <c r="N297" s="13">
        <f t="shared" si="36"/>
        <v>0.11388888888888893</v>
      </c>
      <c r="O297" s="11">
        <f t="shared" si="39"/>
        <v>0</v>
      </c>
      <c r="P297" s="11">
        <f t="shared" si="37"/>
        <v>33</v>
      </c>
      <c r="Q297" s="4">
        <v>193561</v>
      </c>
      <c r="R297" s="4">
        <v>193561</v>
      </c>
      <c r="S297" s="4">
        <v>193594</v>
      </c>
      <c r="T297" s="4">
        <v>193594</v>
      </c>
    </row>
    <row r="298" spans="1:20" x14ac:dyDescent="0.25">
      <c r="A298" s="16">
        <v>46032</v>
      </c>
      <c r="B298" s="17" t="s">
        <v>43</v>
      </c>
      <c r="C298" s="4">
        <v>5</v>
      </c>
      <c r="D298" s="4">
        <v>2030</v>
      </c>
      <c r="E298" s="5">
        <v>0.58125000000000004</v>
      </c>
      <c r="F298" s="5">
        <v>0.58333333333333337</v>
      </c>
      <c r="G298" s="5">
        <v>0.58333333333333337</v>
      </c>
      <c r="H298" s="5">
        <v>0.81597222222222221</v>
      </c>
      <c r="I298" s="5">
        <v>0.83125000000000004</v>
      </c>
      <c r="J298" s="5">
        <v>0.83472222222222225</v>
      </c>
      <c r="K298" s="4"/>
      <c r="L298" s="4"/>
      <c r="M298" s="12">
        <f t="shared" si="38"/>
        <v>1.5277777777777835E-2</v>
      </c>
      <c r="N298" s="13">
        <f t="shared" si="36"/>
        <v>0.23263888888888884</v>
      </c>
      <c r="O298" s="11">
        <f t="shared" si="39"/>
        <v>8</v>
      </c>
      <c r="P298" s="11">
        <f t="shared" si="37"/>
        <v>54</v>
      </c>
      <c r="Q298" s="4">
        <v>624501</v>
      </c>
      <c r="R298" s="4">
        <v>624501</v>
      </c>
      <c r="S298" s="4">
        <v>624555</v>
      </c>
      <c r="T298" s="4">
        <v>624563</v>
      </c>
    </row>
    <row r="299" spans="1:20" x14ac:dyDescent="0.25">
      <c r="A299" s="16">
        <v>46032</v>
      </c>
      <c r="B299" s="17" t="s">
        <v>43</v>
      </c>
      <c r="C299" s="4">
        <v>5</v>
      </c>
      <c r="D299" s="4">
        <v>2030</v>
      </c>
      <c r="E299" s="5">
        <v>0.41944444444444445</v>
      </c>
      <c r="F299" s="5">
        <v>0.43333333333333335</v>
      </c>
      <c r="G299" s="5">
        <v>0.4375</v>
      </c>
      <c r="H299" s="5">
        <v>0.58125000000000004</v>
      </c>
      <c r="I299" s="5">
        <v>0.58125000000000004</v>
      </c>
      <c r="J299" s="5">
        <v>0.58125000000000004</v>
      </c>
      <c r="K299" s="4"/>
      <c r="L299" s="4"/>
      <c r="M299" s="12">
        <f t="shared" si="38"/>
        <v>4.1666666666666519E-3</v>
      </c>
      <c r="N299" s="13">
        <f t="shared" si="36"/>
        <v>0.14375000000000004</v>
      </c>
      <c r="O299" s="11">
        <f t="shared" si="39"/>
        <v>0</v>
      </c>
      <c r="P299" s="11">
        <f t="shared" si="37"/>
        <v>43</v>
      </c>
      <c r="Q299" s="4">
        <v>624458</v>
      </c>
      <c r="R299" s="4">
        <v>624458</v>
      </c>
      <c r="S299" s="4">
        <v>624501</v>
      </c>
      <c r="T299" s="4">
        <v>624501</v>
      </c>
    </row>
    <row r="300" spans="1:20" x14ac:dyDescent="0.25">
      <c r="A300" s="16">
        <v>46032</v>
      </c>
      <c r="B300" s="17" t="s">
        <v>43</v>
      </c>
      <c r="C300" s="4">
        <v>6</v>
      </c>
      <c r="D300" s="4">
        <v>2043</v>
      </c>
      <c r="E300" s="5">
        <v>0.60763888888888884</v>
      </c>
      <c r="F300" s="5">
        <v>0.60763888888888884</v>
      </c>
      <c r="G300" s="5">
        <v>0.61111111111111116</v>
      </c>
      <c r="H300" s="5">
        <v>0.81597222222222221</v>
      </c>
      <c r="I300" s="5">
        <v>0.81597222222222221</v>
      </c>
      <c r="J300" s="5">
        <v>0.8354166666666667</v>
      </c>
      <c r="K300" s="4"/>
      <c r="L300" s="4"/>
      <c r="M300" s="12">
        <f t="shared" si="38"/>
        <v>3.4722222222223209E-3</v>
      </c>
      <c r="N300" s="13">
        <f t="shared" si="36"/>
        <v>0.20486111111111105</v>
      </c>
      <c r="O300" s="11">
        <f t="shared" si="39"/>
        <v>9</v>
      </c>
      <c r="P300" s="11">
        <f t="shared" si="37"/>
        <v>71</v>
      </c>
      <c r="Q300" s="4">
        <v>165996</v>
      </c>
      <c r="R300" s="4">
        <v>165996</v>
      </c>
      <c r="S300" s="4">
        <v>166067</v>
      </c>
      <c r="T300" s="4">
        <v>166076</v>
      </c>
    </row>
    <row r="301" spans="1:20" x14ac:dyDescent="0.25">
      <c r="A301" s="16">
        <v>46032</v>
      </c>
      <c r="B301" s="17" t="s">
        <v>43</v>
      </c>
      <c r="C301" s="4">
        <v>6</v>
      </c>
      <c r="D301" s="4">
        <v>2043</v>
      </c>
      <c r="E301" s="5">
        <v>0.4375</v>
      </c>
      <c r="F301" s="5">
        <v>0.4375</v>
      </c>
      <c r="G301" s="5">
        <v>0.4375</v>
      </c>
      <c r="H301" s="5">
        <v>0.6</v>
      </c>
      <c r="I301" s="5">
        <v>0.6</v>
      </c>
      <c r="J301" s="5">
        <v>0.6</v>
      </c>
      <c r="K301" s="4"/>
      <c r="L301" s="4"/>
      <c r="M301" s="12">
        <f t="shared" si="38"/>
        <v>0</v>
      </c>
      <c r="N301" s="13">
        <f t="shared" si="36"/>
        <v>0.16249999999999998</v>
      </c>
      <c r="O301" s="11">
        <f t="shared" si="39"/>
        <v>0</v>
      </c>
      <c r="P301" s="11">
        <f t="shared" si="37"/>
        <v>59</v>
      </c>
      <c r="Q301" s="4">
        <v>165937</v>
      </c>
      <c r="R301" s="4">
        <v>165937</v>
      </c>
      <c r="S301" s="4">
        <v>165996</v>
      </c>
      <c r="T301" s="4">
        <v>165996</v>
      </c>
    </row>
    <row r="302" spans="1:20" x14ac:dyDescent="0.25">
      <c r="A302" s="16">
        <v>46032</v>
      </c>
      <c r="B302" s="17" t="s">
        <v>43</v>
      </c>
      <c r="C302" s="4">
        <v>4</v>
      </c>
      <c r="D302" s="4">
        <v>2042</v>
      </c>
      <c r="E302" s="5">
        <v>0.64583333333333337</v>
      </c>
      <c r="F302" s="5">
        <v>0.64583333333333337</v>
      </c>
      <c r="G302" s="5">
        <v>0.64583333333333337</v>
      </c>
      <c r="H302" s="5">
        <v>0.8125</v>
      </c>
      <c r="I302" s="5">
        <v>0.82291666666666663</v>
      </c>
      <c r="J302" s="5">
        <v>0.83333333333333337</v>
      </c>
      <c r="K302" s="4"/>
      <c r="L302" s="4"/>
      <c r="M302" s="12">
        <f t="shared" si="38"/>
        <v>1.041666666666663E-2</v>
      </c>
      <c r="N302" s="13">
        <f t="shared" si="36"/>
        <v>0.16666666666666663</v>
      </c>
      <c r="O302" s="11">
        <f t="shared" si="39"/>
        <v>8</v>
      </c>
      <c r="P302" s="11">
        <f t="shared" si="37"/>
        <v>52</v>
      </c>
      <c r="Q302" s="4">
        <v>193618</v>
      </c>
      <c r="R302" s="4">
        <v>193618</v>
      </c>
      <c r="S302" s="4">
        <v>193670</v>
      </c>
      <c r="T302" s="4">
        <v>193678</v>
      </c>
    </row>
    <row r="303" spans="1:20" x14ac:dyDescent="0.25">
      <c r="A303" s="16">
        <v>46032</v>
      </c>
      <c r="B303" s="17" t="s">
        <v>43</v>
      </c>
      <c r="C303" s="4">
        <v>2</v>
      </c>
      <c r="D303" s="4">
        <v>2031</v>
      </c>
      <c r="E303" s="5">
        <v>0.65555555555555556</v>
      </c>
      <c r="F303" s="5">
        <v>0.6694444444444444</v>
      </c>
      <c r="G303" s="5">
        <v>0.67361111111111116</v>
      </c>
      <c r="H303" s="5">
        <v>0.81527777777777777</v>
      </c>
      <c r="I303" s="5">
        <v>0.81527777777777777</v>
      </c>
      <c r="J303" s="5">
        <v>0.83472222222222225</v>
      </c>
      <c r="K303" s="4"/>
      <c r="L303" s="4"/>
      <c r="M303" s="12">
        <f t="shared" si="38"/>
        <v>4.1666666666667629E-3</v>
      </c>
      <c r="N303" s="13">
        <f t="shared" si="36"/>
        <v>0.14166666666666661</v>
      </c>
      <c r="O303" s="11">
        <f t="shared" si="39"/>
        <v>9</v>
      </c>
      <c r="P303" s="11">
        <f t="shared" si="37"/>
        <v>39</v>
      </c>
      <c r="Q303" s="4">
        <v>612436</v>
      </c>
      <c r="R303" s="4">
        <v>612436</v>
      </c>
      <c r="S303" s="4">
        <v>612475</v>
      </c>
      <c r="T303" s="4">
        <v>612484</v>
      </c>
    </row>
    <row r="304" spans="1:20" x14ac:dyDescent="0.25">
      <c r="A304" s="16"/>
      <c r="B304" s="17"/>
      <c r="C304" s="4"/>
      <c r="D304" s="4"/>
      <c r="E304" s="5"/>
      <c r="F304" s="5"/>
      <c r="G304" s="5"/>
      <c r="H304" s="5"/>
      <c r="I304" s="5"/>
      <c r="J304" s="5"/>
      <c r="K304" s="4"/>
      <c r="L304" s="4"/>
      <c r="M304" s="12">
        <f t="shared" si="38"/>
        <v>0</v>
      </c>
      <c r="N304" s="13">
        <f t="shared" si="36"/>
        <v>0</v>
      </c>
      <c r="O304" s="11">
        <f t="shared" si="39"/>
        <v>0</v>
      </c>
      <c r="P304" s="11">
        <f t="shared" si="37"/>
        <v>0</v>
      </c>
      <c r="Q304" s="4"/>
      <c r="R304" s="4"/>
      <c r="S304" s="4"/>
      <c r="T304" s="4"/>
    </row>
    <row r="305" spans="1:20" x14ac:dyDescent="0.25">
      <c r="A305" s="16"/>
      <c r="B305" s="17"/>
      <c r="C305" s="4"/>
      <c r="D305" s="4"/>
      <c r="E305" s="5"/>
      <c r="F305" s="5"/>
      <c r="G305" s="5"/>
      <c r="H305" s="5"/>
      <c r="I305" s="5"/>
      <c r="J305" s="5"/>
      <c r="K305" s="4"/>
      <c r="L305" s="4"/>
      <c r="M305" s="12">
        <f t="shared" si="38"/>
        <v>0</v>
      </c>
      <c r="N305" s="13">
        <f t="shared" si="36"/>
        <v>0</v>
      </c>
      <c r="O305" s="11">
        <f t="shared" si="39"/>
        <v>0</v>
      </c>
      <c r="P305" s="11">
        <f t="shared" si="37"/>
        <v>0</v>
      </c>
      <c r="Q305" s="4"/>
      <c r="R305" s="4"/>
      <c r="S305" s="4"/>
      <c r="T305" s="4"/>
    </row>
    <row r="306" spans="1:20" x14ac:dyDescent="0.25">
      <c r="A306" s="16"/>
      <c r="B306" s="17"/>
      <c r="C306" s="4"/>
      <c r="D306" s="4"/>
      <c r="E306" s="5"/>
      <c r="F306" s="5"/>
      <c r="G306" s="5"/>
      <c r="H306" s="5"/>
      <c r="I306" s="5"/>
      <c r="J306" s="5"/>
      <c r="K306" s="4"/>
      <c r="L306" s="4"/>
      <c r="M306" s="12">
        <f t="shared" si="38"/>
        <v>0</v>
      </c>
      <c r="N306" s="13">
        <f t="shared" si="36"/>
        <v>0</v>
      </c>
      <c r="O306" s="11">
        <f t="shared" si="39"/>
        <v>0</v>
      </c>
      <c r="P306" s="11">
        <f t="shared" si="37"/>
        <v>0</v>
      </c>
      <c r="Q306" s="4"/>
      <c r="R306" s="4"/>
      <c r="S306" s="4"/>
      <c r="T306" s="4"/>
    </row>
    <row r="307" spans="1:20" x14ac:dyDescent="0.25">
      <c r="A307" s="16"/>
      <c r="B307" s="17"/>
      <c r="C307" s="4"/>
      <c r="D307" s="4"/>
      <c r="E307" s="5"/>
      <c r="F307" s="5"/>
      <c r="G307" s="5"/>
      <c r="H307" s="5"/>
      <c r="I307" s="5"/>
      <c r="J307" s="5"/>
      <c r="K307" s="4"/>
      <c r="L307" s="4"/>
      <c r="M307" s="12">
        <f t="shared" si="38"/>
        <v>0</v>
      </c>
      <c r="N307" s="13">
        <f t="shared" si="36"/>
        <v>0</v>
      </c>
      <c r="O307" s="11">
        <f t="shared" si="39"/>
        <v>0</v>
      </c>
      <c r="P307" s="11">
        <f t="shared" si="37"/>
        <v>0</v>
      </c>
      <c r="Q307" s="4"/>
      <c r="R307" s="4"/>
      <c r="S307" s="4"/>
      <c r="T307" s="4"/>
    </row>
    <row r="308" spans="1:20" x14ac:dyDescent="0.25">
      <c r="A308" s="16"/>
      <c r="B308" s="17"/>
      <c r="C308" s="4"/>
      <c r="D308" s="4"/>
      <c r="E308" s="5"/>
      <c r="F308" s="5"/>
      <c r="G308" s="5"/>
      <c r="H308" s="5"/>
      <c r="I308" s="5"/>
      <c r="J308" s="5"/>
      <c r="K308" s="4"/>
      <c r="L308" s="4"/>
      <c r="M308" s="12">
        <f t="shared" si="38"/>
        <v>0</v>
      </c>
      <c r="N308" s="13">
        <f t="shared" si="36"/>
        <v>0</v>
      </c>
      <c r="O308" s="11">
        <f t="shared" si="39"/>
        <v>0</v>
      </c>
      <c r="P308" s="11">
        <f t="shared" si="37"/>
        <v>0</v>
      </c>
      <c r="Q308" s="4"/>
      <c r="R308" s="4"/>
      <c r="S308" s="4"/>
      <c r="T308" s="4"/>
    </row>
    <row r="309" spans="1:20" x14ac:dyDescent="0.25">
      <c r="A309" s="16"/>
      <c r="B309" s="17"/>
      <c r="C309" s="4"/>
      <c r="D309" s="4"/>
      <c r="E309" s="5"/>
      <c r="F309" s="5"/>
      <c r="G309" s="5"/>
      <c r="H309" s="5"/>
      <c r="I309" s="5"/>
      <c r="J309" s="5"/>
      <c r="K309" s="4"/>
      <c r="L309" s="4"/>
      <c r="M309" s="12">
        <f t="shared" si="38"/>
        <v>0</v>
      </c>
      <c r="N309" s="13">
        <f t="shared" si="36"/>
        <v>0</v>
      </c>
      <c r="O309" s="11">
        <f t="shared" si="39"/>
        <v>0</v>
      </c>
      <c r="P309" s="11">
        <f t="shared" si="37"/>
        <v>0</v>
      </c>
      <c r="Q309" s="4"/>
      <c r="R309" s="4"/>
      <c r="S309" s="4"/>
      <c r="T309" s="4"/>
    </row>
    <row r="310" spans="1:20" x14ac:dyDescent="0.25">
      <c r="A310" s="3"/>
      <c r="B310" s="4"/>
      <c r="C310" s="4"/>
      <c r="D310" s="4"/>
      <c r="E310" s="5"/>
      <c r="F310" s="5"/>
      <c r="G310" s="5"/>
      <c r="H310" s="5"/>
      <c r="I310" s="5"/>
      <c r="J310" s="5"/>
      <c r="K310" s="4"/>
      <c r="L310" s="4"/>
      <c r="M310" s="12">
        <f t="shared" si="38"/>
        <v>0</v>
      </c>
      <c r="N310" s="13">
        <f t="shared" si="36"/>
        <v>0</v>
      </c>
      <c r="O310" s="11">
        <f t="shared" si="39"/>
        <v>0</v>
      </c>
      <c r="P310" s="11">
        <f t="shared" si="37"/>
        <v>0</v>
      </c>
      <c r="Q310" s="4"/>
      <c r="R310" s="4"/>
      <c r="S310" s="4"/>
      <c r="T310" s="4"/>
    </row>
    <row r="311" spans="1:20" x14ac:dyDescent="0.25">
      <c r="A311" s="3"/>
      <c r="B311" s="4"/>
      <c r="C311" s="4"/>
      <c r="D311" s="4"/>
      <c r="E311" s="5"/>
      <c r="F311" s="5"/>
      <c r="G311" s="5"/>
      <c r="H311" s="5"/>
      <c r="I311" s="5"/>
      <c r="J311" s="5"/>
      <c r="K311" s="4"/>
      <c r="L311" s="4"/>
      <c r="M311" s="12">
        <f t="shared" si="38"/>
        <v>0</v>
      </c>
      <c r="N311" s="13">
        <f t="shared" si="36"/>
        <v>0</v>
      </c>
      <c r="O311" s="11">
        <f t="shared" si="39"/>
        <v>0</v>
      </c>
      <c r="P311" s="11">
        <f t="shared" si="37"/>
        <v>0</v>
      </c>
      <c r="Q311" s="4"/>
      <c r="R311" s="4"/>
      <c r="S311" s="4"/>
      <c r="T311" s="4"/>
    </row>
    <row r="312" spans="1:20" x14ac:dyDescent="0.25">
      <c r="A312" s="27"/>
      <c r="B312" s="28"/>
      <c r="C312" s="28"/>
      <c r="D312" s="29"/>
      <c r="E312" s="28"/>
      <c r="F312" s="28"/>
      <c r="G312" s="28"/>
      <c r="H312" s="28"/>
      <c r="I312" s="28"/>
      <c r="J312" s="28"/>
      <c r="K312" s="28"/>
      <c r="L312" s="7" t="s">
        <v>41</v>
      </c>
      <c r="M312" s="14">
        <f>SUM(M281:M311)</f>
        <v>0.18888888888888949</v>
      </c>
      <c r="N312" s="14">
        <f>SUM(N281:N311)</f>
        <v>3.441666666666666</v>
      </c>
      <c r="O312" s="35">
        <f>SUM(O281:O311)</f>
        <v>105</v>
      </c>
      <c r="P312" s="35">
        <f>SUM(P281:P311)</f>
        <v>1158</v>
      </c>
      <c r="Q312" s="28"/>
      <c r="R312" s="28"/>
      <c r="S312" s="28"/>
      <c r="T312" s="28"/>
    </row>
    <row r="313" spans="1:20" x14ac:dyDescent="0.25">
      <c r="A313" s="16">
        <v>46033</v>
      </c>
      <c r="B313" s="17" t="s">
        <v>44</v>
      </c>
      <c r="C313" s="17">
        <v>1</v>
      </c>
      <c r="D313" s="17">
        <v>2028</v>
      </c>
      <c r="E313" s="18">
        <v>0.30208333333333331</v>
      </c>
      <c r="F313" s="18">
        <v>0.3125</v>
      </c>
      <c r="G313" s="18">
        <v>0.33333333333333331</v>
      </c>
      <c r="H313" s="18">
        <v>0.44027777777777777</v>
      </c>
      <c r="I313" s="18">
        <v>0.44027777777777777</v>
      </c>
      <c r="J313" s="18">
        <v>0.44027777777777777</v>
      </c>
      <c r="K313" s="17"/>
      <c r="L313" s="17"/>
      <c r="M313" s="19">
        <f>G313-F313+I313-H313</f>
        <v>2.0833333333333315E-2</v>
      </c>
      <c r="N313" s="20">
        <f t="shared" ref="N313:N333" si="40">H313-G313-(L313-K313)</f>
        <v>0.10694444444444445</v>
      </c>
      <c r="O313" s="34">
        <f>R313-Q313+T313-S313</f>
        <v>9</v>
      </c>
      <c r="P313" s="34">
        <f t="shared" ref="P313:P333" si="41">S313-R313</f>
        <v>28</v>
      </c>
      <c r="Q313" s="17">
        <v>606610</v>
      </c>
      <c r="R313" s="17">
        <v>606619</v>
      </c>
      <c r="S313" s="17">
        <v>606647</v>
      </c>
      <c r="T313" s="17">
        <v>606647</v>
      </c>
    </row>
    <row r="314" spans="1:20" x14ac:dyDescent="0.25">
      <c r="A314" s="16">
        <v>46033</v>
      </c>
      <c r="B314" s="17" t="s">
        <v>44</v>
      </c>
      <c r="C314" s="4">
        <v>2</v>
      </c>
      <c r="D314" s="4">
        <v>2044</v>
      </c>
      <c r="E314" s="5">
        <v>0.47499999999999998</v>
      </c>
      <c r="F314" s="5">
        <v>0.47569444444444442</v>
      </c>
      <c r="G314" s="5">
        <v>0.47916666666666669</v>
      </c>
      <c r="H314" s="5">
        <v>0.7319444444444444</v>
      </c>
      <c r="I314" s="5">
        <v>0.74583333333333335</v>
      </c>
      <c r="J314" s="5">
        <v>0.74930555555555556</v>
      </c>
      <c r="K314" s="4"/>
      <c r="L314" s="4"/>
      <c r="M314" s="12">
        <f t="shared" ref="M314:M333" si="42">G314-F314+I314-H314</f>
        <v>1.7361111111111271E-2</v>
      </c>
      <c r="N314" s="13">
        <f t="shared" si="40"/>
        <v>0.25277777777777771</v>
      </c>
      <c r="O314" s="11">
        <f t="shared" ref="O314:O333" si="43">R314-Q314+T314-S314</f>
        <v>9</v>
      </c>
      <c r="P314" s="11">
        <f t="shared" si="41"/>
        <v>70</v>
      </c>
      <c r="Q314" s="4">
        <v>190307</v>
      </c>
      <c r="R314" s="4">
        <v>190307</v>
      </c>
      <c r="S314" s="4">
        <v>190377</v>
      </c>
      <c r="T314" s="4">
        <v>190386</v>
      </c>
    </row>
    <row r="315" spans="1:20" x14ac:dyDescent="0.25">
      <c r="A315" s="16">
        <v>46033</v>
      </c>
      <c r="B315" s="17" t="s">
        <v>44</v>
      </c>
      <c r="C315" s="4">
        <v>2</v>
      </c>
      <c r="D315" s="4">
        <v>2044</v>
      </c>
      <c r="E315" s="5">
        <v>0.30902777777777779</v>
      </c>
      <c r="F315" s="5">
        <v>0.31944444444444442</v>
      </c>
      <c r="G315" s="5">
        <v>0.33333333333333331</v>
      </c>
      <c r="H315" s="5">
        <v>0.47499999999999998</v>
      </c>
      <c r="I315" s="5">
        <v>0.47499999999999998</v>
      </c>
      <c r="J315" s="5">
        <v>0.47499999999999998</v>
      </c>
      <c r="K315" s="4"/>
      <c r="L315" s="4"/>
      <c r="M315" s="12">
        <f t="shared" si="42"/>
        <v>1.3888888888888895E-2</v>
      </c>
      <c r="N315" s="13">
        <f t="shared" si="40"/>
        <v>0.14166666666666666</v>
      </c>
      <c r="O315" s="11">
        <f t="shared" si="43"/>
        <v>8</v>
      </c>
      <c r="P315" s="11">
        <f t="shared" si="41"/>
        <v>39</v>
      </c>
      <c r="Q315" s="4">
        <v>190260</v>
      </c>
      <c r="R315" s="4">
        <v>190268</v>
      </c>
      <c r="S315" s="4">
        <v>190307</v>
      </c>
      <c r="T315" s="4">
        <v>190307</v>
      </c>
    </row>
    <row r="316" spans="1:20" x14ac:dyDescent="0.25">
      <c r="A316" s="16">
        <v>46033</v>
      </c>
      <c r="B316" s="17" t="s">
        <v>44</v>
      </c>
      <c r="C316" s="6">
        <v>3</v>
      </c>
      <c r="D316" s="4">
        <v>2031</v>
      </c>
      <c r="E316" s="5">
        <v>0.50277777777777777</v>
      </c>
      <c r="F316" s="5">
        <v>0.50694444444444442</v>
      </c>
      <c r="G316" s="5">
        <v>0.50694444444444442</v>
      </c>
      <c r="H316" s="5">
        <v>0.7319444444444444</v>
      </c>
      <c r="I316" s="5">
        <v>0.7319444444444444</v>
      </c>
      <c r="J316" s="5">
        <v>0.74722222222222223</v>
      </c>
      <c r="K316" s="4"/>
      <c r="L316" s="4"/>
      <c r="M316" s="12">
        <f t="shared" si="42"/>
        <v>0</v>
      </c>
      <c r="N316" s="13">
        <f t="shared" si="40"/>
        <v>0.22499999999999998</v>
      </c>
      <c r="O316" s="11">
        <f t="shared" si="43"/>
        <v>9</v>
      </c>
      <c r="P316" s="11">
        <f t="shared" si="41"/>
        <v>48</v>
      </c>
      <c r="Q316" s="4">
        <v>612530</v>
      </c>
      <c r="R316" s="4">
        <v>612530</v>
      </c>
      <c r="S316" s="4">
        <v>612578</v>
      </c>
      <c r="T316" s="4">
        <v>612587</v>
      </c>
    </row>
    <row r="317" spans="1:20" x14ac:dyDescent="0.25">
      <c r="A317" s="16">
        <v>46033</v>
      </c>
      <c r="B317" s="17" t="s">
        <v>44</v>
      </c>
      <c r="C317" s="6">
        <v>3</v>
      </c>
      <c r="D317" s="4">
        <v>2031</v>
      </c>
      <c r="E317" s="5">
        <v>0.30902777777777779</v>
      </c>
      <c r="F317" s="5">
        <v>0.30902777777777779</v>
      </c>
      <c r="G317" s="5">
        <v>0.33333333333333331</v>
      </c>
      <c r="H317" s="5">
        <v>0.50277777777777777</v>
      </c>
      <c r="I317" s="5">
        <v>0.50277777777777777</v>
      </c>
      <c r="J317" s="5">
        <v>0.50277777777777777</v>
      </c>
      <c r="K317" s="4"/>
      <c r="L317" s="4"/>
      <c r="M317" s="12">
        <f t="shared" si="42"/>
        <v>2.430555555555558E-2</v>
      </c>
      <c r="N317" s="13">
        <f t="shared" si="40"/>
        <v>0.16944444444444445</v>
      </c>
      <c r="O317" s="11">
        <f t="shared" si="43"/>
        <v>8</v>
      </c>
      <c r="P317" s="11">
        <f t="shared" si="41"/>
        <v>38</v>
      </c>
      <c r="Q317" s="4">
        <v>612484</v>
      </c>
      <c r="R317" s="4">
        <v>612492</v>
      </c>
      <c r="S317" s="4">
        <v>612530</v>
      </c>
      <c r="T317" s="4">
        <v>612530</v>
      </c>
    </row>
    <row r="318" spans="1:20" x14ac:dyDescent="0.25">
      <c r="A318" s="16">
        <v>46033</v>
      </c>
      <c r="B318" s="17" t="s">
        <v>44</v>
      </c>
      <c r="C318" s="4">
        <v>1</v>
      </c>
      <c r="D318" s="4">
        <v>2028</v>
      </c>
      <c r="E318" s="5">
        <v>0.53055555555555556</v>
      </c>
      <c r="F318" s="5">
        <v>0.53055555555555556</v>
      </c>
      <c r="G318" s="5">
        <v>0.53472222222222221</v>
      </c>
      <c r="H318" s="5">
        <v>0.72916666666666663</v>
      </c>
      <c r="I318" s="5">
        <v>0.72916666666666663</v>
      </c>
      <c r="J318" s="5">
        <v>0.75069444444444444</v>
      </c>
      <c r="K318" s="4"/>
      <c r="L318" s="4"/>
      <c r="M318" s="12">
        <f t="shared" si="42"/>
        <v>4.1666666666666519E-3</v>
      </c>
      <c r="N318" s="13">
        <f t="shared" si="40"/>
        <v>0.19444444444444442</v>
      </c>
      <c r="O318" s="11">
        <f t="shared" si="43"/>
        <v>9</v>
      </c>
      <c r="P318" s="11">
        <f t="shared" si="41"/>
        <v>49</v>
      </c>
      <c r="Q318" s="4">
        <v>606667</v>
      </c>
      <c r="R318" s="4">
        <v>606667</v>
      </c>
      <c r="S318" s="4">
        <v>606716</v>
      </c>
      <c r="T318" s="4">
        <v>606725</v>
      </c>
    </row>
    <row r="319" spans="1:20" x14ac:dyDescent="0.25">
      <c r="A319" s="16">
        <v>46033</v>
      </c>
      <c r="B319" s="17" t="s">
        <v>44</v>
      </c>
      <c r="C319" s="4">
        <v>4</v>
      </c>
      <c r="D319" s="4">
        <v>2042</v>
      </c>
      <c r="E319" s="5">
        <v>0.30902777777777779</v>
      </c>
      <c r="F319" s="5">
        <v>0.31944444444444442</v>
      </c>
      <c r="G319" s="5">
        <v>0.33333333333333331</v>
      </c>
      <c r="H319" s="5">
        <v>0.38472222222222224</v>
      </c>
      <c r="I319" s="5">
        <v>0.38472222222222224</v>
      </c>
      <c r="J319" s="5">
        <v>0.38472222222222224</v>
      </c>
      <c r="K319" s="4"/>
      <c r="L319" s="4"/>
      <c r="M319" s="12">
        <f t="shared" si="42"/>
        <v>1.3888888888888895E-2</v>
      </c>
      <c r="N319" s="13">
        <f t="shared" si="40"/>
        <v>5.1388888888888928E-2</v>
      </c>
      <c r="O319" s="11">
        <f t="shared" si="43"/>
        <v>8</v>
      </c>
      <c r="P319" s="11">
        <f t="shared" si="41"/>
        <v>18</v>
      </c>
      <c r="Q319" s="4">
        <v>193679</v>
      </c>
      <c r="R319" s="4">
        <v>193687</v>
      </c>
      <c r="S319" s="4">
        <v>193705</v>
      </c>
      <c r="T319" s="4">
        <v>193705</v>
      </c>
    </row>
    <row r="320" spans="1:20" x14ac:dyDescent="0.25">
      <c r="A320" s="16">
        <v>46033</v>
      </c>
      <c r="B320" s="17" t="s">
        <v>44</v>
      </c>
      <c r="C320" s="4">
        <v>5</v>
      </c>
      <c r="D320" s="4">
        <v>7143</v>
      </c>
      <c r="E320" s="5">
        <v>0.41458333333333336</v>
      </c>
      <c r="F320" s="5">
        <v>0.41458333333333336</v>
      </c>
      <c r="G320" s="5">
        <v>0.41666666666666669</v>
      </c>
      <c r="H320" s="5">
        <v>0.73402777777777772</v>
      </c>
      <c r="I320" s="5">
        <v>0.73402777777777772</v>
      </c>
      <c r="J320" s="5">
        <v>0.75972222222222219</v>
      </c>
      <c r="K320" s="4"/>
      <c r="L320" s="4"/>
      <c r="M320" s="12">
        <f t="shared" si="42"/>
        <v>2.0833333333333259E-3</v>
      </c>
      <c r="N320" s="13">
        <f t="shared" si="40"/>
        <v>0.31736111111111104</v>
      </c>
      <c r="O320" s="11">
        <f t="shared" si="43"/>
        <v>8</v>
      </c>
      <c r="P320" s="11">
        <f t="shared" si="41"/>
        <v>93</v>
      </c>
      <c r="Q320" s="4">
        <v>155186</v>
      </c>
      <c r="R320" s="4">
        <v>155186</v>
      </c>
      <c r="S320" s="4">
        <v>155279</v>
      </c>
      <c r="T320" s="4">
        <v>155287</v>
      </c>
    </row>
    <row r="321" spans="1:20" x14ac:dyDescent="0.25">
      <c r="A321" s="16">
        <v>46033</v>
      </c>
      <c r="B321" s="17" t="s">
        <v>44</v>
      </c>
      <c r="C321" s="4">
        <v>5</v>
      </c>
      <c r="D321" s="4">
        <v>7143</v>
      </c>
      <c r="E321" s="5">
        <v>0.30208333333333331</v>
      </c>
      <c r="F321" s="5">
        <v>0.31944444444444442</v>
      </c>
      <c r="G321" s="5">
        <v>0.33333333333333331</v>
      </c>
      <c r="H321" s="5">
        <v>0.41249999999999998</v>
      </c>
      <c r="I321" s="5">
        <v>0.41249999999999998</v>
      </c>
      <c r="J321" s="5">
        <v>0.41458333333333336</v>
      </c>
      <c r="K321" s="4"/>
      <c r="L321" s="4"/>
      <c r="M321" s="12">
        <f t="shared" si="42"/>
        <v>1.3888888888888895E-2</v>
      </c>
      <c r="N321" s="13">
        <f t="shared" si="40"/>
        <v>7.9166666666666663E-2</v>
      </c>
      <c r="O321" s="11">
        <f t="shared" si="43"/>
        <v>9</v>
      </c>
      <c r="P321" s="11">
        <f t="shared" si="41"/>
        <v>25</v>
      </c>
      <c r="Q321" s="4">
        <v>155152</v>
      </c>
      <c r="R321" s="4">
        <v>155161</v>
      </c>
      <c r="S321" s="4">
        <v>155186</v>
      </c>
      <c r="T321" s="4">
        <v>155186</v>
      </c>
    </row>
    <row r="322" spans="1:20" x14ac:dyDescent="0.25">
      <c r="A322" s="16">
        <v>46033</v>
      </c>
      <c r="B322" s="17" t="s">
        <v>44</v>
      </c>
      <c r="C322" s="4">
        <v>6</v>
      </c>
      <c r="D322" s="4">
        <v>2030</v>
      </c>
      <c r="E322" s="5">
        <v>0.44097222222222221</v>
      </c>
      <c r="F322" s="5">
        <v>0.44791666666666669</v>
      </c>
      <c r="G322" s="5">
        <v>0.4513888888888889</v>
      </c>
      <c r="H322" s="5">
        <v>0.7319444444444444</v>
      </c>
      <c r="I322" s="5">
        <v>0.7319444444444444</v>
      </c>
      <c r="J322" s="5">
        <v>0.75</v>
      </c>
      <c r="K322" s="4"/>
      <c r="L322" s="4"/>
      <c r="M322" s="12">
        <f t="shared" si="42"/>
        <v>3.4722222222222099E-3</v>
      </c>
      <c r="N322" s="13">
        <f t="shared" si="40"/>
        <v>0.2805555555555555</v>
      </c>
      <c r="O322" s="11">
        <f t="shared" si="43"/>
        <v>9</v>
      </c>
      <c r="P322" s="11">
        <f t="shared" si="41"/>
        <v>99</v>
      </c>
      <c r="Q322" s="4">
        <v>624611</v>
      </c>
      <c r="R322" s="4">
        <v>624611</v>
      </c>
      <c r="S322" s="4">
        <v>624710</v>
      </c>
      <c r="T322" s="4">
        <v>624719</v>
      </c>
    </row>
    <row r="323" spans="1:20" x14ac:dyDescent="0.25">
      <c r="A323" s="16">
        <v>46033</v>
      </c>
      <c r="B323" s="17" t="s">
        <v>44</v>
      </c>
      <c r="C323" s="4">
        <v>6</v>
      </c>
      <c r="D323" s="4">
        <v>2030</v>
      </c>
      <c r="E323" s="5">
        <v>0.30208333333333331</v>
      </c>
      <c r="F323" s="5">
        <v>0.3125</v>
      </c>
      <c r="G323" s="5">
        <v>0.33333333333333331</v>
      </c>
      <c r="H323" s="5">
        <v>0.44097222222222221</v>
      </c>
      <c r="I323" s="5">
        <v>0.44097222222222221</v>
      </c>
      <c r="J323" s="5">
        <v>0.44097222222222221</v>
      </c>
      <c r="K323" s="4"/>
      <c r="L323" s="4"/>
      <c r="M323" s="12">
        <f t="shared" si="42"/>
        <v>2.0833333333333315E-2</v>
      </c>
      <c r="N323" s="13">
        <f t="shared" si="40"/>
        <v>0.1076388888888889</v>
      </c>
      <c r="O323" s="11">
        <f t="shared" si="43"/>
        <v>8</v>
      </c>
      <c r="P323" s="11">
        <f t="shared" si="41"/>
        <v>40</v>
      </c>
      <c r="Q323" s="4">
        <v>624563</v>
      </c>
      <c r="R323" s="4">
        <v>624571</v>
      </c>
      <c r="S323" s="4">
        <v>624611</v>
      </c>
      <c r="T323" s="4">
        <v>624611</v>
      </c>
    </row>
    <row r="324" spans="1:20" x14ac:dyDescent="0.25">
      <c r="A324" s="16">
        <v>46033</v>
      </c>
      <c r="B324" s="17" t="s">
        <v>44</v>
      </c>
      <c r="C324" s="4">
        <v>4</v>
      </c>
      <c r="D324" s="4">
        <v>2042</v>
      </c>
      <c r="E324" s="5">
        <v>0.47499999999999998</v>
      </c>
      <c r="F324" s="5">
        <v>0.47499999999999998</v>
      </c>
      <c r="G324" s="5">
        <v>0.47916666666666669</v>
      </c>
      <c r="H324" s="5">
        <v>0.73263888888888884</v>
      </c>
      <c r="I324" s="5">
        <v>0.73263888888888884</v>
      </c>
      <c r="J324" s="5">
        <v>0.75138888888888888</v>
      </c>
      <c r="K324" s="4"/>
      <c r="L324" s="4"/>
      <c r="M324" s="12">
        <f t="shared" si="42"/>
        <v>4.1666666666666519E-3</v>
      </c>
      <c r="N324" s="13">
        <f t="shared" si="40"/>
        <v>0.25347222222222215</v>
      </c>
      <c r="O324" s="11">
        <f t="shared" si="43"/>
        <v>9</v>
      </c>
      <c r="P324" s="11">
        <f t="shared" si="41"/>
        <v>89</v>
      </c>
      <c r="Q324" s="4">
        <v>193723</v>
      </c>
      <c r="R324" s="4">
        <v>193723</v>
      </c>
      <c r="S324" s="4">
        <v>193812</v>
      </c>
      <c r="T324" s="4">
        <v>193821</v>
      </c>
    </row>
    <row r="325" spans="1:20" x14ac:dyDescent="0.25">
      <c r="A325" s="16">
        <v>46033</v>
      </c>
      <c r="B325" s="17" t="s">
        <v>44</v>
      </c>
      <c r="C325" s="4" t="s">
        <v>34</v>
      </c>
      <c r="D325" s="4">
        <v>2043</v>
      </c>
      <c r="E325" s="5">
        <v>0.39583333333333331</v>
      </c>
      <c r="F325" s="5">
        <v>0.39583333333333331</v>
      </c>
      <c r="G325" s="5">
        <v>0.39583333333333331</v>
      </c>
      <c r="H325" s="5">
        <v>0.52083333333333337</v>
      </c>
      <c r="I325" s="5">
        <v>0.52083333333333337</v>
      </c>
      <c r="J325" s="5">
        <v>0.52083333333333337</v>
      </c>
      <c r="K325" s="4"/>
      <c r="L325" s="4"/>
      <c r="M325" s="12">
        <f t="shared" si="42"/>
        <v>0</v>
      </c>
      <c r="N325" s="13">
        <f t="shared" si="40"/>
        <v>0.12500000000000006</v>
      </c>
      <c r="O325" s="11">
        <f t="shared" si="43"/>
        <v>0</v>
      </c>
      <c r="P325" s="11">
        <f t="shared" si="41"/>
        <v>107</v>
      </c>
      <c r="Q325" s="4">
        <v>166076</v>
      </c>
      <c r="R325" s="4">
        <v>166076</v>
      </c>
      <c r="S325" s="4">
        <v>166183</v>
      </c>
      <c r="T325" s="4">
        <v>166183</v>
      </c>
    </row>
    <row r="326" spans="1:20" x14ac:dyDescent="0.25">
      <c r="A326" s="16">
        <v>46033</v>
      </c>
      <c r="B326" s="17" t="s">
        <v>44</v>
      </c>
      <c r="C326" s="4">
        <v>4</v>
      </c>
      <c r="D326" s="4">
        <v>2042</v>
      </c>
      <c r="E326" s="5">
        <v>0.37083333333333335</v>
      </c>
      <c r="F326" s="5">
        <v>0.38194444444444442</v>
      </c>
      <c r="G326" s="5">
        <v>0.3888888888888889</v>
      </c>
      <c r="H326" s="5">
        <v>0.47569444444444442</v>
      </c>
      <c r="I326" s="5">
        <v>0.47569444444444442</v>
      </c>
      <c r="J326" s="5">
        <v>0.47569444444444442</v>
      </c>
      <c r="K326" s="4"/>
      <c r="L326" s="4"/>
      <c r="M326" s="12">
        <f t="shared" si="42"/>
        <v>6.9444444444444753E-3</v>
      </c>
      <c r="N326" s="13">
        <f t="shared" si="40"/>
        <v>8.6805555555555525E-2</v>
      </c>
      <c r="O326" s="11">
        <f t="shared" si="43"/>
        <v>0</v>
      </c>
      <c r="P326" s="11">
        <f t="shared" si="41"/>
        <v>27</v>
      </c>
      <c r="Q326" s="4">
        <v>193705</v>
      </c>
      <c r="R326" s="4">
        <v>193705</v>
      </c>
      <c r="S326" s="4">
        <v>193732</v>
      </c>
      <c r="T326" s="4">
        <v>193732</v>
      </c>
    </row>
    <row r="327" spans="1:20" x14ac:dyDescent="0.25">
      <c r="A327" s="16">
        <v>46033</v>
      </c>
      <c r="B327" s="17" t="s">
        <v>44</v>
      </c>
      <c r="C327" s="4" t="s">
        <v>34</v>
      </c>
      <c r="D327" s="4">
        <v>2043</v>
      </c>
      <c r="E327" s="5">
        <v>0.51736111111111116</v>
      </c>
      <c r="F327" s="5">
        <v>0.52083333333333337</v>
      </c>
      <c r="G327" s="5">
        <v>0.52083333333333337</v>
      </c>
      <c r="H327" s="5">
        <v>0.64444444444444449</v>
      </c>
      <c r="I327" s="5">
        <v>0.65625</v>
      </c>
      <c r="J327" s="5">
        <v>0.66041666666666665</v>
      </c>
      <c r="K327" s="4"/>
      <c r="L327" s="4"/>
      <c r="M327" s="12">
        <f t="shared" si="42"/>
        <v>1.1805555555555514E-2</v>
      </c>
      <c r="N327" s="13">
        <f t="shared" si="40"/>
        <v>0.12361111111111112</v>
      </c>
      <c r="O327" s="11">
        <f t="shared" si="43"/>
        <v>0</v>
      </c>
      <c r="P327" s="11">
        <f t="shared" si="41"/>
        <v>98</v>
      </c>
      <c r="Q327" s="4">
        <v>166182</v>
      </c>
      <c r="R327" s="4">
        <v>166182</v>
      </c>
      <c r="S327" s="4">
        <v>166280</v>
      </c>
      <c r="T327" s="4">
        <v>166280</v>
      </c>
    </row>
    <row r="328" spans="1:20" x14ac:dyDescent="0.25">
      <c r="A328" s="16">
        <v>46033</v>
      </c>
      <c r="B328" s="17" t="s">
        <v>44</v>
      </c>
      <c r="C328" s="4">
        <v>1</v>
      </c>
      <c r="D328" s="4">
        <v>2028</v>
      </c>
      <c r="E328" s="5">
        <v>0.42638888888888887</v>
      </c>
      <c r="F328" s="5">
        <v>0.44027777777777777</v>
      </c>
      <c r="G328" s="5">
        <v>0.4513888888888889</v>
      </c>
      <c r="H328" s="5">
        <v>0.53055555555555556</v>
      </c>
      <c r="I328" s="5">
        <v>0.53055555555555556</v>
      </c>
      <c r="J328" s="5">
        <v>0.5444444444444444</v>
      </c>
      <c r="K328" s="4"/>
      <c r="L328" s="4"/>
      <c r="M328" s="12">
        <f t="shared" si="42"/>
        <v>1.1111111111111183E-2</v>
      </c>
      <c r="N328" s="13">
        <f t="shared" si="40"/>
        <v>7.9166666666666663E-2</v>
      </c>
      <c r="O328" s="11">
        <f t="shared" si="43"/>
        <v>0</v>
      </c>
      <c r="P328" s="11">
        <f t="shared" si="41"/>
        <v>20</v>
      </c>
      <c r="Q328" s="4">
        <v>606647</v>
      </c>
      <c r="R328" s="4">
        <v>606647</v>
      </c>
      <c r="S328" s="4">
        <v>606667</v>
      </c>
      <c r="T328" s="4">
        <v>606667</v>
      </c>
    </row>
    <row r="329" spans="1:20" x14ac:dyDescent="0.25">
      <c r="A329" s="16">
        <v>46033</v>
      </c>
      <c r="B329" s="17" t="s">
        <v>44</v>
      </c>
      <c r="C329" s="4" t="s">
        <v>34</v>
      </c>
      <c r="D329" s="4">
        <v>2043</v>
      </c>
      <c r="E329" s="5">
        <v>0.62916666666666665</v>
      </c>
      <c r="F329" s="5">
        <v>0.6430555555555556</v>
      </c>
      <c r="G329" s="5">
        <v>0.64583333333333337</v>
      </c>
      <c r="H329" s="5">
        <v>0.76875000000000004</v>
      </c>
      <c r="I329" s="5">
        <v>0.76875000000000004</v>
      </c>
      <c r="J329" s="5">
        <v>0.79652777777777772</v>
      </c>
      <c r="K329" s="4"/>
      <c r="L329" s="4"/>
      <c r="M329" s="12">
        <f t="shared" si="42"/>
        <v>2.7777777777777679E-3</v>
      </c>
      <c r="N329" s="13">
        <f t="shared" si="40"/>
        <v>0.12291666666666667</v>
      </c>
      <c r="O329" s="11">
        <f t="shared" si="43"/>
        <v>8</v>
      </c>
      <c r="P329" s="11">
        <f t="shared" si="41"/>
        <v>98</v>
      </c>
      <c r="Q329" s="4">
        <v>166280</v>
      </c>
      <c r="R329" s="4">
        <v>166280</v>
      </c>
      <c r="S329" s="4">
        <v>166378</v>
      </c>
      <c r="T329" s="4">
        <v>166386</v>
      </c>
    </row>
    <row r="330" spans="1:20" x14ac:dyDescent="0.25">
      <c r="A330" s="16"/>
      <c r="B330" s="17"/>
      <c r="C330" s="4"/>
      <c r="D330" s="4"/>
      <c r="E330" s="5"/>
      <c r="F330" s="5"/>
      <c r="G330" s="5"/>
      <c r="H330" s="5"/>
      <c r="I330" s="5"/>
      <c r="J330" s="5"/>
      <c r="K330" s="4"/>
      <c r="L330" s="4"/>
      <c r="M330" s="12">
        <f t="shared" si="42"/>
        <v>0</v>
      </c>
      <c r="N330" s="13">
        <f t="shared" si="40"/>
        <v>0</v>
      </c>
      <c r="O330" s="11">
        <f t="shared" si="43"/>
        <v>0</v>
      </c>
      <c r="P330" s="11">
        <f t="shared" si="41"/>
        <v>0</v>
      </c>
      <c r="Q330" s="4"/>
      <c r="R330" s="4"/>
      <c r="S330" s="4"/>
      <c r="T330" s="4"/>
    </row>
    <row r="331" spans="1:20" x14ac:dyDescent="0.25">
      <c r="A331" s="3"/>
      <c r="B331" s="4"/>
      <c r="C331" s="4"/>
      <c r="D331" s="4"/>
      <c r="E331" s="5"/>
      <c r="F331" s="5"/>
      <c r="G331" s="5"/>
      <c r="H331" s="5"/>
      <c r="I331" s="5"/>
      <c r="J331" s="5"/>
      <c r="K331" s="4"/>
      <c r="L331" s="4"/>
      <c r="M331" s="12">
        <f t="shared" si="42"/>
        <v>0</v>
      </c>
      <c r="N331" s="13">
        <f t="shared" si="40"/>
        <v>0</v>
      </c>
      <c r="O331" s="11">
        <f t="shared" si="43"/>
        <v>0</v>
      </c>
      <c r="P331" s="11">
        <f t="shared" si="41"/>
        <v>0</v>
      </c>
      <c r="Q331" s="4"/>
      <c r="R331" s="4"/>
      <c r="S331" s="4"/>
      <c r="T331" s="4"/>
    </row>
    <row r="332" spans="1:20" x14ac:dyDescent="0.25">
      <c r="A332" s="3"/>
      <c r="B332" s="4"/>
      <c r="C332" s="4"/>
      <c r="D332" s="4"/>
      <c r="E332" s="5"/>
      <c r="F332" s="5"/>
      <c r="G332" s="5"/>
      <c r="H332" s="5"/>
      <c r="I332" s="5"/>
      <c r="J332" s="5"/>
      <c r="K332" s="4"/>
      <c r="L332" s="4"/>
      <c r="M332" s="12">
        <f t="shared" si="42"/>
        <v>0</v>
      </c>
      <c r="N332" s="13">
        <f t="shared" si="40"/>
        <v>0</v>
      </c>
      <c r="O332" s="11">
        <f t="shared" si="43"/>
        <v>0</v>
      </c>
      <c r="P332" s="11">
        <f t="shared" si="41"/>
        <v>0</v>
      </c>
      <c r="Q332" s="4"/>
      <c r="R332" s="4"/>
      <c r="S332" s="4"/>
      <c r="T332" s="4"/>
    </row>
    <row r="333" spans="1:20" x14ac:dyDescent="0.25">
      <c r="A333" s="3"/>
      <c r="B333" s="4"/>
      <c r="C333" s="4"/>
      <c r="D333" s="4"/>
      <c r="E333" s="5"/>
      <c r="F333" s="5"/>
      <c r="G333" s="5"/>
      <c r="H333" s="5"/>
      <c r="I333" s="5"/>
      <c r="J333" s="5"/>
      <c r="K333" s="4"/>
      <c r="L333" s="4"/>
      <c r="M333" s="12">
        <f t="shared" si="42"/>
        <v>0</v>
      </c>
      <c r="N333" s="13">
        <f t="shared" si="40"/>
        <v>0</v>
      </c>
      <c r="O333" s="11">
        <f t="shared" si="43"/>
        <v>0</v>
      </c>
      <c r="P333" s="11">
        <f t="shared" si="41"/>
        <v>0</v>
      </c>
      <c r="Q333" s="4"/>
      <c r="R333" s="4"/>
      <c r="S333" s="4"/>
      <c r="T333" s="4"/>
    </row>
    <row r="334" spans="1:20" x14ac:dyDescent="0.25">
      <c r="A334" s="27"/>
      <c r="B334" s="28"/>
      <c r="C334" s="28"/>
      <c r="D334" s="29"/>
      <c r="E334" s="28"/>
      <c r="F334" s="28"/>
      <c r="G334" s="28"/>
      <c r="H334" s="28"/>
      <c r="I334" s="28"/>
      <c r="J334" s="28"/>
      <c r="K334" s="28"/>
      <c r="L334" s="7" t="s">
        <v>41</v>
      </c>
      <c r="M334" s="14">
        <f>SUM(M313:M333)</f>
        <v>0.17152777777777795</v>
      </c>
      <c r="N334" s="14">
        <f>SUM(N313:N333)</f>
        <v>2.7173611111111109</v>
      </c>
      <c r="O334" s="35">
        <f>SUM(O313:O333)</f>
        <v>111</v>
      </c>
      <c r="P334" s="35">
        <f>SUM(P313:P333)</f>
        <v>986</v>
      </c>
      <c r="Q334" s="28"/>
      <c r="R334" s="28"/>
      <c r="S334" s="28"/>
      <c r="T334" s="28"/>
    </row>
    <row r="335" spans="1:20" x14ac:dyDescent="0.25">
      <c r="A335" s="16">
        <v>46034</v>
      </c>
      <c r="B335" s="17" t="s">
        <v>45</v>
      </c>
      <c r="C335" s="17" t="s">
        <v>34</v>
      </c>
      <c r="D335" s="17">
        <v>2042</v>
      </c>
      <c r="E335" s="18">
        <v>0.23958333333333334</v>
      </c>
      <c r="F335" s="18">
        <v>0.25</v>
      </c>
      <c r="G335" s="18">
        <v>0.27083333333333331</v>
      </c>
      <c r="H335" s="18">
        <v>0.39305555555555555</v>
      </c>
      <c r="I335" s="18">
        <v>0.40625</v>
      </c>
      <c r="J335" s="18">
        <v>0.40763888888888888</v>
      </c>
      <c r="K335" s="17"/>
      <c r="L335" s="17"/>
      <c r="M335" s="19">
        <f>G335-F335+I335-H335</f>
        <v>3.4027777777777768E-2</v>
      </c>
      <c r="N335" s="20">
        <f t="shared" ref="N335:N364" si="44">H335-G335-(L335-K335)</f>
        <v>0.12222222222222223</v>
      </c>
      <c r="O335" s="34">
        <f>R335-Q335+T335-S335</f>
        <v>8</v>
      </c>
      <c r="P335" s="34">
        <f t="shared" ref="P335:P364" si="45">S335-R335</f>
        <v>99</v>
      </c>
      <c r="Q335" s="17">
        <v>193821</v>
      </c>
      <c r="R335" s="17">
        <v>193829</v>
      </c>
      <c r="S335" s="17">
        <v>193928</v>
      </c>
      <c r="T335" s="17">
        <v>193928</v>
      </c>
    </row>
    <row r="336" spans="1:20" x14ac:dyDescent="0.25">
      <c r="A336" s="16">
        <v>46034</v>
      </c>
      <c r="B336" s="17" t="s">
        <v>45</v>
      </c>
      <c r="C336" s="4">
        <v>1</v>
      </c>
      <c r="D336" s="4">
        <v>2031</v>
      </c>
      <c r="E336" s="5">
        <v>0.2673611111111111</v>
      </c>
      <c r="F336" s="5">
        <v>0.27777777777777779</v>
      </c>
      <c r="G336" s="5">
        <v>0.29166666666666669</v>
      </c>
      <c r="H336" s="5">
        <v>0.40555555555555556</v>
      </c>
      <c r="I336" s="5">
        <v>0.40555555555555556</v>
      </c>
      <c r="J336" s="5">
        <v>0.40555555555555556</v>
      </c>
      <c r="K336" s="4"/>
      <c r="L336" s="4"/>
      <c r="M336" s="12">
        <f t="shared" ref="M336:M364" si="46">G336-F336+I336-H336</f>
        <v>1.3888888888888895E-2</v>
      </c>
      <c r="N336" s="13">
        <f t="shared" si="44"/>
        <v>0.11388888888888887</v>
      </c>
      <c r="O336" s="11">
        <f t="shared" ref="O336:O364" si="47">R336-Q336+T336-S336</f>
        <v>10</v>
      </c>
      <c r="P336" s="11">
        <f t="shared" si="45"/>
        <v>29</v>
      </c>
      <c r="Q336" s="4">
        <v>612587</v>
      </c>
      <c r="R336" s="4">
        <v>612597</v>
      </c>
      <c r="S336" s="4">
        <v>612626</v>
      </c>
      <c r="T336" s="4">
        <v>612626</v>
      </c>
    </row>
    <row r="337" spans="1:20" x14ac:dyDescent="0.25">
      <c r="A337" s="16">
        <v>46034</v>
      </c>
      <c r="B337" s="17" t="s">
        <v>45</v>
      </c>
      <c r="C337" s="4">
        <v>2</v>
      </c>
      <c r="D337" s="4">
        <v>2030</v>
      </c>
      <c r="E337" s="5">
        <v>0.43333333333333335</v>
      </c>
      <c r="F337" s="5">
        <v>0.4375</v>
      </c>
      <c r="G337" s="5">
        <v>0.4375</v>
      </c>
      <c r="H337" s="5">
        <v>0.67083333333333328</v>
      </c>
      <c r="I337" s="5">
        <v>0.67083333333333328</v>
      </c>
      <c r="J337" s="5">
        <v>0.6875</v>
      </c>
      <c r="K337" s="4"/>
      <c r="L337" s="4"/>
      <c r="M337" s="12">
        <f t="shared" si="46"/>
        <v>0</v>
      </c>
      <c r="N337" s="13">
        <f t="shared" si="44"/>
        <v>0.23333333333333328</v>
      </c>
      <c r="O337" s="11">
        <f t="shared" si="47"/>
        <v>0</v>
      </c>
      <c r="P337" s="11">
        <f t="shared" si="45"/>
        <v>62</v>
      </c>
      <c r="Q337" s="4">
        <v>624767</v>
      </c>
      <c r="R337" s="4">
        <v>624767</v>
      </c>
      <c r="S337" s="4">
        <v>624829</v>
      </c>
      <c r="T337" s="4">
        <v>624829</v>
      </c>
    </row>
    <row r="338" spans="1:20" x14ac:dyDescent="0.25">
      <c r="A338" s="16">
        <v>46034</v>
      </c>
      <c r="B338" s="17" t="s">
        <v>45</v>
      </c>
      <c r="C338" s="6">
        <v>2</v>
      </c>
      <c r="D338" s="4">
        <v>2030</v>
      </c>
      <c r="E338" s="5">
        <v>0.2673611111111111</v>
      </c>
      <c r="F338" s="5">
        <v>0.27777777777777779</v>
      </c>
      <c r="G338" s="5">
        <v>0.29166666666666669</v>
      </c>
      <c r="H338" s="5">
        <v>0.43333333333333335</v>
      </c>
      <c r="I338" s="5">
        <v>0.43333333333333335</v>
      </c>
      <c r="J338" s="5">
        <v>0.43333333333333335</v>
      </c>
      <c r="K338" s="4"/>
      <c r="L338" s="4"/>
      <c r="M338" s="12">
        <f t="shared" si="46"/>
        <v>1.3888888888888895E-2</v>
      </c>
      <c r="N338" s="13">
        <f t="shared" si="44"/>
        <v>0.14166666666666666</v>
      </c>
      <c r="O338" s="11">
        <f t="shared" si="47"/>
        <v>8</v>
      </c>
      <c r="P338" s="11">
        <f t="shared" si="45"/>
        <v>40</v>
      </c>
      <c r="Q338" s="4">
        <v>624719</v>
      </c>
      <c r="R338" s="4">
        <v>624727</v>
      </c>
      <c r="S338" s="4">
        <v>624767</v>
      </c>
      <c r="T338" s="4">
        <v>624767</v>
      </c>
    </row>
    <row r="339" spans="1:20" x14ac:dyDescent="0.25">
      <c r="A339" s="16">
        <v>46034</v>
      </c>
      <c r="B339" s="17" t="s">
        <v>45</v>
      </c>
      <c r="C339" s="6">
        <v>3</v>
      </c>
      <c r="D339" s="4">
        <v>7143</v>
      </c>
      <c r="E339" s="5">
        <v>0.46111111111111114</v>
      </c>
      <c r="F339" s="5">
        <v>0.46111111111111114</v>
      </c>
      <c r="G339" s="5">
        <v>0.46527777777777779</v>
      </c>
      <c r="H339" s="5">
        <v>0.6694444444444444</v>
      </c>
      <c r="I339" s="5">
        <v>0.6694444444444444</v>
      </c>
      <c r="J339" s="5">
        <v>0.68680555555555556</v>
      </c>
      <c r="K339" s="4"/>
      <c r="L339" s="4"/>
      <c r="M339" s="12">
        <f t="shared" si="46"/>
        <v>4.1666666666666519E-3</v>
      </c>
      <c r="N339" s="13">
        <f t="shared" si="44"/>
        <v>0.20416666666666661</v>
      </c>
      <c r="O339" s="11">
        <f t="shared" si="47"/>
        <v>0</v>
      </c>
      <c r="P339" s="11">
        <f t="shared" si="45"/>
        <v>42</v>
      </c>
      <c r="Q339" s="4">
        <v>155326</v>
      </c>
      <c r="R339" s="4">
        <v>155326</v>
      </c>
      <c r="S339" s="4">
        <v>155368</v>
      </c>
      <c r="T339" s="4">
        <v>155368</v>
      </c>
    </row>
    <row r="340" spans="1:20" x14ac:dyDescent="0.25">
      <c r="A340" s="16">
        <v>46034</v>
      </c>
      <c r="B340" s="17" t="s">
        <v>45</v>
      </c>
      <c r="C340" s="4">
        <v>3</v>
      </c>
      <c r="D340" s="4">
        <v>7143</v>
      </c>
      <c r="E340" s="5">
        <v>0.2673611111111111</v>
      </c>
      <c r="F340" s="5">
        <v>0.27777777777777779</v>
      </c>
      <c r="G340" s="5">
        <v>0.29166666666666669</v>
      </c>
      <c r="H340" s="5">
        <v>0.46111111111111114</v>
      </c>
      <c r="I340" s="5">
        <v>0.46111111111111114</v>
      </c>
      <c r="J340" s="5">
        <v>0.46111111111111114</v>
      </c>
      <c r="K340" s="4"/>
      <c r="L340" s="4"/>
      <c r="M340" s="12">
        <f t="shared" si="46"/>
        <v>1.3888888888888895E-2</v>
      </c>
      <c r="N340" s="13">
        <f t="shared" si="44"/>
        <v>0.16944444444444445</v>
      </c>
      <c r="O340" s="11">
        <f t="shared" si="47"/>
        <v>0</v>
      </c>
      <c r="P340" s="11">
        <f t="shared" si="45"/>
        <v>39</v>
      </c>
      <c r="Q340" s="4">
        <v>155287</v>
      </c>
      <c r="R340" s="4">
        <v>155287</v>
      </c>
      <c r="S340" s="4">
        <v>155326</v>
      </c>
      <c r="T340" s="4">
        <v>155326</v>
      </c>
    </row>
    <row r="341" spans="1:20" x14ac:dyDescent="0.25">
      <c r="A341" s="16">
        <v>46034</v>
      </c>
      <c r="B341" s="17" t="s">
        <v>45</v>
      </c>
      <c r="C341" s="4">
        <v>1</v>
      </c>
      <c r="D341" s="4">
        <v>2031</v>
      </c>
      <c r="E341" s="5">
        <v>0.48888888888888887</v>
      </c>
      <c r="F341" s="5">
        <v>0.48888888888888887</v>
      </c>
      <c r="G341" s="5">
        <v>0.5</v>
      </c>
      <c r="H341" s="5">
        <v>0.6694444444444444</v>
      </c>
      <c r="I341" s="5">
        <v>0.6694444444444444</v>
      </c>
      <c r="J341" s="5">
        <v>0.6875</v>
      </c>
      <c r="K341" s="4"/>
      <c r="L341" s="4"/>
      <c r="M341" s="12">
        <f t="shared" si="46"/>
        <v>1.1111111111111183E-2</v>
      </c>
      <c r="N341" s="13">
        <f t="shared" si="44"/>
        <v>0.1694444444444444</v>
      </c>
      <c r="O341" s="11">
        <f t="shared" si="47"/>
        <v>0</v>
      </c>
      <c r="P341" s="11">
        <f t="shared" si="45"/>
        <v>42</v>
      </c>
      <c r="Q341" s="4">
        <v>612648</v>
      </c>
      <c r="R341" s="4">
        <v>612648</v>
      </c>
      <c r="S341" s="4">
        <v>612690</v>
      </c>
      <c r="T341" s="4">
        <v>612690</v>
      </c>
    </row>
    <row r="342" spans="1:20" x14ac:dyDescent="0.25">
      <c r="A342" s="16">
        <v>46034</v>
      </c>
      <c r="B342" s="17" t="s">
        <v>45</v>
      </c>
      <c r="C342" s="4">
        <v>4</v>
      </c>
      <c r="D342" s="4">
        <v>2044</v>
      </c>
      <c r="E342" s="5">
        <v>0.2673611111111111</v>
      </c>
      <c r="F342" s="5">
        <v>0.2673611111111111</v>
      </c>
      <c r="G342" s="5">
        <v>0.29166666666666669</v>
      </c>
      <c r="H342" s="5">
        <v>0.4375</v>
      </c>
      <c r="I342" s="5">
        <v>0.4375</v>
      </c>
      <c r="J342" s="5">
        <v>0.4513888888888889</v>
      </c>
      <c r="K342" s="4"/>
      <c r="L342" s="4"/>
      <c r="M342" s="12">
        <f t="shared" si="46"/>
        <v>2.430555555555558E-2</v>
      </c>
      <c r="N342" s="13">
        <f t="shared" si="44"/>
        <v>0.14583333333333331</v>
      </c>
      <c r="O342" s="11">
        <f t="shared" si="47"/>
        <v>8</v>
      </c>
      <c r="P342" s="11">
        <f t="shared" si="45"/>
        <v>45</v>
      </c>
      <c r="Q342" s="4">
        <v>190386</v>
      </c>
      <c r="R342" s="4">
        <v>190394</v>
      </c>
      <c r="S342" s="4">
        <v>190439</v>
      </c>
      <c r="T342" s="4">
        <v>190439</v>
      </c>
    </row>
    <row r="343" spans="1:20" x14ac:dyDescent="0.25">
      <c r="A343" s="16">
        <v>46034</v>
      </c>
      <c r="B343" s="17" t="s">
        <v>45</v>
      </c>
      <c r="C343" s="4" t="s">
        <v>34</v>
      </c>
      <c r="D343" s="4">
        <v>2042</v>
      </c>
      <c r="E343" s="5">
        <v>0.62222222222222223</v>
      </c>
      <c r="F343" s="5">
        <v>0.62222222222222223</v>
      </c>
      <c r="G343" s="5">
        <v>0.65277777777777779</v>
      </c>
      <c r="H343" s="5">
        <v>0.78333333333333333</v>
      </c>
      <c r="I343" s="5">
        <v>0.78333333333333333</v>
      </c>
      <c r="J343" s="5">
        <v>0.79583333333333328</v>
      </c>
      <c r="K343" s="4"/>
      <c r="L343" s="4"/>
      <c r="M343" s="12">
        <f t="shared" si="46"/>
        <v>3.0555555555555558E-2</v>
      </c>
      <c r="N343" s="13">
        <f t="shared" si="44"/>
        <v>0.13055555555555554</v>
      </c>
      <c r="O343" s="11">
        <f t="shared" si="47"/>
        <v>0</v>
      </c>
      <c r="P343" s="11">
        <f t="shared" si="45"/>
        <v>99</v>
      </c>
      <c r="Q343" s="4">
        <v>194127</v>
      </c>
      <c r="R343" s="4">
        <v>194127</v>
      </c>
      <c r="S343" s="4">
        <v>194226</v>
      </c>
      <c r="T343" s="4">
        <v>194226</v>
      </c>
    </row>
    <row r="344" spans="1:20" x14ac:dyDescent="0.25">
      <c r="A344" s="16">
        <v>46034</v>
      </c>
      <c r="B344" s="17" t="s">
        <v>45</v>
      </c>
      <c r="C344" s="4">
        <v>5</v>
      </c>
      <c r="D344" s="4">
        <v>7147</v>
      </c>
      <c r="E344" s="5">
        <v>0.2673611111111111</v>
      </c>
      <c r="F344" s="5">
        <v>0.27777777777777779</v>
      </c>
      <c r="G344" s="5">
        <v>0.29166666666666669</v>
      </c>
      <c r="H344" s="5">
        <v>0.43541666666666667</v>
      </c>
      <c r="I344" s="5">
        <v>0.43541666666666667</v>
      </c>
      <c r="J344" s="5">
        <v>0.4513888888888889</v>
      </c>
      <c r="K344" s="4"/>
      <c r="L344" s="4"/>
      <c r="M344" s="12">
        <f t="shared" si="46"/>
        <v>1.3888888888888895E-2</v>
      </c>
      <c r="N344" s="13">
        <f t="shared" si="44"/>
        <v>0.14374999999999999</v>
      </c>
      <c r="O344" s="11">
        <f t="shared" si="47"/>
        <v>9</v>
      </c>
      <c r="P344" s="11">
        <f t="shared" si="45"/>
        <v>41</v>
      </c>
      <c r="Q344" s="4">
        <v>10360</v>
      </c>
      <c r="R344" s="4">
        <v>10369</v>
      </c>
      <c r="S344" s="4">
        <v>10410</v>
      </c>
      <c r="T344" s="4">
        <v>10410</v>
      </c>
    </row>
    <row r="345" spans="1:20" x14ac:dyDescent="0.25">
      <c r="A345" s="16">
        <v>46034</v>
      </c>
      <c r="B345" s="17" t="s">
        <v>45</v>
      </c>
      <c r="C345" s="4">
        <v>6</v>
      </c>
      <c r="D345" s="4">
        <v>2043</v>
      </c>
      <c r="E345" s="5">
        <v>0.2673611111111111</v>
      </c>
      <c r="F345" s="5">
        <v>0.27777777777777779</v>
      </c>
      <c r="G345" s="5">
        <v>0.29166666666666669</v>
      </c>
      <c r="H345" s="5">
        <v>0.43402777777777779</v>
      </c>
      <c r="I345" s="5">
        <v>0.43402777777777779</v>
      </c>
      <c r="J345" s="5">
        <v>0.4513888888888889</v>
      </c>
      <c r="K345" s="4"/>
      <c r="L345" s="4"/>
      <c r="M345" s="12">
        <f t="shared" si="46"/>
        <v>1.3888888888888895E-2</v>
      </c>
      <c r="N345" s="13">
        <f t="shared" si="44"/>
        <v>0.1423611111111111</v>
      </c>
      <c r="O345" s="11">
        <f t="shared" si="47"/>
        <v>8</v>
      </c>
      <c r="P345" s="11">
        <f t="shared" si="45"/>
        <v>49</v>
      </c>
      <c r="Q345" s="4">
        <v>166387</v>
      </c>
      <c r="R345" s="4">
        <v>166395</v>
      </c>
      <c r="S345" s="4">
        <v>166444</v>
      </c>
      <c r="T345" s="4">
        <v>166444</v>
      </c>
    </row>
    <row r="346" spans="1:20" x14ac:dyDescent="0.25">
      <c r="A346" s="16">
        <v>46034</v>
      </c>
      <c r="B346" s="17" t="s">
        <v>45</v>
      </c>
      <c r="C346" s="4">
        <v>4</v>
      </c>
      <c r="D346" s="4">
        <v>2044</v>
      </c>
      <c r="E346" s="5">
        <v>0.53749999999999998</v>
      </c>
      <c r="F346" s="5">
        <v>0.55208333333333337</v>
      </c>
      <c r="G346" s="5">
        <v>0.55555555555555558</v>
      </c>
      <c r="H346" s="5">
        <v>0.63541666666666663</v>
      </c>
      <c r="I346" s="5">
        <v>0.63541666666666663</v>
      </c>
      <c r="J346" s="5">
        <v>0.64861111111111114</v>
      </c>
      <c r="K346" s="4"/>
      <c r="L346" s="4"/>
      <c r="M346" s="12">
        <f t="shared" si="46"/>
        <v>3.4722222222222099E-3</v>
      </c>
      <c r="N346" s="13">
        <f t="shared" si="44"/>
        <v>7.9861111111111049E-2</v>
      </c>
      <c r="O346" s="11">
        <f t="shared" si="47"/>
        <v>0</v>
      </c>
      <c r="P346" s="11">
        <f t="shared" si="45"/>
        <v>27</v>
      </c>
      <c r="Q346" s="4">
        <v>190471</v>
      </c>
      <c r="R346" s="4">
        <v>190471</v>
      </c>
      <c r="S346" s="4">
        <v>190498</v>
      </c>
      <c r="T346" s="4">
        <v>190498</v>
      </c>
    </row>
    <row r="347" spans="1:20" x14ac:dyDescent="0.25">
      <c r="A347" s="16">
        <v>46034</v>
      </c>
      <c r="B347" s="17" t="s">
        <v>45</v>
      </c>
      <c r="C347" s="4" t="s">
        <v>34</v>
      </c>
      <c r="D347" s="4">
        <v>2042</v>
      </c>
      <c r="E347" s="5">
        <v>0.37222222222222223</v>
      </c>
      <c r="F347" s="5">
        <v>0.38611111111111113</v>
      </c>
      <c r="G347" s="5">
        <v>0.39583333333333331</v>
      </c>
      <c r="H347" s="5">
        <v>0.5180555555555556</v>
      </c>
      <c r="I347" s="5">
        <v>0.5180555555555556</v>
      </c>
      <c r="J347" s="5">
        <v>0.53194444444444444</v>
      </c>
      <c r="K347" s="4"/>
      <c r="L347" s="4"/>
      <c r="M347" s="12">
        <f t="shared" si="46"/>
        <v>9.7222222222221877E-3</v>
      </c>
      <c r="N347" s="13">
        <f t="shared" si="44"/>
        <v>0.12222222222222229</v>
      </c>
      <c r="O347" s="11">
        <f t="shared" si="47"/>
        <v>0</v>
      </c>
      <c r="P347" s="11">
        <f t="shared" si="45"/>
        <v>99</v>
      </c>
      <c r="Q347" s="4">
        <v>193928</v>
      </c>
      <c r="R347" s="4">
        <v>193928</v>
      </c>
      <c r="S347" s="4">
        <v>194027</v>
      </c>
      <c r="T347" s="4">
        <v>194027</v>
      </c>
    </row>
    <row r="348" spans="1:20" x14ac:dyDescent="0.25">
      <c r="A348" s="16">
        <v>46034</v>
      </c>
      <c r="B348" s="17" t="s">
        <v>45</v>
      </c>
      <c r="C348" s="4">
        <v>3</v>
      </c>
      <c r="D348" s="4">
        <v>7143</v>
      </c>
      <c r="E348" s="5">
        <v>0.65555555555555556</v>
      </c>
      <c r="F348" s="5">
        <v>0.6694444444444444</v>
      </c>
      <c r="G348" s="5">
        <v>0.67361111111111116</v>
      </c>
      <c r="H348" s="5">
        <v>0.81527777777777777</v>
      </c>
      <c r="I348" s="5">
        <v>0.81527777777777777</v>
      </c>
      <c r="J348" s="5">
        <v>0.83263888888888893</v>
      </c>
      <c r="K348" s="4"/>
      <c r="L348" s="4"/>
      <c r="M348" s="12">
        <f t="shared" si="46"/>
        <v>4.1666666666667629E-3</v>
      </c>
      <c r="N348" s="13">
        <f t="shared" si="44"/>
        <v>0.14166666666666661</v>
      </c>
      <c r="O348" s="11">
        <f t="shared" si="47"/>
        <v>9</v>
      </c>
      <c r="P348" s="11">
        <f t="shared" si="45"/>
        <v>30</v>
      </c>
      <c r="Q348" s="4">
        <v>155368</v>
      </c>
      <c r="R348" s="4">
        <v>155368</v>
      </c>
      <c r="S348" s="4">
        <v>155398</v>
      </c>
      <c r="T348" s="4">
        <v>155407</v>
      </c>
    </row>
    <row r="349" spans="1:20" x14ac:dyDescent="0.25">
      <c r="A349" s="16">
        <v>46034</v>
      </c>
      <c r="B349" s="17" t="s">
        <v>45</v>
      </c>
      <c r="C349" s="4">
        <v>1</v>
      </c>
      <c r="D349" s="4">
        <v>2031</v>
      </c>
      <c r="E349" s="5">
        <v>0.38194444444444442</v>
      </c>
      <c r="F349" s="5">
        <v>0.38541666666666669</v>
      </c>
      <c r="G349" s="5">
        <v>0.38541666666666669</v>
      </c>
      <c r="H349" s="5">
        <v>0.4861111111111111</v>
      </c>
      <c r="I349" s="5">
        <v>0.4861111111111111</v>
      </c>
      <c r="J349" s="5">
        <v>0.48888888888888887</v>
      </c>
      <c r="K349" s="4"/>
      <c r="L349" s="4"/>
      <c r="M349" s="12">
        <f t="shared" si="46"/>
        <v>0</v>
      </c>
      <c r="N349" s="13">
        <f t="shared" si="44"/>
        <v>0.10069444444444442</v>
      </c>
      <c r="O349" s="11">
        <f t="shared" si="47"/>
        <v>0</v>
      </c>
      <c r="P349" s="11">
        <f t="shared" si="45"/>
        <v>22</v>
      </c>
      <c r="Q349" s="4">
        <v>612626</v>
      </c>
      <c r="R349" s="4">
        <v>612626</v>
      </c>
      <c r="S349" s="4">
        <v>612648</v>
      </c>
      <c r="T349" s="4">
        <v>612648</v>
      </c>
    </row>
    <row r="350" spans="1:20" x14ac:dyDescent="0.25">
      <c r="A350" s="16">
        <v>46034</v>
      </c>
      <c r="B350" s="17" t="s">
        <v>45</v>
      </c>
      <c r="C350" s="4" t="s">
        <v>34</v>
      </c>
      <c r="D350" s="4">
        <v>2042</v>
      </c>
      <c r="E350" s="5">
        <v>0.5180555555555556</v>
      </c>
      <c r="F350" s="5">
        <v>0.5180555555555556</v>
      </c>
      <c r="G350" s="5">
        <v>0.52083333333333337</v>
      </c>
      <c r="H350" s="5">
        <v>0.6430555555555556</v>
      </c>
      <c r="I350" s="5">
        <v>0.6430555555555556</v>
      </c>
      <c r="J350" s="5">
        <v>0.6430555555555556</v>
      </c>
      <c r="K350" s="4"/>
      <c r="L350" s="4"/>
      <c r="M350" s="12">
        <f t="shared" si="46"/>
        <v>2.7777777777777679E-3</v>
      </c>
      <c r="N350" s="13">
        <f t="shared" si="44"/>
        <v>0.12222222222222223</v>
      </c>
      <c r="O350" s="11">
        <f t="shared" si="47"/>
        <v>0</v>
      </c>
      <c r="P350" s="11">
        <f t="shared" si="45"/>
        <v>100</v>
      </c>
      <c r="Q350" s="4">
        <v>194027</v>
      </c>
      <c r="R350" s="4">
        <v>194027</v>
      </c>
      <c r="S350" s="4">
        <v>194127</v>
      </c>
      <c r="T350" s="4">
        <v>194127</v>
      </c>
    </row>
    <row r="351" spans="1:20" x14ac:dyDescent="0.25">
      <c r="A351" s="16">
        <v>46034</v>
      </c>
      <c r="B351" s="17" t="s">
        <v>45</v>
      </c>
      <c r="C351" s="4">
        <v>1</v>
      </c>
      <c r="D351" s="4">
        <v>2031</v>
      </c>
      <c r="E351" s="5">
        <v>0.6694444444444444</v>
      </c>
      <c r="F351" s="5">
        <v>0.67361111111111116</v>
      </c>
      <c r="G351" s="5">
        <v>0.67361111111111116</v>
      </c>
      <c r="H351" s="5">
        <v>0.83333333333333337</v>
      </c>
      <c r="I351" s="5">
        <v>0.83333333333333337</v>
      </c>
      <c r="J351" s="5">
        <v>0.83333333333333337</v>
      </c>
      <c r="K351" s="4"/>
      <c r="L351" s="4"/>
      <c r="M351" s="12">
        <f t="shared" si="46"/>
        <v>0</v>
      </c>
      <c r="N351" s="13">
        <f t="shared" si="44"/>
        <v>0.15972222222222221</v>
      </c>
      <c r="O351" s="11">
        <f t="shared" si="47"/>
        <v>12</v>
      </c>
      <c r="P351" s="11">
        <f t="shared" si="45"/>
        <v>40</v>
      </c>
      <c r="Q351" s="4">
        <v>612690</v>
      </c>
      <c r="R351" s="4">
        <v>612690</v>
      </c>
      <c r="S351" s="4">
        <v>612730</v>
      </c>
      <c r="T351" s="4">
        <v>612742</v>
      </c>
    </row>
    <row r="352" spans="1:20" x14ac:dyDescent="0.25">
      <c r="A352" s="16">
        <v>46034</v>
      </c>
      <c r="B352" s="17" t="s">
        <v>45</v>
      </c>
      <c r="C352" s="4">
        <v>4</v>
      </c>
      <c r="D352" s="4">
        <v>2044</v>
      </c>
      <c r="E352" s="5">
        <v>0.41944444444444445</v>
      </c>
      <c r="F352" s="5">
        <v>0.43333333333333335</v>
      </c>
      <c r="G352" s="5">
        <v>0.4375</v>
      </c>
      <c r="H352" s="5">
        <v>0.55138888888888893</v>
      </c>
      <c r="I352" s="5">
        <v>0.55138888888888893</v>
      </c>
      <c r="J352" s="5">
        <v>0.55138888888888893</v>
      </c>
      <c r="K352" s="4"/>
      <c r="L352" s="4"/>
      <c r="M352" s="12">
        <f t="shared" si="46"/>
        <v>4.1666666666666519E-3</v>
      </c>
      <c r="N352" s="13">
        <f t="shared" si="44"/>
        <v>0.11388888888888893</v>
      </c>
      <c r="O352" s="11">
        <f t="shared" si="47"/>
        <v>0</v>
      </c>
      <c r="P352" s="11">
        <f t="shared" si="45"/>
        <v>32</v>
      </c>
      <c r="Q352" s="4">
        <v>190439</v>
      </c>
      <c r="R352" s="4">
        <v>190439</v>
      </c>
      <c r="S352" s="4">
        <v>190471</v>
      </c>
      <c r="T352" s="4">
        <v>190471</v>
      </c>
    </row>
    <row r="353" spans="1:20" x14ac:dyDescent="0.25">
      <c r="A353" s="16">
        <v>46034</v>
      </c>
      <c r="B353" s="17" t="s">
        <v>45</v>
      </c>
      <c r="C353" s="4">
        <v>5</v>
      </c>
      <c r="D353" s="4">
        <v>7147</v>
      </c>
      <c r="E353" s="5">
        <v>0.58125000000000004</v>
      </c>
      <c r="F353" s="5">
        <v>0.58125000000000004</v>
      </c>
      <c r="G353" s="5">
        <v>0.58333333333333337</v>
      </c>
      <c r="H353" s="5">
        <v>0.79513888888888884</v>
      </c>
      <c r="I353" s="5">
        <v>0.82777777777777772</v>
      </c>
      <c r="J353" s="5">
        <v>0.83125000000000004</v>
      </c>
      <c r="K353" s="4"/>
      <c r="L353" s="4"/>
      <c r="M353" s="12">
        <f t="shared" si="46"/>
        <v>3.472222222222221E-2</v>
      </c>
      <c r="N353" s="13">
        <f t="shared" si="44"/>
        <v>0.21180555555555547</v>
      </c>
      <c r="O353" s="11">
        <f t="shared" si="47"/>
        <v>8</v>
      </c>
      <c r="P353" s="11">
        <f t="shared" si="45"/>
        <v>67</v>
      </c>
      <c r="Q353" s="4">
        <v>10451</v>
      </c>
      <c r="R353" s="4">
        <v>10451</v>
      </c>
      <c r="S353" s="4">
        <v>10518</v>
      </c>
      <c r="T353" s="4">
        <v>10526</v>
      </c>
    </row>
    <row r="354" spans="1:20" x14ac:dyDescent="0.25">
      <c r="A354" s="16">
        <v>46034</v>
      </c>
      <c r="B354" s="17" t="s">
        <v>45</v>
      </c>
      <c r="C354" s="4">
        <v>5</v>
      </c>
      <c r="D354" s="4">
        <v>7147</v>
      </c>
      <c r="E354" s="5">
        <v>0.41944444444444445</v>
      </c>
      <c r="F354" s="5">
        <v>0.43055555555555558</v>
      </c>
      <c r="G354" s="5">
        <v>0.4375</v>
      </c>
      <c r="H354" s="5">
        <v>0.57638888888888884</v>
      </c>
      <c r="I354" s="5">
        <v>0.57638888888888884</v>
      </c>
      <c r="J354" s="5">
        <v>0.58125000000000004</v>
      </c>
      <c r="K354" s="4"/>
      <c r="L354" s="4"/>
      <c r="M354" s="12">
        <f t="shared" si="46"/>
        <v>6.9444444444444198E-3</v>
      </c>
      <c r="N354" s="13">
        <f t="shared" si="44"/>
        <v>0.13888888888888884</v>
      </c>
      <c r="O354" s="11">
        <f t="shared" si="47"/>
        <v>0</v>
      </c>
      <c r="P354" s="11">
        <f t="shared" si="45"/>
        <v>41</v>
      </c>
      <c r="Q354" s="4">
        <v>10410</v>
      </c>
      <c r="R354" s="4">
        <v>10410</v>
      </c>
      <c r="S354" s="4">
        <v>10451</v>
      </c>
      <c r="T354" s="4">
        <v>10451</v>
      </c>
    </row>
    <row r="355" spans="1:20" x14ac:dyDescent="0.25">
      <c r="A355" s="16">
        <v>46034</v>
      </c>
      <c r="B355" s="17" t="s">
        <v>45</v>
      </c>
      <c r="C355" s="4">
        <v>6</v>
      </c>
      <c r="D355" s="4">
        <v>2043</v>
      </c>
      <c r="E355" s="5">
        <v>0.60763888888888884</v>
      </c>
      <c r="F355" s="5">
        <v>0.60763888888888884</v>
      </c>
      <c r="G355" s="5">
        <v>0.61111111111111116</v>
      </c>
      <c r="H355" s="5">
        <v>0.83333333333333337</v>
      </c>
      <c r="I355" s="5">
        <v>0.83333333333333337</v>
      </c>
      <c r="J355" s="5">
        <v>0.83333333333333337</v>
      </c>
      <c r="K355" s="4"/>
      <c r="L355" s="4"/>
      <c r="M355" s="12">
        <f t="shared" si="46"/>
        <v>3.4722222222223209E-3</v>
      </c>
      <c r="N355" s="13">
        <f t="shared" si="44"/>
        <v>0.22222222222222221</v>
      </c>
      <c r="O355" s="11">
        <f t="shared" si="47"/>
        <v>5</v>
      </c>
      <c r="P355" s="11">
        <f t="shared" si="45"/>
        <v>65</v>
      </c>
      <c r="Q355" s="4">
        <v>166503</v>
      </c>
      <c r="R355" s="4">
        <v>166503</v>
      </c>
      <c r="S355" s="4">
        <v>166568</v>
      </c>
      <c r="T355" s="4">
        <v>166573</v>
      </c>
    </row>
    <row r="356" spans="1:20" x14ac:dyDescent="0.25">
      <c r="A356" s="16">
        <v>46034</v>
      </c>
      <c r="B356" s="17" t="s">
        <v>45</v>
      </c>
      <c r="C356" s="4">
        <v>6</v>
      </c>
      <c r="D356" s="4">
        <v>2043</v>
      </c>
      <c r="E356" s="5">
        <v>0.41944444444444445</v>
      </c>
      <c r="F356" s="5">
        <v>0.4375</v>
      </c>
      <c r="G356" s="5">
        <v>0.4375</v>
      </c>
      <c r="H356" s="5">
        <v>0.60555555555555551</v>
      </c>
      <c r="I356" s="5">
        <v>0.60555555555555551</v>
      </c>
      <c r="J356" s="5">
        <v>0.60763888888888884</v>
      </c>
      <c r="K356" s="4"/>
      <c r="L356" s="4"/>
      <c r="M356" s="12">
        <f t="shared" si="46"/>
        <v>0</v>
      </c>
      <c r="N356" s="13">
        <f t="shared" si="44"/>
        <v>0.16805555555555551</v>
      </c>
      <c r="O356" s="11">
        <f t="shared" si="47"/>
        <v>0</v>
      </c>
      <c r="P356" s="11">
        <f t="shared" si="45"/>
        <v>59</v>
      </c>
      <c r="Q356" s="4">
        <v>166444</v>
      </c>
      <c r="R356" s="4">
        <v>166444</v>
      </c>
      <c r="S356" s="4">
        <v>166503</v>
      </c>
      <c r="T356" s="4">
        <v>166503</v>
      </c>
    </row>
    <row r="357" spans="1:20" x14ac:dyDescent="0.25">
      <c r="A357" s="16">
        <v>46034</v>
      </c>
      <c r="B357" s="17" t="s">
        <v>45</v>
      </c>
      <c r="C357" s="4">
        <v>4</v>
      </c>
      <c r="D357" s="4">
        <v>2044</v>
      </c>
      <c r="E357" s="5">
        <v>0.63541666666666663</v>
      </c>
      <c r="F357" s="5">
        <v>0.64583333333333337</v>
      </c>
      <c r="G357" s="5">
        <v>0.64583333333333337</v>
      </c>
      <c r="H357" s="5">
        <v>0.8125</v>
      </c>
      <c r="I357" s="5">
        <v>0.8125</v>
      </c>
      <c r="J357" s="5">
        <v>0.83333333333333337</v>
      </c>
      <c r="K357" s="4"/>
      <c r="L357" s="4"/>
      <c r="M357" s="12">
        <f t="shared" si="46"/>
        <v>0</v>
      </c>
      <c r="N357" s="13">
        <f t="shared" si="44"/>
        <v>0.16666666666666663</v>
      </c>
      <c r="O357" s="11">
        <f t="shared" si="47"/>
        <v>0</v>
      </c>
      <c r="P357" s="11">
        <f t="shared" si="45"/>
        <v>62</v>
      </c>
      <c r="Q357" s="4">
        <v>190498</v>
      </c>
      <c r="R357" s="4">
        <v>190498</v>
      </c>
      <c r="S357" s="4">
        <v>190560</v>
      </c>
      <c r="T357" s="4">
        <v>190560</v>
      </c>
    </row>
    <row r="358" spans="1:20" x14ac:dyDescent="0.25">
      <c r="A358" s="16">
        <v>46034</v>
      </c>
      <c r="B358" s="17" t="s">
        <v>45</v>
      </c>
      <c r="C358" s="4">
        <v>2</v>
      </c>
      <c r="D358" s="4">
        <v>2030</v>
      </c>
      <c r="E358" s="5">
        <v>0.65555555555555556</v>
      </c>
      <c r="F358" s="5">
        <v>0.66666666666666663</v>
      </c>
      <c r="G358" s="5">
        <v>0.67361111111111116</v>
      </c>
      <c r="H358" s="5">
        <v>0.81527777777777777</v>
      </c>
      <c r="I358" s="5">
        <v>0.82638888888888884</v>
      </c>
      <c r="J358" s="5">
        <v>0.83125000000000004</v>
      </c>
      <c r="K358" s="4"/>
      <c r="L358" s="4"/>
      <c r="M358" s="12">
        <f t="shared" si="46"/>
        <v>1.8055555555555602E-2</v>
      </c>
      <c r="N358" s="13">
        <f t="shared" si="44"/>
        <v>0.14166666666666661</v>
      </c>
      <c r="O358" s="11">
        <f t="shared" si="47"/>
        <v>9</v>
      </c>
      <c r="P358" s="11">
        <f t="shared" si="45"/>
        <v>39</v>
      </c>
      <c r="Q358" s="4">
        <v>624829</v>
      </c>
      <c r="R358" s="4">
        <v>624829</v>
      </c>
      <c r="S358" s="4">
        <v>624868</v>
      </c>
      <c r="T358" s="4">
        <v>624877</v>
      </c>
    </row>
    <row r="359" spans="1:20" x14ac:dyDescent="0.25">
      <c r="A359" s="16">
        <v>46034</v>
      </c>
      <c r="B359" s="17" t="s">
        <v>45</v>
      </c>
      <c r="C359" s="4" t="s">
        <v>34</v>
      </c>
      <c r="D359" s="4">
        <v>2042</v>
      </c>
      <c r="E359" s="5">
        <v>0.7680555555555556</v>
      </c>
      <c r="F359" s="5">
        <v>0.7680555555555556</v>
      </c>
      <c r="G359" s="5">
        <v>0.77083333333333337</v>
      </c>
      <c r="H359" s="5">
        <v>0.89583333333333337</v>
      </c>
      <c r="I359" s="5">
        <v>0.90972222222222221</v>
      </c>
      <c r="J359" s="5">
        <v>0.91736111111111107</v>
      </c>
      <c r="K359" s="4"/>
      <c r="L359" s="4"/>
      <c r="M359" s="12">
        <f t="shared" si="46"/>
        <v>1.6666666666666607E-2</v>
      </c>
      <c r="N359" s="13">
        <f t="shared" si="44"/>
        <v>0.125</v>
      </c>
      <c r="O359" s="11">
        <f t="shared" si="47"/>
        <v>8</v>
      </c>
      <c r="P359" s="11">
        <f t="shared" si="45"/>
        <v>99</v>
      </c>
      <c r="Q359" s="4">
        <v>194226</v>
      </c>
      <c r="R359" s="4">
        <v>194226</v>
      </c>
      <c r="S359" s="4">
        <v>194325</v>
      </c>
      <c r="T359" s="4">
        <v>194333</v>
      </c>
    </row>
    <row r="360" spans="1:20" x14ac:dyDescent="0.25">
      <c r="A360" s="3"/>
      <c r="B360" s="4"/>
      <c r="C360" s="4"/>
      <c r="D360" s="4"/>
      <c r="E360" s="5"/>
      <c r="F360" s="5"/>
      <c r="G360" s="5"/>
      <c r="H360" s="5"/>
      <c r="I360" s="5"/>
      <c r="J360" s="5"/>
      <c r="K360" s="4"/>
      <c r="L360" s="4"/>
      <c r="M360" s="12">
        <f t="shared" si="46"/>
        <v>0</v>
      </c>
      <c r="N360" s="13">
        <f t="shared" si="44"/>
        <v>0</v>
      </c>
      <c r="O360" s="11">
        <f t="shared" si="47"/>
        <v>0</v>
      </c>
      <c r="P360" s="11">
        <f t="shared" si="45"/>
        <v>0</v>
      </c>
      <c r="Q360" s="4"/>
      <c r="R360" s="4"/>
      <c r="S360" s="4"/>
      <c r="T360" s="4"/>
    </row>
    <row r="361" spans="1:20" x14ac:dyDescent="0.25">
      <c r="A361" s="3"/>
      <c r="B361" s="4"/>
      <c r="C361" s="4"/>
      <c r="D361" s="4"/>
      <c r="E361" s="5"/>
      <c r="F361" s="5"/>
      <c r="G361" s="5"/>
      <c r="H361" s="5"/>
      <c r="I361" s="5"/>
      <c r="J361" s="5"/>
      <c r="K361" s="4"/>
      <c r="L361" s="4"/>
      <c r="M361" s="12">
        <f t="shared" si="46"/>
        <v>0</v>
      </c>
      <c r="N361" s="13">
        <f t="shared" si="44"/>
        <v>0</v>
      </c>
      <c r="O361" s="11">
        <f t="shared" si="47"/>
        <v>0</v>
      </c>
      <c r="P361" s="11">
        <f t="shared" si="45"/>
        <v>0</v>
      </c>
      <c r="Q361" s="4"/>
      <c r="R361" s="4"/>
      <c r="S361" s="4"/>
      <c r="T361" s="4"/>
    </row>
    <row r="362" spans="1:20" x14ac:dyDescent="0.25">
      <c r="A362" s="3"/>
      <c r="B362" s="4"/>
      <c r="C362" s="4"/>
      <c r="D362" s="4"/>
      <c r="E362" s="5"/>
      <c r="F362" s="5"/>
      <c r="G362" s="5"/>
      <c r="H362" s="5"/>
      <c r="I362" s="5"/>
      <c r="J362" s="5"/>
      <c r="K362" s="4"/>
      <c r="L362" s="4"/>
      <c r="M362" s="12">
        <f t="shared" si="46"/>
        <v>0</v>
      </c>
      <c r="N362" s="13">
        <f t="shared" si="44"/>
        <v>0</v>
      </c>
      <c r="O362" s="11">
        <f t="shared" si="47"/>
        <v>0</v>
      </c>
      <c r="P362" s="11">
        <f t="shared" si="45"/>
        <v>0</v>
      </c>
      <c r="Q362" s="4"/>
      <c r="R362" s="4"/>
      <c r="S362" s="4"/>
      <c r="T362" s="4"/>
    </row>
    <row r="363" spans="1:20" x14ac:dyDescent="0.25">
      <c r="A363" s="3"/>
      <c r="B363" s="4"/>
      <c r="C363" s="4"/>
      <c r="D363" s="4"/>
      <c r="E363" s="5"/>
      <c r="F363" s="5"/>
      <c r="G363" s="5"/>
      <c r="H363" s="5"/>
      <c r="I363" s="5"/>
      <c r="J363" s="5"/>
      <c r="K363" s="4"/>
      <c r="L363" s="4"/>
      <c r="M363" s="12">
        <f t="shared" si="46"/>
        <v>0</v>
      </c>
      <c r="N363" s="13">
        <f t="shared" si="44"/>
        <v>0</v>
      </c>
      <c r="O363" s="11">
        <f t="shared" si="47"/>
        <v>0</v>
      </c>
      <c r="P363" s="11">
        <f t="shared" si="45"/>
        <v>0</v>
      </c>
      <c r="Q363" s="4"/>
      <c r="R363" s="4"/>
      <c r="S363" s="4"/>
      <c r="T363" s="4"/>
    </row>
    <row r="364" spans="1:20" x14ac:dyDescent="0.25">
      <c r="A364" s="3"/>
      <c r="B364" s="4"/>
      <c r="C364" s="4"/>
      <c r="D364" s="4"/>
      <c r="E364" s="5"/>
      <c r="F364" s="5"/>
      <c r="G364" s="5"/>
      <c r="H364" s="5"/>
      <c r="I364" s="5"/>
      <c r="J364" s="5"/>
      <c r="K364" s="4"/>
      <c r="L364" s="4"/>
      <c r="M364" s="12">
        <f t="shared" si="46"/>
        <v>0</v>
      </c>
      <c r="N364" s="13">
        <f t="shared" si="44"/>
        <v>0</v>
      </c>
      <c r="O364" s="11">
        <f t="shared" si="47"/>
        <v>0</v>
      </c>
      <c r="P364" s="11">
        <f t="shared" si="45"/>
        <v>0</v>
      </c>
      <c r="Q364" s="4"/>
      <c r="R364" s="4"/>
      <c r="S364" s="4"/>
      <c r="T364" s="4"/>
    </row>
    <row r="365" spans="1:20" x14ac:dyDescent="0.25">
      <c r="A365" s="27"/>
      <c r="B365" s="28"/>
      <c r="C365" s="28"/>
      <c r="D365" s="29"/>
      <c r="E365" s="28"/>
      <c r="F365" s="28"/>
      <c r="G365" s="28"/>
      <c r="H365" s="28"/>
      <c r="I365" s="28"/>
      <c r="J365" s="28"/>
      <c r="K365" s="28"/>
      <c r="L365" s="7" t="s">
        <v>41</v>
      </c>
      <c r="M365" s="14">
        <f>SUM(M335:M364)</f>
        <v>0.27777777777777796</v>
      </c>
      <c r="N365" s="14">
        <f>SUM(N335:N364)</f>
        <v>3.7312499999999993</v>
      </c>
      <c r="O365" s="35">
        <f>SUM(O335:O364)</f>
        <v>102</v>
      </c>
      <c r="P365" s="35">
        <f>SUM(P335:P364)</f>
        <v>1369</v>
      </c>
      <c r="Q365" s="28"/>
      <c r="R365" s="28"/>
      <c r="S365" s="28"/>
      <c r="T365" s="28"/>
    </row>
    <row r="366" spans="1:20" x14ac:dyDescent="0.25">
      <c r="A366" s="16">
        <v>46035</v>
      </c>
      <c r="B366" s="17" t="s">
        <v>46</v>
      </c>
      <c r="C366" s="17" t="s">
        <v>34</v>
      </c>
      <c r="D366" s="17">
        <v>2043</v>
      </c>
      <c r="E366" s="18">
        <v>0.23958333333333334</v>
      </c>
      <c r="F366" s="18">
        <v>0.25</v>
      </c>
      <c r="G366" s="18">
        <v>0.27083333333333331</v>
      </c>
      <c r="H366" s="18">
        <v>0.39305555555555555</v>
      </c>
      <c r="I366" s="18">
        <v>0.40555555555555556</v>
      </c>
      <c r="J366" s="18">
        <v>0.40694444444444444</v>
      </c>
      <c r="K366" s="17"/>
      <c r="L366" s="17"/>
      <c r="M366" s="19">
        <f>G366-F366+I366-H366</f>
        <v>3.3333333333333326E-2</v>
      </c>
      <c r="N366" s="20">
        <f t="shared" ref="N366:N395" si="48">H366-G366-(L366-K366)</f>
        <v>0.12222222222222223</v>
      </c>
      <c r="O366" s="34">
        <f>R366-Q366+T366-S366</f>
        <v>8</v>
      </c>
      <c r="P366" s="34">
        <f t="shared" ref="P366:P395" si="49">S366-R366</f>
        <v>98</v>
      </c>
      <c r="Q366" s="17">
        <v>166573</v>
      </c>
      <c r="R366" s="17">
        <v>166581</v>
      </c>
      <c r="S366" s="17">
        <v>166679</v>
      </c>
      <c r="T366" s="17">
        <v>166679</v>
      </c>
    </row>
    <row r="367" spans="1:20" x14ac:dyDescent="0.25">
      <c r="A367" s="16">
        <v>46035</v>
      </c>
      <c r="B367" s="17" t="s">
        <v>46</v>
      </c>
      <c r="C367" s="4">
        <v>1</v>
      </c>
      <c r="D367" s="4">
        <v>2028</v>
      </c>
      <c r="E367" s="5">
        <v>0.2673611111111111</v>
      </c>
      <c r="F367" s="5">
        <v>0.27777777777777779</v>
      </c>
      <c r="G367" s="5">
        <v>0.29166666666666669</v>
      </c>
      <c r="H367" s="5">
        <v>0.40555555555555556</v>
      </c>
      <c r="I367" s="5">
        <v>0.40555555555555556</v>
      </c>
      <c r="J367" s="5">
        <v>0.40555555555555556</v>
      </c>
      <c r="K367" s="4"/>
      <c r="L367" s="4"/>
      <c r="M367" s="12">
        <f t="shared" ref="M367:M395" si="50">G367-F367+I367-H367</f>
        <v>1.3888888888888895E-2</v>
      </c>
      <c r="N367" s="13">
        <f t="shared" si="48"/>
        <v>0.11388888888888887</v>
      </c>
      <c r="O367" s="11">
        <f t="shared" ref="O367:O395" si="51">R367-Q367+T367-S367</f>
        <v>8</v>
      </c>
      <c r="P367" s="11">
        <f t="shared" si="49"/>
        <v>28</v>
      </c>
      <c r="Q367" s="4">
        <v>606726</v>
      </c>
      <c r="R367" s="4">
        <v>606734</v>
      </c>
      <c r="S367" s="4">
        <v>606762</v>
      </c>
      <c r="T367" s="4">
        <v>606762</v>
      </c>
    </row>
    <row r="368" spans="1:20" x14ac:dyDescent="0.25">
      <c r="A368" s="16">
        <v>46035</v>
      </c>
      <c r="B368" s="17" t="s">
        <v>46</v>
      </c>
      <c r="C368" s="4">
        <v>2</v>
      </c>
      <c r="D368" s="4">
        <v>2041</v>
      </c>
      <c r="E368" s="5">
        <v>0.43333333333333335</v>
      </c>
      <c r="F368" s="5">
        <v>0.4375</v>
      </c>
      <c r="G368" s="5">
        <v>0.4375</v>
      </c>
      <c r="H368" s="5">
        <v>0.6694444444444444</v>
      </c>
      <c r="I368" s="5">
        <v>0.6694444444444444</v>
      </c>
      <c r="J368" s="5">
        <v>0.68402777777777779</v>
      </c>
      <c r="K368" s="4"/>
      <c r="L368" s="4"/>
      <c r="M368" s="12">
        <f t="shared" si="50"/>
        <v>0</v>
      </c>
      <c r="N368" s="13">
        <f t="shared" si="48"/>
        <v>0.2319444444444444</v>
      </c>
      <c r="O368" s="11">
        <f t="shared" si="51"/>
        <v>0</v>
      </c>
      <c r="P368" s="11">
        <f t="shared" si="49"/>
        <v>63</v>
      </c>
      <c r="Q368" s="4">
        <v>187057</v>
      </c>
      <c r="R368" s="4">
        <v>187057</v>
      </c>
      <c r="S368" s="4">
        <v>187120</v>
      </c>
      <c r="T368" s="4">
        <v>187120</v>
      </c>
    </row>
    <row r="369" spans="1:22" x14ac:dyDescent="0.25">
      <c r="A369" s="16">
        <v>46035</v>
      </c>
      <c r="B369" s="17" t="s">
        <v>46</v>
      </c>
      <c r="C369" s="6">
        <v>2</v>
      </c>
      <c r="D369" s="4">
        <v>2041</v>
      </c>
      <c r="E369" s="5">
        <v>0.2673611111111111</v>
      </c>
      <c r="F369" s="5">
        <v>0.27777777777777779</v>
      </c>
      <c r="G369" s="5">
        <v>0.29166666666666669</v>
      </c>
      <c r="H369" s="5">
        <v>0.43333333333333335</v>
      </c>
      <c r="I369" s="5">
        <v>0.43333333333333335</v>
      </c>
      <c r="J369" s="5">
        <v>0.43333333333333335</v>
      </c>
      <c r="K369" s="4"/>
      <c r="L369" s="4"/>
      <c r="M369" s="12">
        <f t="shared" si="50"/>
        <v>1.3888888888888895E-2</v>
      </c>
      <c r="N369" s="13">
        <f t="shared" si="48"/>
        <v>0.14166666666666666</v>
      </c>
      <c r="O369" s="11">
        <f t="shared" si="51"/>
        <v>9</v>
      </c>
      <c r="P369" s="11">
        <f t="shared" si="49"/>
        <v>39</v>
      </c>
      <c r="Q369" s="4">
        <v>187009</v>
      </c>
      <c r="R369" s="4">
        <v>187018</v>
      </c>
      <c r="S369" s="4">
        <v>187057</v>
      </c>
      <c r="T369" s="4">
        <v>187057</v>
      </c>
    </row>
    <row r="370" spans="1:22" x14ac:dyDescent="0.25">
      <c r="A370" s="16">
        <v>46035</v>
      </c>
      <c r="B370" s="17" t="s">
        <v>46</v>
      </c>
      <c r="C370" s="6">
        <v>3</v>
      </c>
      <c r="D370" s="4">
        <v>2044</v>
      </c>
      <c r="E370" s="5">
        <v>0.46111111111111114</v>
      </c>
      <c r="F370" s="5">
        <v>0.46111111111111114</v>
      </c>
      <c r="G370" s="5">
        <v>0.46527777777777779</v>
      </c>
      <c r="H370" s="5">
        <v>0.6694444444444444</v>
      </c>
      <c r="I370" s="5">
        <v>0.6694444444444444</v>
      </c>
      <c r="J370" s="5">
        <v>0.68333333333333335</v>
      </c>
      <c r="K370" s="4"/>
      <c r="L370" s="4"/>
      <c r="M370" s="12">
        <f t="shared" si="50"/>
        <v>4.1666666666666519E-3</v>
      </c>
      <c r="N370" s="13">
        <f t="shared" si="48"/>
        <v>0.20416666666666661</v>
      </c>
      <c r="O370" s="11">
        <f t="shared" si="51"/>
        <v>0</v>
      </c>
      <c r="P370" s="11">
        <f t="shared" si="49"/>
        <v>43</v>
      </c>
      <c r="Q370" s="4">
        <v>190604</v>
      </c>
      <c r="R370" s="4">
        <v>190604</v>
      </c>
      <c r="S370" s="4">
        <v>190647</v>
      </c>
      <c r="T370" s="4">
        <v>190647</v>
      </c>
    </row>
    <row r="371" spans="1:22" x14ac:dyDescent="0.25">
      <c r="A371" s="16">
        <v>46035</v>
      </c>
      <c r="B371" s="17" t="s">
        <v>46</v>
      </c>
      <c r="C371" s="4">
        <v>3</v>
      </c>
      <c r="D371" s="4">
        <v>2044</v>
      </c>
      <c r="E371" s="5">
        <v>0.2673611111111111</v>
      </c>
      <c r="F371" s="5">
        <v>0.27777777777777779</v>
      </c>
      <c r="G371" s="5">
        <v>0.29166666666666669</v>
      </c>
      <c r="H371" s="5">
        <v>0.46111111111111114</v>
      </c>
      <c r="I371" s="5">
        <v>0.46111111111111114</v>
      </c>
      <c r="J371" s="5">
        <v>0.46111111111111114</v>
      </c>
      <c r="K371" s="4"/>
      <c r="L371" s="4"/>
      <c r="M371" s="12">
        <f t="shared" si="50"/>
        <v>1.3888888888888895E-2</v>
      </c>
      <c r="N371" s="13">
        <f t="shared" si="48"/>
        <v>0.16944444444444445</v>
      </c>
      <c r="O371" s="11">
        <f t="shared" si="51"/>
        <v>8</v>
      </c>
      <c r="P371" s="11">
        <f t="shared" si="49"/>
        <v>36</v>
      </c>
      <c r="Q371" s="4">
        <v>190560</v>
      </c>
      <c r="R371" s="4">
        <v>190568</v>
      </c>
      <c r="S371" s="4">
        <v>190604</v>
      </c>
      <c r="T371" s="4">
        <v>190604</v>
      </c>
    </row>
    <row r="372" spans="1:22" x14ac:dyDescent="0.25">
      <c r="A372" s="16">
        <v>46035</v>
      </c>
      <c r="B372" s="17" t="s">
        <v>46</v>
      </c>
      <c r="C372" s="4">
        <v>1</v>
      </c>
      <c r="D372" s="4">
        <v>2028</v>
      </c>
      <c r="E372" s="5">
        <v>0.48888888888888887</v>
      </c>
      <c r="F372" s="5">
        <v>0.5</v>
      </c>
      <c r="G372" s="5">
        <v>0.5</v>
      </c>
      <c r="H372" s="5">
        <v>0.6694444444444444</v>
      </c>
      <c r="I372" s="5">
        <v>0.6694444444444444</v>
      </c>
      <c r="J372" s="5">
        <v>0.68333333333333335</v>
      </c>
      <c r="K372" s="4"/>
      <c r="L372" s="4"/>
      <c r="M372" s="12">
        <f t="shared" si="50"/>
        <v>0</v>
      </c>
      <c r="N372" s="13">
        <f t="shared" si="48"/>
        <v>0.1694444444444444</v>
      </c>
      <c r="O372" s="11">
        <f t="shared" si="51"/>
        <v>0</v>
      </c>
      <c r="P372" s="11">
        <f t="shared" si="49"/>
        <v>42</v>
      </c>
      <c r="Q372" s="4">
        <v>606783</v>
      </c>
      <c r="R372" s="4">
        <v>606783</v>
      </c>
      <c r="S372" s="4">
        <v>606825</v>
      </c>
      <c r="T372" s="4">
        <v>606825</v>
      </c>
    </row>
    <row r="373" spans="1:22" x14ac:dyDescent="0.25">
      <c r="A373" s="16">
        <v>46035</v>
      </c>
      <c r="B373" s="17" t="s">
        <v>46</v>
      </c>
      <c r="C373" s="4">
        <v>4</v>
      </c>
      <c r="D373" s="4">
        <v>2030</v>
      </c>
      <c r="E373" s="5">
        <v>0.2673611111111111</v>
      </c>
      <c r="F373" s="5">
        <v>0.28125</v>
      </c>
      <c r="G373" s="5">
        <v>0.29166666666666669</v>
      </c>
      <c r="H373" s="5">
        <v>0.43333333333333335</v>
      </c>
      <c r="I373" s="5">
        <v>0.43333333333333335</v>
      </c>
      <c r="J373" s="5">
        <v>0.44930555555555557</v>
      </c>
      <c r="K373" s="4"/>
      <c r="L373" s="4"/>
      <c r="M373" s="12">
        <f t="shared" si="50"/>
        <v>1.0416666666666685E-2</v>
      </c>
      <c r="N373" s="13">
        <f t="shared" si="48"/>
        <v>0.14166666666666666</v>
      </c>
      <c r="O373" s="11">
        <f t="shared" si="51"/>
        <v>8</v>
      </c>
      <c r="P373" s="11">
        <f t="shared" si="49"/>
        <v>45</v>
      </c>
      <c r="Q373" s="4">
        <v>624877</v>
      </c>
      <c r="R373" s="4">
        <v>624885</v>
      </c>
      <c r="S373" s="4">
        <v>624930</v>
      </c>
      <c r="T373" s="4">
        <v>624930</v>
      </c>
    </row>
    <row r="374" spans="1:22" x14ac:dyDescent="0.25">
      <c r="A374" s="16">
        <v>46035</v>
      </c>
      <c r="B374" s="17" t="s">
        <v>46</v>
      </c>
      <c r="C374" s="4" t="s">
        <v>34</v>
      </c>
      <c r="D374" s="4">
        <v>2043</v>
      </c>
      <c r="E374" s="5">
        <v>0.62222222222222223</v>
      </c>
      <c r="F374" s="5">
        <v>0.64583333333333337</v>
      </c>
      <c r="G374" s="5">
        <v>0.64583333333333337</v>
      </c>
      <c r="H374" s="5">
        <v>0.76736111111111116</v>
      </c>
      <c r="I374" s="5">
        <v>0.76736111111111116</v>
      </c>
      <c r="J374" s="5">
        <v>0.78194444444444444</v>
      </c>
      <c r="K374" s="4"/>
      <c r="L374" s="4"/>
      <c r="M374" s="12">
        <f t="shared" si="50"/>
        <v>0</v>
      </c>
      <c r="N374" s="13">
        <f t="shared" si="48"/>
        <v>0.12152777777777779</v>
      </c>
      <c r="O374" s="11">
        <f t="shared" si="51"/>
        <v>0</v>
      </c>
      <c r="P374" s="11">
        <f t="shared" si="49"/>
        <v>65</v>
      </c>
      <c r="Q374" s="4">
        <v>166875</v>
      </c>
      <c r="R374" s="4">
        <v>166875</v>
      </c>
      <c r="S374" s="4">
        <v>166940</v>
      </c>
      <c r="T374" s="4">
        <v>166940</v>
      </c>
    </row>
    <row r="375" spans="1:22" x14ac:dyDescent="0.25">
      <c r="A375" s="16">
        <v>46035</v>
      </c>
      <c r="B375" s="17" t="s">
        <v>46</v>
      </c>
      <c r="C375" s="4">
        <v>5</v>
      </c>
      <c r="D375" s="4">
        <v>2042</v>
      </c>
      <c r="E375" s="5">
        <v>0.2673611111111111</v>
      </c>
      <c r="F375" s="5">
        <v>0.27777777777777779</v>
      </c>
      <c r="G375" s="5">
        <v>0.29166666666666669</v>
      </c>
      <c r="H375" s="5">
        <v>0.43402777777777779</v>
      </c>
      <c r="I375" s="5">
        <v>0.43402777777777779</v>
      </c>
      <c r="J375" s="5">
        <v>0.44930555555555557</v>
      </c>
      <c r="K375" s="4"/>
      <c r="L375" s="4"/>
      <c r="M375" s="12">
        <f t="shared" si="50"/>
        <v>1.3888888888888895E-2</v>
      </c>
      <c r="N375" s="13">
        <f t="shared" si="48"/>
        <v>0.1423611111111111</v>
      </c>
      <c r="O375" s="11">
        <f t="shared" si="51"/>
        <v>8</v>
      </c>
      <c r="P375" s="11">
        <f t="shared" si="49"/>
        <v>43</v>
      </c>
      <c r="Q375" s="4">
        <v>194333</v>
      </c>
      <c r="R375" s="4">
        <v>194341</v>
      </c>
      <c r="S375" s="4">
        <v>194384</v>
      </c>
      <c r="T375" s="4">
        <v>194384</v>
      </c>
    </row>
    <row r="376" spans="1:22" x14ac:dyDescent="0.25">
      <c r="A376" s="16">
        <v>46035</v>
      </c>
      <c r="B376" s="17" t="s">
        <v>46</v>
      </c>
      <c r="C376" s="4">
        <v>6</v>
      </c>
      <c r="D376" s="4">
        <v>2031</v>
      </c>
      <c r="E376" s="5">
        <v>0.2673611111111111</v>
      </c>
      <c r="F376" s="5">
        <v>0.27777777777777779</v>
      </c>
      <c r="G376" s="5">
        <v>0.29166666666666669</v>
      </c>
      <c r="H376" s="5">
        <v>0.43402777777777779</v>
      </c>
      <c r="I376" s="5">
        <v>0.43402777777777779</v>
      </c>
      <c r="J376" s="5">
        <v>0.44930555555555557</v>
      </c>
      <c r="K376" s="4"/>
      <c r="L376" s="4"/>
      <c r="M376" s="12">
        <f t="shared" si="50"/>
        <v>1.3888888888888895E-2</v>
      </c>
      <c r="N376" s="13">
        <f t="shared" si="48"/>
        <v>0.1423611111111111</v>
      </c>
      <c r="O376" s="11">
        <f t="shared" si="51"/>
        <v>8</v>
      </c>
      <c r="P376" s="11">
        <f t="shared" si="49"/>
        <v>50</v>
      </c>
      <c r="Q376" s="4">
        <v>612734</v>
      </c>
      <c r="R376" s="4">
        <v>612742</v>
      </c>
      <c r="S376" s="4">
        <v>612792</v>
      </c>
      <c r="T376" s="4">
        <v>612792</v>
      </c>
    </row>
    <row r="377" spans="1:22" x14ac:dyDescent="0.25">
      <c r="A377" s="16">
        <v>46035</v>
      </c>
      <c r="B377" s="17" t="s">
        <v>46</v>
      </c>
      <c r="C377" s="4">
        <v>4</v>
      </c>
      <c r="D377" s="4">
        <v>2030</v>
      </c>
      <c r="E377" s="5">
        <v>0.53749999999999998</v>
      </c>
      <c r="F377" s="5">
        <v>0.55208333333333337</v>
      </c>
      <c r="G377" s="5">
        <v>0.55555555555555558</v>
      </c>
      <c r="H377" s="5">
        <v>0.63541666666666663</v>
      </c>
      <c r="I377" s="5">
        <v>0.63541666666666663</v>
      </c>
      <c r="J377" s="5">
        <v>0.65</v>
      </c>
      <c r="K377" s="4"/>
      <c r="L377" s="4"/>
      <c r="M377" s="12">
        <f t="shared" si="50"/>
        <v>3.4722222222222099E-3</v>
      </c>
      <c r="N377" s="13">
        <f t="shared" si="48"/>
        <v>7.9861111111111049E-2</v>
      </c>
      <c r="O377" s="11">
        <f t="shared" si="51"/>
        <v>0</v>
      </c>
      <c r="P377" s="11">
        <f t="shared" si="49"/>
        <v>26</v>
      </c>
      <c r="Q377" s="4">
        <v>624966</v>
      </c>
      <c r="R377" s="4">
        <v>624966</v>
      </c>
      <c r="S377" s="4">
        <v>624992</v>
      </c>
      <c r="T377" s="4">
        <v>624992</v>
      </c>
      <c r="U377" s="1" t="s">
        <v>20</v>
      </c>
      <c r="V377" s="1" t="s">
        <v>20</v>
      </c>
    </row>
    <row r="378" spans="1:22" x14ac:dyDescent="0.25">
      <c r="A378" s="16">
        <v>46035</v>
      </c>
      <c r="B378" s="17" t="s">
        <v>46</v>
      </c>
      <c r="C378" s="4" t="s">
        <v>34</v>
      </c>
      <c r="D378" s="4">
        <v>2043</v>
      </c>
      <c r="E378" s="5">
        <v>0.37222222222222223</v>
      </c>
      <c r="F378" s="5">
        <v>0.38611111111111113</v>
      </c>
      <c r="G378" s="5">
        <v>0.39583333333333331</v>
      </c>
      <c r="H378" s="5">
        <v>0.5180555555555556</v>
      </c>
      <c r="I378" s="5">
        <v>0.52083333333333337</v>
      </c>
      <c r="J378" s="5">
        <v>0.53611111111111109</v>
      </c>
      <c r="K378" s="4"/>
      <c r="L378" s="4"/>
      <c r="M378" s="12">
        <f t="shared" si="50"/>
        <v>1.2499999999999956E-2</v>
      </c>
      <c r="N378" s="13">
        <f t="shared" si="48"/>
        <v>0.12222222222222229</v>
      </c>
      <c r="O378" s="11">
        <f t="shared" si="51"/>
        <v>0</v>
      </c>
      <c r="P378" s="11">
        <f t="shared" si="49"/>
        <v>98</v>
      </c>
      <c r="Q378" s="4">
        <v>166679</v>
      </c>
      <c r="R378" s="4">
        <v>166679</v>
      </c>
      <c r="S378" s="4">
        <v>166777</v>
      </c>
      <c r="T378" s="4">
        <v>166777</v>
      </c>
    </row>
    <row r="379" spans="1:22" x14ac:dyDescent="0.25">
      <c r="A379" s="16">
        <v>46035</v>
      </c>
      <c r="B379" s="17" t="s">
        <v>46</v>
      </c>
      <c r="C379" s="4">
        <v>3</v>
      </c>
      <c r="D379" s="4">
        <v>2044</v>
      </c>
      <c r="E379" s="5">
        <v>0.65555555555555556</v>
      </c>
      <c r="F379" s="5">
        <v>0.6694444444444444</v>
      </c>
      <c r="G379" s="5">
        <v>0.67361111111111116</v>
      </c>
      <c r="H379" s="5">
        <v>0.81527777777777777</v>
      </c>
      <c r="I379" s="5">
        <v>0.81527777777777777</v>
      </c>
      <c r="J379" s="5">
        <v>0.82986111111111116</v>
      </c>
      <c r="K379" s="4"/>
      <c r="L379" s="4"/>
      <c r="M379" s="12">
        <f t="shared" si="50"/>
        <v>4.1666666666667629E-3</v>
      </c>
      <c r="N379" s="13">
        <f t="shared" si="48"/>
        <v>0.14166666666666661</v>
      </c>
      <c r="O379" s="11">
        <f t="shared" si="51"/>
        <v>0</v>
      </c>
      <c r="P379" s="11">
        <f t="shared" si="49"/>
        <v>30</v>
      </c>
      <c r="Q379" s="4">
        <v>190647</v>
      </c>
      <c r="R379" s="4">
        <v>190647</v>
      </c>
      <c r="S379" s="4">
        <v>190677</v>
      </c>
      <c r="T379" s="4">
        <v>190677</v>
      </c>
    </row>
    <row r="380" spans="1:22" x14ac:dyDescent="0.25">
      <c r="A380" s="16">
        <v>46035</v>
      </c>
      <c r="B380" s="17" t="s">
        <v>46</v>
      </c>
      <c r="C380" s="4">
        <v>1</v>
      </c>
      <c r="D380" s="4">
        <v>2028</v>
      </c>
      <c r="E380" s="5">
        <v>0.38472222222222224</v>
      </c>
      <c r="F380" s="5">
        <v>0.40555555555555556</v>
      </c>
      <c r="G380" s="5">
        <v>0.40972222222222221</v>
      </c>
      <c r="H380" s="5">
        <v>0.48888888888888887</v>
      </c>
      <c r="I380" s="5">
        <v>0.48888888888888887</v>
      </c>
      <c r="J380" s="5">
        <v>0.48888888888888887</v>
      </c>
      <c r="K380" s="4"/>
      <c r="L380" s="4"/>
      <c r="M380" s="12">
        <f t="shared" si="50"/>
        <v>4.1666666666666519E-3</v>
      </c>
      <c r="N380" s="13">
        <f t="shared" si="48"/>
        <v>7.9166666666666663E-2</v>
      </c>
      <c r="O380" s="11">
        <f t="shared" si="51"/>
        <v>0</v>
      </c>
      <c r="P380" s="11">
        <f t="shared" si="49"/>
        <v>21</v>
      </c>
      <c r="Q380" s="4">
        <v>606762</v>
      </c>
      <c r="R380" s="4">
        <v>606762</v>
      </c>
      <c r="S380" s="4">
        <v>606783</v>
      </c>
      <c r="T380" s="4">
        <v>606783</v>
      </c>
    </row>
    <row r="381" spans="1:22" x14ac:dyDescent="0.25">
      <c r="A381" s="16">
        <v>46035</v>
      </c>
      <c r="B381" s="17" t="s">
        <v>46</v>
      </c>
      <c r="C381" s="4" t="s">
        <v>34</v>
      </c>
      <c r="D381" s="4">
        <v>2043</v>
      </c>
      <c r="E381" s="5">
        <v>0.5180555555555556</v>
      </c>
      <c r="F381" s="5">
        <v>0.5180555555555556</v>
      </c>
      <c r="G381" s="5">
        <v>0.52083333333333337</v>
      </c>
      <c r="H381" s="5">
        <v>0.6430555555555556</v>
      </c>
      <c r="I381" s="5">
        <v>0.6430555555555556</v>
      </c>
      <c r="J381" s="5">
        <v>0.6430555555555556</v>
      </c>
      <c r="K381" s="4"/>
      <c r="L381" s="4"/>
      <c r="M381" s="12">
        <f t="shared" si="50"/>
        <v>2.7777777777777679E-3</v>
      </c>
      <c r="N381" s="13">
        <f t="shared" si="48"/>
        <v>0.12222222222222223</v>
      </c>
      <c r="O381" s="11">
        <f t="shared" si="51"/>
        <v>0</v>
      </c>
      <c r="P381" s="11">
        <f t="shared" si="49"/>
        <v>98</v>
      </c>
      <c r="Q381" s="4">
        <v>166777</v>
      </c>
      <c r="R381" s="4">
        <v>166777</v>
      </c>
      <c r="S381" s="4">
        <v>166875</v>
      </c>
      <c r="T381" s="4">
        <v>166875</v>
      </c>
    </row>
    <row r="382" spans="1:22" x14ac:dyDescent="0.25">
      <c r="A382" s="16">
        <v>46035</v>
      </c>
      <c r="B382" s="17" t="s">
        <v>46</v>
      </c>
      <c r="C382" s="4">
        <v>1</v>
      </c>
      <c r="D382" s="4">
        <v>2028</v>
      </c>
      <c r="E382" s="5">
        <v>0.6694444444444444</v>
      </c>
      <c r="F382" s="5">
        <v>0.6694444444444444</v>
      </c>
      <c r="G382" s="5">
        <v>0.6694444444444444</v>
      </c>
      <c r="H382" s="5">
        <v>0.81527777777777777</v>
      </c>
      <c r="I382" s="5">
        <v>0.81527777777777777</v>
      </c>
      <c r="J382" s="5">
        <v>0.83611111111111114</v>
      </c>
      <c r="K382" s="4"/>
      <c r="L382" s="4"/>
      <c r="M382" s="12">
        <f t="shared" si="50"/>
        <v>0</v>
      </c>
      <c r="N382" s="13">
        <f t="shared" si="48"/>
        <v>0.14583333333333337</v>
      </c>
      <c r="O382" s="11">
        <f t="shared" si="51"/>
        <v>9</v>
      </c>
      <c r="P382" s="11">
        <f t="shared" si="49"/>
        <v>35</v>
      </c>
      <c r="Q382" s="4">
        <v>606825</v>
      </c>
      <c r="R382" s="4">
        <v>606825</v>
      </c>
      <c r="S382" s="4">
        <v>606860</v>
      </c>
      <c r="T382" s="4">
        <v>606869</v>
      </c>
    </row>
    <row r="383" spans="1:22" x14ac:dyDescent="0.25">
      <c r="A383" s="16">
        <v>46035</v>
      </c>
      <c r="B383" s="17" t="s">
        <v>46</v>
      </c>
      <c r="C383" s="4">
        <v>4</v>
      </c>
      <c r="D383" s="4">
        <v>2030</v>
      </c>
      <c r="E383" s="5">
        <v>0.41944444444444445</v>
      </c>
      <c r="F383" s="5">
        <v>0.43055555555555558</v>
      </c>
      <c r="G383" s="5">
        <v>0.4375</v>
      </c>
      <c r="H383" s="5">
        <v>0.54861111111111116</v>
      </c>
      <c r="I383" s="5">
        <v>0.54861111111111116</v>
      </c>
      <c r="J383" s="5">
        <v>0.54861111111111116</v>
      </c>
      <c r="K383" s="4"/>
      <c r="L383" s="4"/>
      <c r="M383" s="12">
        <f t="shared" si="50"/>
        <v>6.9444444444444198E-3</v>
      </c>
      <c r="N383" s="13">
        <f t="shared" si="48"/>
        <v>0.11111111111111116</v>
      </c>
      <c r="O383" s="11">
        <f t="shared" si="51"/>
        <v>0</v>
      </c>
      <c r="P383" s="11">
        <f t="shared" si="49"/>
        <v>36</v>
      </c>
      <c r="Q383" s="4">
        <v>624930</v>
      </c>
      <c r="R383" s="4">
        <v>624930</v>
      </c>
      <c r="S383" s="4">
        <v>624966</v>
      </c>
      <c r="T383" s="4">
        <v>624966</v>
      </c>
    </row>
    <row r="384" spans="1:22" x14ac:dyDescent="0.25">
      <c r="A384" s="16">
        <v>46035</v>
      </c>
      <c r="B384" s="17" t="s">
        <v>46</v>
      </c>
      <c r="C384" s="4">
        <v>5</v>
      </c>
      <c r="D384" s="4">
        <v>2042</v>
      </c>
      <c r="E384" s="5">
        <v>0.58333333333333337</v>
      </c>
      <c r="F384" s="5">
        <v>0.58333333333333337</v>
      </c>
      <c r="G384" s="5">
        <v>0.58333333333333337</v>
      </c>
      <c r="H384" s="5">
        <v>0.81527777777777777</v>
      </c>
      <c r="I384" s="5">
        <v>0.82986111111111116</v>
      </c>
      <c r="J384" s="5">
        <v>0.83333333333333337</v>
      </c>
      <c r="K384" s="4"/>
      <c r="L384" s="4"/>
      <c r="M384" s="12">
        <f t="shared" si="50"/>
        <v>1.4583333333333393E-2</v>
      </c>
      <c r="N384" s="13">
        <f t="shared" si="48"/>
        <v>0.2319444444444444</v>
      </c>
      <c r="O384" s="11">
        <f t="shared" si="51"/>
        <v>9</v>
      </c>
      <c r="P384" s="11">
        <f t="shared" si="49"/>
        <v>69</v>
      </c>
      <c r="Q384" s="4">
        <v>194426</v>
      </c>
      <c r="R384" s="4">
        <v>194426</v>
      </c>
      <c r="S384" s="4">
        <v>194495</v>
      </c>
      <c r="T384" s="4">
        <v>194504</v>
      </c>
    </row>
    <row r="385" spans="1:20" x14ac:dyDescent="0.25">
      <c r="A385" s="16">
        <v>46035</v>
      </c>
      <c r="B385" s="17" t="s">
        <v>46</v>
      </c>
      <c r="C385" s="4">
        <v>5</v>
      </c>
      <c r="D385" s="4">
        <v>2042</v>
      </c>
      <c r="E385" s="5">
        <v>0.41944444444444445</v>
      </c>
      <c r="F385" s="5">
        <v>0.43055555555555558</v>
      </c>
      <c r="G385" s="5">
        <v>0.4375</v>
      </c>
      <c r="H385" s="5">
        <v>0.57986111111111116</v>
      </c>
      <c r="I385" s="5">
        <v>0.57986111111111116</v>
      </c>
      <c r="J385" s="5">
        <v>0.58125000000000004</v>
      </c>
      <c r="K385" s="4"/>
      <c r="L385" s="4"/>
      <c r="M385" s="12">
        <f t="shared" si="50"/>
        <v>6.9444444444444198E-3</v>
      </c>
      <c r="N385" s="13">
        <f t="shared" si="48"/>
        <v>0.14236111111111116</v>
      </c>
      <c r="O385" s="11">
        <f t="shared" si="51"/>
        <v>0</v>
      </c>
      <c r="P385" s="11">
        <f t="shared" si="49"/>
        <v>42</v>
      </c>
      <c r="Q385" s="4">
        <v>194384</v>
      </c>
      <c r="R385" s="4">
        <v>194384</v>
      </c>
      <c r="S385" s="4">
        <v>194426</v>
      </c>
      <c r="T385" s="4">
        <v>194426</v>
      </c>
    </row>
    <row r="386" spans="1:20" x14ac:dyDescent="0.25">
      <c r="A386" s="16">
        <v>46035</v>
      </c>
      <c r="B386" s="17" t="s">
        <v>46</v>
      </c>
      <c r="C386" s="4">
        <v>6</v>
      </c>
      <c r="D386" s="4">
        <v>2031</v>
      </c>
      <c r="E386" s="5">
        <v>0.60763888888888884</v>
      </c>
      <c r="F386" s="5">
        <v>0.60763888888888884</v>
      </c>
      <c r="G386" s="5">
        <v>0.61111111111111116</v>
      </c>
      <c r="H386" s="5">
        <v>0.81597222222222221</v>
      </c>
      <c r="I386" s="5">
        <v>0.82291666666666663</v>
      </c>
      <c r="J386" s="5">
        <v>0.83333333333333337</v>
      </c>
      <c r="K386" s="4"/>
      <c r="L386" s="4"/>
      <c r="M386" s="12">
        <f t="shared" si="50"/>
        <v>1.0416666666666741E-2</v>
      </c>
      <c r="N386" s="13">
        <f t="shared" si="48"/>
        <v>0.20486111111111105</v>
      </c>
      <c r="O386" s="11">
        <f t="shared" si="51"/>
        <v>28</v>
      </c>
      <c r="P386" s="11">
        <f t="shared" si="49"/>
        <v>70</v>
      </c>
      <c r="Q386" s="4">
        <v>612852</v>
      </c>
      <c r="R386" s="4">
        <v>612852</v>
      </c>
      <c r="S386" s="4">
        <v>612922</v>
      </c>
      <c r="T386" s="4">
        <v>612950</v>
      </c>
    </row>
    <row r="387" spans="1:20" x14ac:dyDescent="0.25">
      <c r="A387" s="16">
        <v>46035</v>
      </c>
      <c r="B387" s="17" t="s">
        <v>46</v>
      </c>
      <c r="C387" s="4">
        <v>6</v>
      </c>
      <c r="D387" s="4">
        <v>2031</v>
      </c>
      <c r="E387" s="5">
        <v>0.41944444444444445</v>
      </c>
      <c r="F387" s="5">
        <v>0.4375</v>
      </c>
      <c r="G387" s="5">
        <v>0.4375</v>
      </c>
      <c r="H387" s="5">
        <v>0.60833333333333328</v>
      </c>
      <c r="I387" s="5">
        <v>0.60833333333333328</v>
      </c>
      <c r="J387" s="5">
        <v>0.60972222222222228</v>
      </c>
      <c r="K387" s="4"/>
      <c r="L387" s="4"/>
      <c r="M387" s="12">
        <f t="shared" si="50"/>
        <v>0</v>
      </c>
      <c r="N387" s="13">
        <f t="shared" si="48"/>
        <v>0.17083333333333328</v>
      </c>
      <c r="O387" s="11">
        <f t="shared" si="51"/>
        <v>0</v>
      </c>
      <c r="P387" s="11">
        <f t="shared" si="49"/>
        <v>60</v>
      </c>
      <c r="Q387" s="4">
        <v>612792</v>
      </c>
      <c r="R387" s="4">
        <v>612792</v>
      </c>
      <c r="S387" s="4">
        <v>612852</v>
      </c>
      <c r="T387" s="4">
        <v>612852</v>
      </c>
    </row>
    <row r="388" spans="1:20" x14ac:dyDescent="0.25">
      <c r="A388" s="16">
        <v>46035</v>
      </c>
      <c r="B388" s="17" t="s">
        <v>46</v>
      </c>
      <c r="C388" s="4">
        <v>4</v>
      </c>
      <c r="D388" s="4">
        <v>2030</v>
      </c>
      <c r="E388" s="5">
        <v>0.63541666666666663</v>
      </c>
      <c r="F388" s="5">
        <v>0.64583333333333337</v>
      </c>
      <c r="G388" s="5">
        <v>0.64583333333333337</v>
      </c>
      <c r="H388" s="5">
        <v>0.8125</v>
      </c>
      <c r="I388" s="5">
        <v>0.82916666666666672</v>
      </c>
      <c r="J388" s="5">
        <v>0.8354166666666667</v>
      </c>
      <c r="K388" s="4"/>
      <c r="L388" s="4"/>
      <c r="M388" s="12">
        <f t="shared" si="50"/>
        <v>1.6666666666666718E-2</v>
      </c>
      <c r="N388" s="13">
        <f t="shared" si="48"/>
        <v>0.16666666666666663</v>
      </c>
      <c r="O388" s="11">
        <f t="shared" si="51"/>
        <v>0</v>
      </c>
      <c r="P388" s="11">
        <f t="shared" si="49"/>
        <v>62</v>
      </c>
      <c r="Q388" s="4">
        <v>624992</v>
      </c>
      <c r="R388" s="4">
        <v>624992</v>
      </c>
      <c r="S388" s="4">
        <v>625054</v>
      </c>
      <c r="T388" s="4">
        <v>625054</v>
      </c>
    </row>
    <row r="389" spans="1:20" x14ac:dyDescent="0.25">
      <c r="A389" s="16">
        <v>46035</v>
      </c>
      <c r="B389" s="17" t="s">
        <v>46</v>
      </c>
      <c r="C389" s="4">
        <v>2</v>
      </c>
      <c r="D389" s="4">
        <v>2041</v>
      </c>
      <c r="E389" s="5">
        <v>0.65555555555555556</v>
      </c>
      <c r="F389" s="5">
        <v>0.6694444444444444</v>
      </c>
      <c r="G389" s="5">
        <v>0.67361111111111116</v>
      </c>
      <c r="H389" s="5">
        <v>0.81597222222222221</v>
      </c>
      <c r="I389" s="5">
        <v>0.82916666666666672</v>
      </c>
      <c r="J389" s="5">
        <v>0.83263888888888893</v>
      </c>
      <c r="K389" s="4"/>
      <c r="L389" s="4"/>
      <c r="M389" s="12">
        <f t="shared" si="50"/>
        <v>1.7361111111111271E-2</v>
      </c>
      <c r="N389" s="13">
        <f t="shared" si="48"/>
        <v>0.14236111111111105</v>
      </c>
      <c r="O389" s="11">
        <f t="shared" si="51"/>
        <v>8</v>
      </c>
      <c r="P389" s="11">
        <f t="shared" si="49"/>
        <v>40</v>
      </c>
      <c r="Q389" s="4">
        <v>187120</v>
      </c>
      <c r="R389" s="4">
        <v>187120</v>
      </c>
      <c r="S389" s="4">
        <v>187160</v>
      </c>
      <c r="T389" s="4">
        <v>187168</v>
      </c>
    </row>
    <row r="390" spans="1:20" x14ac:dyDescent="0.25">
      <c r="A390" s="16">
        <v>46035</v>
      </c>
      <c r="B390" s="17" t="s">
        <v>46</v>
      </c>
      <c r="C390" s="4" t="s">
        <v>34</v>
      </c>
      <c r="D390" s="4">
        <v>2043</v>
      </c>
      <c r="E390" s="5">
        <v>0.7680555555555556</v>
      </c>
      <c r="F390" s="5">
        <v>0.7680555555555556</v>
      </c>
      <c r="G390" s="5">
        <v>0.77083333333333337</v>
      </c>
      <c r="H390" s="5">
        <v>0.89583333333333337</v>
      </c>
      <c r="I390" s="5">
        <v>0.90972222222222221</v>
      </c>
      <c r="J390" s="5">
        <v>0.91736111111111107</v>
      </c>
      <c r="K390" s="4"/>
      <c r="L390" s="4"/>
      <c r="M390" s="12">
        <f t="shared" si="50"/>
        <v>1.6666666666666607E-2</v>
      </c>
      <c r="N390" s="13">
        <f t="shared" si="48"/>
        <v>0.125</v>
      </c>
      <c r="O390" s="11">
        <f t="shared" si="51"/>
        <v>9</v>
      </c>
      <c r="P390" s="11">
        <f t="shared" si="49"/>
        <v>97</v>
      </c>
      <c r="Q390" s="4">
        <v>166941</v>
      </c>
      <c r="R390" s="4">
        <v>166941</v>
      </c>
      <c r="S390" s="4">
        <v>167038</v>
      </c>
      <c r="T390" s="4">
        <v>167047</v>
      </c>
    </row>
    <row r="391" spans="1:20" x14ac:dyDescent="0.25">
      <c r="A391" s="16"/>
      <c r="B391" s="17"/>
      <c r="C391" s="4"/>
      <c r="D391" s="4"/>
      <c r="E391" s="5"/>
      <c r="F391" s="5"/>
      <c r="G391" s="5"/>
      <c r="H391" s="5"/>
      <c r="I391" s="5"/>
      <c r="J391" s="5"/>
      <c r="K391" s="4"/>
      <c r="L391" s="4"/>
      <c r="M391" s="12">
        <f t="shared" si="50"/>
        <v>0</v>
      </c>
      <c r="N391" s="13">
        <f t="shared" si="48"/>
        <v>0</v>
      </c>
      <c r="O391" s="11">
        <f t="shared" si="51"/>
        <v>0</v>
      </c>
      <c r="P391" s="11">
        <f t="shared" si="49"/>
        <v>0</v>
      </c>
      <c r="Q391" s="4"/>
      <c r="R391" s="4"/>
      <c r="S391" s="4"/>
      <c r="T391" s="4"/>
    </row>
    <row r="392" spans="1:20" x14ac:dyDescent="0.25">
      <c r="A392" s="3"/>
      <c r="B392" s="4"/>
      <c r="C392" s="4"/>
      <c r="D392" s="4"/>
      <c r="E392" s="5"/>
      <c r="F392" s="5"/>
      <c r="G392" s="5"/>
      <c r="H392" s="5"/>
      <c r="I392" s="5"/>
      <c r="J392" s="5"/>
      <c r="K392" s="4"/>
      <c r="L392" s="4"/>
      <c r="M392" s="12">
        <f t="shared" si="50"/>
        <v>0</v>
      </c>
      <c r="N392" s="13">
        <f t="shared" si="48"/>
        <v>0</v>
      </c>
      <c r="O392" s="11">
        <f t="shared" si="51"/>
        <v>0</v>
      </c>
      <c r="P392" s="11">
        <f t="shared" si="49"/>
        <v>0</v>
      </c>
      <c r="Q392" s="4"/>
      <c r="R392" s="4"/>
      <c r="S392" s="4"/>
      <c r="T392" s="4"/>
    </row>
    <row r="393" spans="1:20" x14ac:dyDescent="0.25">
      <c r="A393" s="3"/>
      <c r="B393" s="4"/>
      <c r="C393" s="4"/>
      <c r="D393" s="4"/>
      <c r="E393" s="5"/>
      <c r="F393" s="5"/>
      <c r="G393" s="5"/>
      <c r="H393" s="5"/>
      <c r="I393" s="5"/>
      <c r="J393" s="5"/>
      <c r="K393" s="4"/>
      <c r="L393" s="4"/>
      <c r="M393" s="12">
        <f t="shared" si="50"/>
        <v>0</v>
      </c>
      <c r="N393" s="13">
        <f t="shared" si="48"/>
        <v>0</v>
      </c>
      <c r="O393" s="11">
        <f t="shared" si="51"/>
        <v>0</v>
      </c>
      <c r="P393" s="11">
        <f t="shared" si="49"/>
        <v>0</v>
      </c>
      <c r="Q393" s="4"/>
      <c r="R393" s="4"/>
      <c r="S393" s="4"/>
      <c r="T393" s="4"/>
    </row>
    <row r="394" spans="1:20" x14ac:dyDescent="0.25">
      <c r="A394" s="3"/>
      <c r="B394" s="4"/>
      <c r="C394" s="4"/>
      <c r="D394" s="4"/>
      <c r="E394" s="5"/>
      <c r="F394" s="5"/>
      <c r="G394" s="5"/>
      <c r="H394" s="5"/>
      <c r="I394" s="5"/>
      <c r="J394" s="5"/>
      <c r="K394" s="4"/>
      <c r="L394" s="4"/>
      <c r="M394" s="12">
        <f t="shared" si="50"/>
        <v>0</v>
      </c>
      <c r="N394" s="13">
        <f t="shared" si="48"/>
        <v>0</v>
      </c>
      <c r="O394" s="11">
        <f t="shared" si="51"/>
        <v>0</v>
      </c>
      <c r="P394" s="11">
        <f t="shared" si="49"/>
        <v>0</v>
      </c>
      <c r="Q394" s="4"/>
      <c r="R394" s="4"/>
      <c r="S394" s="4"/>
      <c r="T394" s="4"/>
    </row>
    <row r="395" spans="1:20" x14ac:dyDescent="0.25">
      <c r="A395" s="3"/>
      <c r="B395" s="4"/>
      <c r="C395" s="4"/>
      <c r="D395" s="4"/>
      <c r="E395" s="5"/>
      <c r="F395" s="5"/>
      <c r="G395" s="5"/>
      <c r="H395" s="5"/>
      <c r="I395" s="5"/>
      <c r="J395" s="5"/>
      <c r="K395" s="4"/>
      <c r="L395" s="4"/>
      <c r="M395" s="12">
        <f t="shared" si="50"/>
        <v>0</v>
      </c>
      <c r="N395" s="13">
        <f t="shared" si="48"/>
        <v>0</v>
      </c>
      <c r="O395" s="11">
        <f t="shared" si="51"/>
        <v>0</v>
      </c>
      <c r="P395" s="11">
        <f t="shared" si="49"/>
        <v>0</v>
      </c>
      <c r="Q395" s="4"/>
      <c r="R395" s="4"/>
      <c r="S395" s="4"/>
      <c r="T395" s="4"/>
    </row>
    <row r="396" spans="1:20" x14ac:dyDescent="0.25">
      <c r="A396" s="27"/>
      <c r="B396" s="28"/>
      <c r="C396" s="28"/>
      <c r="D396" s="29"/>
      <c r="E396" s="28"/>
      <c r="F396" s="28"/>
      <c r="G396" s="28"/>
      <c r="H396" s="28"/>
      <c r="I396" s="28"/>
      <c r="J396" s="28"/>
      <c r="K396" s="28"/>
      <c r="L396" s="7" t="s">
        <v>41</v>
      </c>
      <c r="M396" s="14">
        <f>SUM(M366:M395)</f>
        <v>0.23402777777777806</v>
      </c>
      <c r="N396" s="14">
        <f>SUM(N366:N395)</f>
        <v>3.6868055555555554</v>
      </c>
      <c r="O396" s="35">
        <f>SUM(O366:O395)</f>
        <v>120</v>
      </c>
      <c r="P396" s="35">
        <f>SUM(P366:P395)</f>
        <v>1336</v>
      </c>
      <c r="Q396" s="28"/>
      <c r="R396" s="28"/>
      <c r="S396" s="28"/>
      <c r="T396" s="28"/>
    </row>
    <row r="397" spans="1:20" x14ac:dyDescent="0.25">
      <c r="A397" s="16">
        <v>46036</v>
      </c>
      <c r="B397" s="17" t="s">
        <v>48</v>
      </c>
      <c r="C397" s="17" t="s">
        <v>34</v>
      </c>
      <c r="D397" s="17">
        <v>2044</v>
      </c>
      <c r="E397" s="18">
        <v>0.23958333333333334</v>
      </c>
      <c r="F397" s="18">
        <v>0.25</v>
      </c>
      <c r="G397" s="18">
        <v>0.27083333333333331</v>
      </c>
      <c r="H397" s="18">
        <v>0.39374999999999999</v>
      </c>
      <c r="I397" s="18">
        <v>0.39374999999999999</v>
      </c>
      <c r="J397" s="18">
        <v>0.40833333333333333</v>
      </c>
      <c r="K397" s="17"/>
      <c r="L397" s="17"/>
      <c r="M397" s="19">
        <f>G397-F397+I397-H397</f>
        <v>2.0833333333333315E-2</v>
      </c>
      <c r="N397" s="20">
        <f t="shared" ref="N397:N425" si="52">H397-G397-(L397-K397)</f>
        <v>0.12291666666666667</v>
      </c>
      <c r="O397" s="34">
        <f>R397-Q397+T397-S397</f>
        <v>9</v>
      </c>
      <c r="P397" s="34">
        <f t="shared" ref="P397:P425" si="53">S397-R397</f>
        <v>98</v>
      </c>
      <c r="Q397" s="17">
        <v>190686</v>
      </c>
      <c r="R397" s="17">
        <v>190695</v>
      </c>
      <c r="S397" s="17">
        <v>190793</v>
      </c>
      <c r="T397" s="17">
        <v>190793</v>
      </c>
    </row>
    <row r="398" spans="1:20" x14ac:dyDescent="0.25">
      <c r="A398" s="16">
        <v>46036</v>
      </c>
      <c r="B398" s="17" t="s">
        <v>48</v>
      </c>
      <c r="C398" s="4">
        <v>1</v>
      </c>
      <c r="D398" s="4">
        <v>2043</v>
      </c>
      <c r="E398" s="5">
        <v>0.2673611111111111</v>
      </c>
      <c r="F398" s="5">
        <v>0.27777777777777779</v>
      </c>
      <c r="G398" s="5">
        <v>0.29166666666666669</v>
      </c>
      <c r="H398" s="5">
        <v>0.40555555555555556</v>
      </c>
      <c r="I398" s="5">
        <v>0.40555555555555556</v>
      </c>
      <c r="J398" s="5">
        <v>0.40555555555555556</v>
      </c>
      <c r="K398" s="4"/>
      <c r="L398" s="4"/>
      <c r="M398" s="12">
        <f t="shared" ref="M398:M425" si="54">G398-F398+I398-H398</f>
        <v>1.3888888888888895E-2</v>
      </c>
      <c r="N398" s="13">
        <f t="shared" si="52"/>
        <v>0.11388888888888887</v>
      </c>
      <c r="O398" s="11">
        <f t="shared" ref="O398:O425" si="55">R398-Q398+T398-S398</f>
        <v>0</v>
      </c>
      <c r="P398" s="11">
        <f t="shared" si="53"/>
        <v>38</v>
      </c>
      <c r="Q398" s="4">
        <v>167047</v>
      </c>
      <c r="R398" s="4">
        <v>167047</v>
      </c>
      <c r="S398" s="4">
        <v>167085</v>
      </c>
      <c r="T398" s="4">
        <v>167085</v>
      </c>
    </row>
    <row r="399" spans="1:20" x14ac:dyDescent="0.25">
      <c r="A399" s="16">
        <v>46036</v>
      </c>
      <c r="B399" s="17" t="s">
        <v>48</v>
      </c>
      <c r="C399" s="4">
        <v>2</v>
      </c>
      <c r="D399" s="4">
        <v>2028</v>
      </c>
      <c r="E399" s="5">
        <v>0.43333333333333335</v>
      </c>
      <c r="F399" s="5">
        <v>0.43402777777777779</v>
      </c>
      <c r="G399" s="5">
        <v>0.4375</v>
      </c>
      <c r="H399" s="5">
        <v>0.6694444444444444</v>
      </c>
      <c r="I399" s="5">
        <v>0.6875</v>
      </c>
      <c r="J399" s="5">
        <v>0.68888888888888888</v>
      </c>
      <c r="K399" s="4"/>
      <c r="L399" s="4"/>
      <c r="M399" s="12">
        <f t="shared" si="54"/>
        <v>2.1527777777777812E-2</v>
      </c>
      <c r="N399" s="13">
        <f t="shared" si="52"/>
        <v>0.2319444444444444</v>
      </c>
      <c r="O399" s="11">
        <f t="shared" si="55"/>
        <v>0</v>
      </c>
      <c r="P399" s="11">
        <f t="shared" si="53"/>
        <v>62</v>
      </c>
      <c r="Q399" s="4">
        <v>606916</v>
      </c>
      <c r="R399" s="4">
        <v>606916</v>
      </c>
      <c r="S399" s="4">
        <v>606978</v>
      </c>
      <c r="T399" s="4">
        <v>606978</v>
      </c>
    </row>
    <row r="400" spans="1:20" x14ac:dyDescent="0.25">
      <c r="A400" s="16">
        <v>46036</v>
      </c>
      <c r="B400" s="17" t="s">
        <v>48</v>
      </c>
      <c r="C400" s="6">
        <v>2</v>
      </c>
      <c r="D400" s="4">
        <v>2028</v>
      </c>
      <c r="E400" s="5">
        <v>0.2673611111111111</v>
      </c>
      <c r="F400" s="5">
        <v>0.29166666666666669</v>
      </c>
      <c r="G400" s="5">
        <v>0.29166666666666669</v>
      </c>
      <c r="H400" s="5">
        <v>0.43333333333333335</v>
      </c>
      <c r="I400" s="5">
        <v>0.43333333333333335</v>
      </c>
      <c r="J400" s="5">
        <v>0.43333333333333335</v>
      </c>
      <c r="K400" s="4"/>
      <c r="L400" s="4"/>
      <c r="M400" s="12">
        <f t="shared" si="54"/>
        <v>0</v>
      </c>
      <c r="N400" s="13">
        <f t="shared" si="52"/>
        <v>0.14166666666666666</v>
      </c>
      <c r="O400" s="11">
        <f t="shared" si="55"/>
        <v>0</v>
      </c>
      <c r="P400" s="11">
        <f t="shared" si="53"/>
        <v>47</v>
      </c>
      <c r="Q400" s="4">
        <v>606869</v>
      </c>
      <c r="R400" s="4">
        <v>606869</v>
      </c>
      <c r="S400" s="4">
        <v>606916</v>
      </c>
      <c r="T400" s="4">
        <v>606916</v>
      </c>
    </row>
    <row r="401" spans="1:20" x14ac:dyDescent="0.25">
      <c r="A401" s="16">
        <v>46036</v>
      </c>
      <c r="B401" s="17" t="s">
        <v>48</v>
      </c>
      <c r="C401" s="6">
        <v>3</v>
      </c>
      <c r="D401" s="4">
        <v>2031</v>
      </c>
      <c r="E401" s="5">
        <v>0.46527777777777779</v>
      </c>
      <c r="F401" s="5">
        <v>0.46527777777777779</v>
      </c>
      <c r="G401" s="5">
        <v>0.46527777777777779</v>
      </c>
      <c r="H401" s="5">
        <v>0.6694444444444444</v>
      </c>
      <c r="I401" s="5">
        <v>0.6694444444444444</v>
      </c>
      <c r="J401" s="5">
        <v>0.68888888888888888</v>
      </c>
      <c r="K401" s="4"/>
      <c r="L401" s="4"/>
      <c r="M401" s="12">
        <f t="shared" si="54"/>
        <v>0</v>
      </c>
      <c r="N401" s="13">
        <f t="shared" si="52"/>
        <v>0.20416666666666661</v>
      </c>
      <c r="O401" s="11">
        <f t="shared" si="55"/>
        <v>0</v>
      </c>
      <c r="P401" s="11">
        <f t="shared" si="53"/>
        <v>42</v>
      </c>
      <c r="Q401" s="4">
        <v>612976</v>
      </c>
      <c r="R401" s="4">
        <v>612976</v>
      </c>
      <c r="S401" s="4">
        <v>613018</v>
      </c>
      <c r="T401" s="4">
        <v>613018</v>
      </c>
    </row>
    <row r="402" spans="1:20" x14ac:dyDescent="0.25">
      <c r="A402" s="16">
        <v>46036</v>
      </c>
      <c r="B402" s="17" t="s">
        <v>48</v>
      </c>
      <c r="C402" s="4">
        <v>3</v>
      </c>
      <c r="D402" s="4">
        <v>2031</v>
      </c>
      <c r="E402" s="5">
        <v>0.2673611111111111</v>
      </c>
      <c r="F402" s="5">
        <v>0.27777777777777779</v>
      </c>
      <c r="G402" s="5">
        <v>0.29166666666666669</v>
      </c>
      <c r="H402" s="5">
        <v>0.46111111111111114</v>
      </c>
      <c r="I402" s="5">
        <v>0.46111111111111114</v>
      </c>
      <c r="J402" s="5">
        <v>0.46111111111111114</v>
      </c>
      <c r="K402" s="4"/>
      <c r="L402" s="4"/>
      <c r="M402" s="12">
        <f t="shared" si="54"/>
        <v>1.3888888888888895E-2</v>
      </c>
      <c r="N402" s="13">
        <f t="shared" si="52"/>
        <v>0.16944444444444445</v>
      </c>
      <c r="O402" s="11">
        <f t="shared" si="55"/>
        <v>7</v>
      </c>
      <c r="P402" s="11">
        <f t="shared" si="53"/>
        <v>37</v>
      </c>
      <c r="Q402" s="4">
        <v>612931</v>
      </c>
      <c r="R402" s="4">
        <v>612939</v>
      </c>
      <c r="S402" s="4">
        <v>612976</v>
      </c>
      <c r="T402" s="4">
        <v>612975</v>
      </c>
    </row>
    <row r="403" spans="1:20" x14ac:dyDescent="0.25">
      <c r="A403" s="16">
        <v>46036</v>
      </c>
      <c r="B403" s="17" t="s">
        <v>48</v>
      </c>
      <c r="C403" s="4">
        <v>1</v>
      </c>
      <c r="D403" s="4">
        <v>2043</v>
      </c>
      <c r="E403" s="5">
        <v>0.48888888888888887</v>
      </c>
      <c r="F403" s="5">
        <v>0.5</v>
      </c>
      <c r="G403" s="5">
        <v>0.5</v>
      </c>
      <c r="H403" s="5">
        <v>0.6694444444444444</v>
      </c>
      <c r="I403" s="5">
        <v>0.6694444444444444</v>
      </c>
      <c r="J403" s="5">
        <v>0.68958333333333333</v>
      </c>
      <c r="K403" s="4"/>
      <c r="L403" s="4"/>
      <c r="M403" s="12">
        <f t="shared" si="54"/>
        <v>0</v>
      </c>
      <c r="N403" s="13">
        <f t="shared" si="52"/>
        <v>0.1694444444444444</v>
      </c>
      <c r="O403" s="11">
        <f t="shared" si="55"/>
        <v>0</v>
      </c>
      <c r="P403" s="11">
        <f t="shared" si="53"/>
        <v>42</v>
      </c>
      <c r="Q403" s="4">
        <v>167105</v>
      </c>
      <c r="R403" s="4">
        <v>167105</v>
      </c>
      <c r="S403" s="4">
        <v>167147</v>
      </c>
      <c r="T403" s="4">
        <v>167147</v>
      </c>
    </row>
    <row r="404" spans="1:20" x14ac:dyDescent="0.25">
      <c r="A404" s="16">
        <v>46036</v>
      </c>
      <c r="B404" s="17" t="s">
        <v>48</v>
      </c>
      <c r="C404" s="4">
        <v>5</v>
      </c>
      <c r="D404" s="4">
        <v>2030</v>
      </c>
      <c r="E404" s="5">
        <v>0.2673611111111111</v>
      </c>
      <c r="F404" s="5">
        <v>0.27777777777777779</v>
      </c>
      <c r="G404" s="5">
        <v>0.29166666666666669</v>
      </c>
      <c r="H404" s="5">
        <v>0.43541666666666667</v>
      </c>
      <c r="I404" s="5">
        <v>0.43541666666666667</v>
      </c>
      <c r="J404" s="5">
        <v>0.44930555555555557</v>
      </c>
      <c r="K404" s="4"/>
      <c r="L404" s="4"/>
      <c r="M404" s="12">
        <f t="shared" si="54"/>
        <v>1.3888888888888895E-2</v>
      </c>
      <c r="N404" s="13">
        <f t="shared" si="52"/>
        <v>0.14374999999999999</v>
      </c>
      <c r="O404" s="11">
        <f t="shared" si="55"/>
        <v>8</v>
      </c>
      <c r="P404" s="11">
        <f t="shared" si="53"/>
        <v>43</v>
      </c>
      <c r="Q404" s="4">
        <v>625054</v>
      </c>
      <c r="R404" s="4">
        <v>625062</v>
      </c>
      <c r="S404" s="4">
        <v>625105</v>
      </c>
      <c r="T404" s="4">
        <v>625105</v>
      </c>
    </row>
    <row r="405" spans="1:20" x14ac:dyDescent="0.25">
      <c r="A405" s="16">
        <v>46036</v>
      </c>
      <c r="B405" s="17" t="s">
        <v>48</v>
      </c>
      <c r="C405" s="4">
        <v>2</v>
      </c>
      <c r="D405" s="4">
        <v>2028</v>
      </c>
      <c r="E405" s="5">
        <v>0.65555555555555556</v>
      </c>
      <c r="F405" s="5">
        <v>0.65555555555555556</v>
      </c>
      <c r="G405" s="5">
        <v>0.67361111111111116</v>
      </c>
      <c r="H405" s="5">
        <v>0.81527777777777777</v>
      </c>
      <c r="I405" s="5">
        <v>0.81527777777777777</v>
      </c>
      <c r="J405" s="5">
        <v>0.83333333333333337</v>
      </c>
      <c r="K405" s="4"/>
      <c r="L405" s="4"/>
      <c r="M405" s="12">
        <f t="shared" si="54"/>
        <v>1.8055555555555602E-2</v>
      </c>
      <c r="N405" s="13">
        <f t="shared" si="52"/>
        <v>0.14166666666666661</v>
      </c>
      <c r="O405" s="11">
        <f t="shared" si="55"/>
        <v>9</v>
      </c>
      <c r="P405" s="11">
        <f t="shared" si="53"/>
        <v>39</v>
      </c>
      <c r="Q405" s="4">
        <v>606978</v>
      </c>
      <c r="R405" s="4">
        <v>606978</v>
      </c>
      <c r="S405" s="4">
        <v>607017</v>
      </c>
      <c r="T405" s="4">
        <v>607026</v>
      </c>
    </row>
    <row r="406" spans="1:20" x14ac:dyDescent="0.25">
      <c r="A406" s="16">
        <v>46036</v>
      </c>
      <c r="B406" s="17" t="s">
        <v>48</v>
      </c>
      <c r="C406" s="4">
        <v>6</v>
      </c>
      <c r="D406" s="4">
        <v>2042</v>
      </c>
      <c r="E406" s="5">
        <v>0.2673611111111111</v>
      </c>
      <c r="F406" s="5">
        <v>0.27777777777777779</v>
      </c>
      <c r="G406" s="5">
        <v>0.29166666666666669</v>
      </c>
      <c r="H406" s="5">
        <v>0.43402777777777779</v>
      </c>
      <c r="I406" s="5">
        <v>0.43541666666666667</v>
      </c>
      <c r="J406" s="5">
        <v>0.4465277777777778</v>
      </c>
      <c r="K406" s="4"/>
      <c r="L406" s="4"/>
      <c r="M406" s="12">
        <f t="shared" si="54"/>
        <v>1.5277777777777779E-2</v>
      </c>
      <c r="N406" s="13">
        <f t="shared" si="52"/>
        <v>0.1423611111111111</v>
      </c>
      <c r="O406" s="11">
        <f t="shared" si="55"/>
        <v>8</v>
      </c>
      <c r="P406" s="11">
        <f t="shared" si="53"/>
        <v>50</v>
      </c>
      <c r="Q406" s="4">
        <v>194504</v>
      </c>
      <c r="R406" s="4">
        <v>194512</v>
      </c>
      <c r="S406" s="4">
        <v>194562</v>
      </c>
      <c r="T406" s="4">
        <v>194562</v>
      </c>
    </row>
    <row r="407" spans="1:20" x14ac:dyDescent="0.25">
      <c r="A407" s="16">
        <v>46036</v>
      </c>
      <c r="B407" s="17" t="s">
        <v>48</v>
      </c>
      <c r="C407" s="4">
        <v>4</v>
      </c>
      <c r="D407" s="4">
        <v>2041</v>
      </c>
      <c r="E407" s="5">
        <v>0.53749999999999998</v>
      </c>
      <c r="F407" s="5">
        <v>0.55138888888888893</v>
      </c>
      <c r="G407" s="5">
        <v>0.55555555555555558</v>
      </c>
      <c r="H407" s="5">
        <v>0.63472222222222219</v>
      </c>
      <c r="I407" s="5">
        <v>0.64861111111111114</v>
      </c>
      <c r="J407" s="5">
        <v>0.6479166666666667</v>
      </c>
      <c r="K407" s="4"/>
      <c r="L407" s="4"/>
      <c r="M407" s="12">
        <f t="shared" si="54"/>
        <v>1.8055555555555602E-2</v>
      </c>
      <c r="N407" s="13">
        <f t="shared" si="52"/>
        <v>7.9166666666666607E-2</v>
      </c>
      <c r="O407" s="11">
        <f t="shared" si="55"/>
        <v>0</v>
      </c>
      <c r="P407" s="11">
        <f t="shared" si="53"/>
        <v>27</v>
      </c>
      <c r="Q407" s="4">
        <v>187255</v>
      </c>
      <c r="R407" s="4">
        <v>187255</v>
      </c>
      <c r="S407" s="4">
        <v>187282</v>
      </c>
      <c r="T407" s="4">
        <v>187282</v>
      </c>
    </row>
    <row r="408" spans="1:20" x14ac:dyDescent="0.25">
      <c r="A408" s="16">
        <v>46036</v>
      </c>
      <c r="B408" s="17" t="s">
        <v>48</v>
      </c>
      <c r="C408" s="4" t="s">
        <v>34</v>
      </c>
      <c r="D408" s="4">
        <v>2044</v>
      </c>
      <c r="E408" s="5">
        <v>0.37222222222222223</v>
      </c>
      <c r="F408" s="5">
        <v>0.3923611111111111</v>
      </c>
      <c r="G408" s="5">
        <v>0.39583333333333331</v>
      </c>
      <c r="H408" s="5">
        <v>0.51736111111111116</v>
      </c>
      <c r="I408" s="5">
        <v>0.51736111111111116</v>
      </c>
      <c r="J408" s="5">
        <v>0.53055555555555556</v>
      </c>
      <c r="K408" s="4"/>
      <c r="L408" s="4"/>
      <c r="M408" s="12">
        <f t="shared" si="54"/>
        <v>3.4722222222222099E-3</v>
      </c>
      <c r="N408" s="13">
        <f t="shared" si="52"/>
        <v>0.12152777777777785</v>
      </c>
      <c r="O408" s="11">
        <f t="shared" si="55"/>
        <v>0</v>
      </c>
      <c r="P408" s="11">
        <f t="shared" si="53"/>
        <v>99</v>
      </c>
      <c r="Q408" s="4">
        <v>190793</v>
      </c>
      <c r="R408" s="4">
        <v>190793</v>
      </c>
      <c r="S408" s="4">
        <v>190892</v>
      </c>
      <c r="T408" s="4">
        <v>190892</v>
      </c>
    </row>
    <row r="409" spans="1:20" x14ac:dyDescent="0.25">
      <c r="A409" s="16">
        <v>46036</v>
      </c>
      <c r="B409" s="17" t="s">
        <v>48</v>
      </c>
      <c r="C409" s="4">
        <v>3</v>
      </c>
      <c r="D409" s="4">
        <v>2031</v>
      </c>
      <c r="E409" s="5">
        <v>0.65555555555555556</v>
      </c>
      <c r="F409" s="5">
        <v>0.67013888888888884</v>
      </c>
      <c r="G409" s="5">
        <v>0.67361111111111116</v>
      </c>
      <c r="H409" s="5">
        <v>0.81527777777777777</v>
      </c>
      <c r="I409" s="5">
        <v>0.81527777777777777</v>
      </c>
      <c r="J409" s="5">
        <v>0.83263888888888893</v>
      </c>
      <c r="K409" s="4"/>
      <c r="L409" s="4"/>
      <c r="M409" s="12">
        <f t="shared" si="54"/>
        <v>3.4722222222223209E-3</v>
      </c>
      <c r="N409" s="13">
        <f t="shared" si="52"/>
        <v>0.14166666666666661</v>
      </c>
      <c r="O409" s="11">
        <f t="shared" si="55"/>
        <v>9</v>
      </c>
      <c r="P409" s="11">
        <f t="shared" si="53"/>
        <v>31</v>
      </c>
      <c r="Q409" s="4">
        <v>613018</v>
      </c>
      <c r="R409" s="4">
        <v>613018</v>
      </c>
      <c r="S409" s="4">
        <v>613049</v>
      </c>
      <c r="T409" s="4">
        <v>613058</v>
      </c>
    </row>
    <row r="410" spans="1:20" x14ac:dyDescent="0.25">
      <c r="A410" s="16">
        <v>46036</v>
      </c>
      <c r="B410" s="17" t="s">
        <v>48</v>
      </c>
      <c r="C410" s="4">
        <v>1</v>
      </c>
      <c r="D410" s="4">
        <v>2043</v>
      </c>
      <c r="E410" s="5">
        <v>0.38472222222222224</v>
      </c>
      <c r="F410" s="5">
        <v>0.40555555555555556</v>
      </c>
      <c r="G410" s="5">
        <v>0.40972222222222221</v>
      </c>
      <c r="H410" s="5">
        <v>0.48888888888888887</v>
      </c>
      <c r="I410" s="5">
        <v>0.48888888888888887</v>
      </c>
      <c r="J410" s="5">
        <v>0.48888888888888887</v>
      </c>
      <c r="K410" s="4"/>
      <c r="L410" s="4"/>
      <c r="M410" s="12">
        <f t="shared" si="54"/>
        <v>4.1666666666666519E-3</v>
      </c>
      <c r="N410" s="13">
        <f t="shared" si="52"/>
        <v>7.9166666666666663E-2</v>
      </c>
      <c r="O410" s="11">
        <f t="shared" si="55"/>
        <v>0</v>
      </c>
      <c r="P410" s="11">
        <f t="shared" si="53"/>
        <v>20</v>
      </c>
      <c r="Q410" s="4">
        <v>167085</v>
      </c>
      <c r="R410" s="4">
        <v>167085</v>
      </c>
      <c r="S410" s="4">
        <v>167105</v>
      </c>
      <c r="T410" s="4">
        <v>167105</v>
      </c>
    </row>
    <row r="411" spans="1:20" x14ac:dyDescent="0.25">
      <c r="A411" s="16">
        <v>46036</v>
      </c>
      <c r="B411" s="17" t="s">
        <v>48</v>
      </c>
      <c r="C411" s="4" t="s">
        <v>34</v>
      </c>
      <c r="D411" s="4">
        <v>2044</v>
      </c>
      <c r="E411" s="5">
        <v>0.5180555555555556</v>
      </c>
      <c r="F411" s="5">
        <v>0.5180555555555556</v>
      </c>
      <c r="G411" s="5">
        <v>0.52083333333333337</v>
      </c>
      <c r="H411" s="5">
        <v>0.6430555555555556</v>
      </c>
      <c r="I411" s="5">
        <v>0.6430555555555556</v>
      </c>
      <c r="J411" s="5">
        <v>0.6430555555555556</v>
      </c>
      <c r="K411" s="4"/>
      <c r="L411" s="4"/>
      <c r="M411" s="12">
        <f t="shared" si="54"/>
        <v>2.7777777777777679E-3</v>
      </c>
      <c r="N411" s="13">
        <f t="shared" si="52"/>
        <v>0.12222222222222223</v>
      </c>
      <c r="O411" s="11">
        <f t="shared" si="55"/>
        <v>0</v>
      </c>
      <c r="P411" s="11">
        <f t="shared" si="53"/>
        <v>98</v>
      </c>
      <c r="Q411" s="4">
        <v>190892</v>
      </c>
      <c r="R411" s="4">
        <v>190892</v>
      </c>
      <c r="S411" s="4">
        <v>190990</v>
      </c>
      <c r="T411" s="4">
        <v>190990</v>
      </c>
    </row>
    <row r="412" spans="1:20" x14ac:dyDescent="0.25">
      <c r="A412" s="16">
        <v>46036</v>
      </c>
      <c r="B412" s="17" t="s">
        <v>48</v>
      </c>
      <c r="C412" s="4">
        <v>1</v>
      </c>
      <c r="D412" s="4">
        <v>2043</v>
      </c>
      <c r="E412" s="5">
        <v>0.6694444444444444</v>
      </c>
      <c r="F412" s="5">
        <v>0.6694444444444444</v>
      </c>
      <c r="G412" s="5">
        <v>0.67361111111111116</v>
      </c>
      <c r="H412" s="5">
        <v>0.81527777777777777</v>
      </c>
      <c r="I412" s="5">
        <v>0.81527777777777777</v>
      </c>
      <c r="J412" s="5">
        <v>0.83680555555555558</v>
      </c>
      <c r="K412" s="4"/>
      <c r="L412" s="4"/>
      <c r="M412" s="12">
        <f t="shared" si="54"/>
        <v>4.1666666666667629E-3</v>
      </c>
      <c r="N412" s="13">
        <f t="shared" si="52"/>
        <v>0.14166666666666661</v>
      </c>
      <c r="O412" s="11">
        <f t="shared" si="55"/>
        <v>9</v>
      </c>
      <c r="P412" s="11">
        <f t="shared" si="53"/>
        <v>35</v>
      </c>
      <c r="Q412" s="4">
        <v>167147</v>
      </c>
      <c r="R412" s="4">
        <v>167147</v>
      </c>
      <c r="S412" s="4">
        <v>167182</v>
      </c>
      <c r="T412" s="4">
        <v>167191</v>
      </c>
    </row>
    <row r="413" spans="1:20" x14ac:dyDescent="0.25">
      <c r="A413" s="16">
        <v>46036</v>
      </c>
      <c r="B413" s="17" t="s">
        <v>48</v>
      </c>
      <c r="C413" s="4">
        <v>4</v>
      </c>
      <c r="D413" s="4">
        <v>2041</v>
      </c>
      <c r="E413" s="5">
        <v>0.41944444444444445</v>
      </c>
      <c r="F413" s="5">
        <v>0.43333333333333335</v>
      </c>
      <c r="G413" s="5">
        <v>0.4375</v>
      </c>
      <c r="H413" s="5">
        <v>0.55138888888888893</v>
      </c>
      <c r="I413" s="5">
        <v>0.55138888888888893</v>
      </c>
      <c r="J413" s="5">
        <v>0.55138888888888893</v>
      </c>
      <c r="K413" s="4"/>
      <c r="L413" s="4"/>
      <c r="M413" s="12">
        <f t="shared" si="54"/>
        <v>4.1666666666666519E-3</v>
      </c>
      <c r="N413" s="13">
        <f t="shared" si="52"/>
        <v>0.11388888888888893</v>
      </c>
      <c r="O413" s="11">
        <f t="shared" si="55"/>
        <v>0</v>
      </c>
      <c r="P413" s="11">
        <f t="shared" si="53"/>
        <v>34</v>
      </c>
      <c r="Q413" s="4">
        <v>187221</v>
      </c>
      <c r="R413" s="4">
        <v>187221</v>
      </c>
      <c r="S413" s="4">
        <v>187255</v>
      </c>
      <c r="T413" s="4">
        <v>187255</v>
      </c>
    </row>
    <row r="414" spans="1:20" x14ac:dyDescent="0.25">
      <c r="A414" s="16">
        <v>46036</v>
      </c>
      <c r="B414" s="17" t="s">
        <v>48</v>
      </c>
      <c r="C414" s="4">
        <v>5</v>
      </c>
      <c r="D414" s="4">
        <v>2030</v>
      </c>
      <c r="E414" s="5">
        <v>0.58125000000000004</v>
      </c>
      <c r="F414" s="5">
        <v>0.58333333333333337</v>
      </c>
      <c r="G414" s="5">
        <v>0.58333333333333337</v>
      </c>
      <c r="H414" s="5">
        <v>0.81597222222222221</v>
      </c>
      <c r="I414" s="5">
        <v>0.83125000000000004</v>
      </c>
      <c r="J414" s="5">
        <v>0.83472222222222225</v>
      </c>
      <c r="K414" s="4"/>
      <c r="L414" s="4"/>
      <c r="M414" s="12">
        <f t="shared" si="54"/>
        <v>1.5277777777777835E-2</v>
      </c>
      <c r="N414" s="13">
        <f t="shared" si="52"/>
        <v>0.23263888888888884</v>
      </c>
      <c r="O414" s="11">
        <f t="shared" si="55"/>
        <v>8</v>
      </c>
      <c r="P414" s="11">
        <f t="shared" si="53"/>
        <v>57</v>
      </c>
      <c r="Q414" s="4">
        <v>625147</v>
      </c>
      <c r="R414" s="4">
        <v>625147</v>
      </c>
      <c r="S414" s="4">
        <v>625204</v>
      </c>
      <c r="T414" s="4">
        <v>625212</v>
      </c>
    </row>
    <row r="415" spans="1:20" x14ac:dyDescent="0.25">
      <c r="A415" s="16">
        <v>46036</v>
      </c>
      <c r="B415" s="17" t="s">
        <v>48</v>
      </c>
      <c r="C415" s="4">
        <v>5</v>
      </c>
      <c r="D415" s="4">
        <v>2030</v>
      </c>
      <c r="E415" s="5">
        <v>0.41944444444444445</v>
      </c>
      <c r="F415" s="5">
        <v>0.4375</v>
      </c>
      <c r="G415" s="5">
        <v>0.4375</v>
      </c>
      <c r="H415" s="5">
        <v>0.57916666666666672</v>
      </c>
      <c r="I415" s="5">
        <v>0.5805555555555556</v>
      </c>
      <c r="J415" s="5">
        <v>0.58125000000000004</v>
      </c>
      <c r="K415" s="4"/>
      <c r="L415" s="4"/>
      <c r="M415" s="12">
        <f t="shared" si="54"/>
        <v>1.388888888888884E-3</v>
      </c>
      <c r="N415" s="13">
        <f t="shared" si="52"/>
        <v>0.14166666666666672</v>
      </c>
      <c r="O415" s="11">
        <f t="shared" si="55"/>
        <v>0</v>
      </c>
      <c r="P415" s="11">
        <f t="shared" si="53"/>
        <v>42</v>
      </c>
      <c r="Q415" s="4">
        <v>625105</v>
      </c>
      <c r="R415" s="4">
        <v>625105</v>
      </c>
      <c r="S415" s="4">
        <v>625147</v>
      </c>
      <c r="T415" s="4">
        <v>625147</v>
      </c>
    </row>
    <row r="416" spans="1:20" x14ac:dyDescent="0.25">
      <c r="A416" s="16">
        <v>46036</v>
      </c>
      <c r="B416" s="17" t="s">
        <v>48</v>
      </c>
      <c r="C416" s="4">
        <v>6</v>
      </c>
      <c r="D416" s="4">
        <v>2042</v>
      </c>
      <c r="E416" s="5">
        <v>0.60763888888888884</v>
      </c>
      <c r="F416" s="5">
        <v>0.61111111111111116</v>
      </c>
      <c r="G416" s="5">
        <v>0.61111111111111116</v>
      </c>
      <c r="H416" s="5">
        <v>0.81527777777777777</v>
      </c>
      <c r="I416" s="5">
        <v>0.81597222222222221</v>
      </c>
      <c r="J416" s="5">
        <v>0.83611111111111114</v>
      </c>
      <c r="K416" s="4"/>
      <c r="L416" s="4"/>
      <c r="M416" s="12">
        <f t="shared" si="54"/>
        <v>6.9444444444444198E-4</v>
      </c>
      <c r="N416" s="13">
        <f t="shared" si="52"/>
        <v>0.20416666666666661</v>
      </c>
      <c r="O416" s="11">
        <f t="shared" si="55"/>
        <v>9</v>
      </c>
      <c r="P416" s="11">
        <f t="shared" si="53"/>
        <v>69</v>
      </c>
      <c r="Q416" s="4">
        <v>194622</v>
      </c>
      <c r="R416" s="4">
        <v>194622</v>
      </c>
      <c r="S416" s="4">
        <v>194691</v>
      </c>
      <c r="T416" s="4">
        <v>194700</v>
      </c>
    </row>
    <row r="417" spans="1:20" x14ac:dyDescent="0.25">
      <c r="A417" s="16">
        <v>46036</v>
      </c>
      <c r="B417" s="17" t="s">
        <v>48</v>
      </c>
      <c r="C417" s="4">
        <v>6</v>
      </c>
      <c r="D417" s="4">
        <v>2042</v>
      </c>
      <c r="E417" s="5">
        <v>0.41944444444444445</v>
      </c>
      <c r="F417" s="5">
        <v>0.43402777777777779</v>
      </c>
      <c r="G417" s="5">
        <v>0.4375</v>
      </c>
      <c r="H417" s="5">
        <v>0.60763888888888884</v>
      </c>
      <c r="I417" s="5">
        <v>0.60763888888888884</v>
      </c>
      <c r="J417" s="5">
        <v>0.60763888888888884</v>
      </c>
      <c r="K417" s="4"/>
      <c r="L417" s="4"/>
      <c r="M417" s="12">
        <f t="shared" si="54"/>
        <v>3.4722222222222099E-3</v>
      </c>
      <c r="N417" s="13">
        <f t="shared" si="52"/>
        <v>0.17013888888888884</v>
      </c>
      <c r="O417" s="11">
        <f t="shared" si="55"/>
        <v>0</v>
      </c>
      <c r="P417" s="11">
        <f t="shared" si="53"/>
        <v>60</v>
      </c>
      <c r="Q417" s="4">
        <v>194562</v>
      </c>
      <c r="R417" s="4">
        <v>194562</v>
      </c>
      <c r="S417" s="4">
        <v>194622</v>
      </c>
      <c r="T417" s="4">
        <v>194622</v>
      </c>
    </row>
    <row r="418" spans="1:20" x14ac:dyDescent="0.25">
      <c r="A418" s="16">
        <v>46036</v>
      </c>
      <c r="B418" s="17" t="s">
        <v>48</v>
      </c>
      <c r="C418" s="4">
        <v>4</v>
      </c>
      <c r="D418" s="4">
        <v>2041</v>
      </c>
      <c r="E418" s="5">
        <v>0.63472222222222219</v>
      </c>
      <c r="F418" s="5">
        <v>0.63472222222222219</v>
      </c>
      <c r="G418" s="5">
        <v>0.64583333333333337</v>
      </c>
      <c r="H418" s="5">
        <v>0.81527777777777777</v>
      </c>
      <c r="I418" s="5">
        <v>0.8256944444444444</v>
      </c>
      <c r="J418" s="5">
        <v>0.83263888888888893</v>
      </c>
      <c r="K418" s="4"/>
      <c r="L418" s="4"/>
      <c r="M418" s="12">
        <f t="shared" si="54"/>
        <v>2.1527777777777812E-2</v>
      </c>
      <c r="N418" s="13">
        <f t="shared" si="52"/>
        <v>0.1694444444444444</v>
      </c>
      <c r="O418" s="11">
        <f t="shared" si="55"/>
        <v>9</v>
      </c>
      <c r="P418" s="11">
        <f t="shared" si="53"/>
        <v>53</v>
      </c>
      <c r="Q418" s="4">
        <v>187282</v>
      </c>
      <c r="R418" s="4">
        <v>187282</v>
      </c>
      <c r="S418" s="4">
        <v>187335</v>
      </c>
      <c r="T418" s="4">
        <v>187344</v>
      </c>
    </row>
    <row r="419" spans="1:20" x14ac:dyDescent="0.25">
      <c r="A419" s="16">
        <v>46036</v>
      </c>
      <c r="B419" s="17" t="s">
        <v>48</v>
      </c>
      <c r="C419" s="4">
        <v>4</v>
      </c>
      <c r="D419" s="4">
        <v>2041</v>
      </c>
      <c r="E419" s="5">
        <v>0.2673611111111111</v>
      </c>
      <c r="F419" s="5">
        <v>0.28125</v>
      </c>
      <c r="G419" s="5">
        <v>0.29166666666666669</v>
      </c>
      <c r="H419" s="5">
        <v>0.43333333333333335</v>
      </c>
      <c r="I419" s="5">
        <v>0.43333333333333335</v>
      </c>
      <c r="J419" s="5">
        <v>0.44930555555555557</v>
      </c>
      <c r="K419" s="4"/>
      <c r="L419" s="4"/>
      <c r="M419" s="12">
        <f t="shared" si="54"/>
        <v>1.0416666666666685E-2</v>
      </c>
      <c r="N419" s="13">
        <f t="shared" si="52"/>
        <v>0.14166666666666666</v>
      </c>
      <c r="O419" s="11">
        <f t="shared" si="55"/>
        <v>10</v>
      </c>
      <c r="P419" s="11">
        <f t="shared" si="53"/>
        <v>43</v>
      </c>
      <c r="Q419" s="4">
        <v>187168</v>
      </c>
      <c r="R419" s="4">
        <v>187178</v>
      </c>
      <c r="S419" s="4">
        <v>187221</v>
      </c>
      <c r="T419" s="4">
        <v>187221</v>
      </c>
    </row>
    <row r="420" spans="1:20" x14ac:dyDescent="0.25">
      <c r="A420" s="16">
        <v>46036</v>
      </c>
      <c r="B420" s="17" t="s">
        <v>48</v>
      </c>
      <c r="C420" s="4" t="s">
        <v>34</v>
      </c>
      <c r="D420" s="4">
        <v>2044</v>
      </c>
      <c r="E420" s="5">
        <v>0.62222222222222223</v>
      </c>
      <c r="F420" s="5">
        <v>0.64583333333333337</v>
      </c>
      <c r="G420" s="5">
        <v>0.64583333333333337</v>
      </c>
      <c r="H420" s="5">
        <v>0.77083333333333337</v>
      </c>
      <c r="I420" s="5">
        <v>0.77083333333333337</v>
      </c>
      <c r="J420" s="5">
        <v>0.78194444444444444</v>
      </c>
      <c r="K420" s="4"/>
      <c r="L420" s="4"/>
      <c r="M420" s="12">
        <f t="shared" si="54"/>
        <v>0</v>
      </c>
      <c r="N420" s="13">
        <f t="shared" si="52"/>
        <v>0.125</v>
      </c>
      <c r="O420" s="11">
        <f t="shared" si="55"/>
        <v>0</v>
      </c>
      <c r="P420" s="11">
        <f t="shared" si="53"/>
        <v>99</v>
      </c>
      <c r="Q420" s="4">
        <v>190990</v>
      </c>
      <c r="R420" s="4">
        <v>190990</v>
      </c>
      <c r="S420" s="4">
        <v>191089</v>
      </c>
      <c r="T420" s="4">
        <v>191089</v>
      </c>
    </row>
    <row r="421" spans="1:20" x14ac:dyDescent="0.25">
      <c r="A421" s="16">
        <v>46036</v>
      </c>
      <c r="B421" s="17" t="s">
        <v>48</v>
      </c>
      <c r="C421" s="4" t="s">
        <v>34</v>
      </c>
      <c r="D421" s="4">
        <v>2044</v>
      </c>
      <c r="E421" s="5">
        <v>0.7680555555555556</v>
      </c>
      <c r="F421" s="5">
        <v>0.7680555555555556</v>
      </c>
      <c r="G421" s="5">
        <v>0.77083333333333337</v>
      </c>
      <c r="H421" s="5">
        <v>0.89583333333333337</v>
      </c>
      <c r="I421" s="5">
        <v>0.90972222222222221</v>
      </c>
      <c r="J421" s="5">
        <v>0.91736111111111107</v>
      </c>
      <c r="K421" s="4"/>
      <c r="L421" s="4"/>
      <c r="M421" s="12">
        <f t="shared" si="54"/>
        <v>1.6666666666666607E-2</v>
      </c>
      <c r="N421" s="13">
        <f t="shared" si="52"/>
        <v>0.125</v>
      </c>
      <c r="O421" s="11">
        <f t="shared" si="55"/>
        <v>9</v>
      </c>
      <c r="P421" s="11">
        <f t="shared" si="53"/>
        <v>98</v>
      </c>
      <c r="Q421" s="4">
        <v>191089</v>
      </c>
      <c r="R421" s="4">
        <v>191089</v>
      </c>
      <c r="S421" s="4">
        <v>191187</v>
      </c>
      <c r="T421" s="4">
        <v>191196</v>
      </c>
    </row>
    <row r="422" spans="1:20" x14ac:dyDescent="0.25">
      <c r="A422" s="16">
        <v>46036</v>
      </c>
      <c r="B422" s="17" t="s">
        <v>48</v>
      </c>
      <c r="C422" s="4">
        <v>6</v>
      </c>
      <c r="D422" s="4">
        <v>2044</v>
      </c>
      <c r="E422" s="5">
        <v>0.2673611111111111</v>
      </c>
      <c r="F422" s="5">
        <v>0.27777777777777779</v>
      </c>
      <c r="G422" s="5">
        <v>0.29166666666666669</v>
      </c>
      <c r="H422" s="5">
        <v>0.43402777777777779</v>
      </c>
      <c r="I422" s="5">
        <v>0.43402777777777779</v>
      </c>
      <c r="J422" s="5">
        <v>0.45069444444444445</v>
      </c>
      <c r="K422" s="4"/>
      <c r="L422" s="4"/>
      <c r="M422" s="12">
        <f t="shared" si="54"/>
        <v>1.3888888888888895E-2</v>
      </c>
      <c r="N422" s="13">
        <f t="shared" si="52"/>
        <v>0.1423611111111111</v>
      </c>
      <c r="O422" s="11">
        <f t="shared" si="55"/>
        <v>8</v>
      </c>
      <c r="P422" s="11">
        <f t="shared" si="53"/>
        <v>50</v>
      </c>
      <c r="Q422" s="4">
        <v>191196</v>
      </c>
      <c r="R422" s="4">
        <v>191204</v>
      </c>
      <c r="S422" s="4">
        <v>191254</v>
      </c>
      <c r="T422" s="4">
        <v>191254</v>
      </c>
    </row>
    <row r="423" spans="1:20" x14ac:dyDescent="0.25">
      <c r="A423" s="16"/>
      <c r="B423" s="17"/>
      <c r="C423" s="4"/>
      <c r="D423" s="4"/>
      <c r="E423" s="5"/>
      <c r="F423" s="5"/>
      <c r="G423" s="5"/>
      <c r="H423" s="5"/>
      <c r="I423" s="5"/>
      <c r="J423" s="5"/>
      <c r="K423" s="4"/>
      <c r="L423" s="4"/>
      <c r="M423" s="12">
        <f t="shared" si="54"/>
        <v>0</v>
      </c>
      <c r="N423" s="13">
        <f t="shared" si="52"/>
        <v>0</v>
      </c>
      <c r="O423" s="11">
        <f t="shared" si="55"/>
        <v>0</v>
      </c>
      <c r="P423" s="11">
        <f t="shared" si="53"/>
        <v>0</v>
      </c>
      <c r="Q423" s="4"/>
      <c r="R423" s="4"/>
      <c r="S423" s="4"/>
      <c r="T423" s="4"/>
    </row>
    <row r="424" spans="1:20" x14ac:dyDescent="0.25">
      <c r="A424" s="3"/>
      <c r="B424" s="4"/>
      <c r="C424" s="4"/>
      <c r="D424" s="4"/>
      <c r="E424" s="5"/>
      <c r="F424" s="5"/>
      <c r="G424" s="5"/>
      <c r="H424" s="5"/>
      <c r="I424" s="5"/>
      <c r="J424" s="5"/>
      <c r="K424" s="4"/>
      <c r="L424" s="4"/>
      <c r="M424" s="12">
        <f t="shared" si="54"/>
        <v>0</v>
      </c>
      <c r="N424" s="13">
        <f t="shared" si="52"/>
        <v>0</v>
      </c>
      <c r="O424" s="11">
        <f t="shared" si="55"/>
        <v>0</v>
      </c>
      <c r="P424" s="11">
        <f t="shared" si="53"/>
        <v>0</v>
      </c>
      <c r="Q424" s="4"/>
      <c r="R424" s="4"/>
      <c r="S424" s="4"/>
      <c r="T424" s="4"/>
    </row>
    <row r="425" spans="1:20" x14ac:dyDescent="0.25">
      <c r="A425" s="3"/>
      <c r="B425" s="4"/>
      <c r="C425" s="4"/>
      <c r="D425" s="4"/>
      <c r="E425" s="5"/>
      <c r="F425" s="5"/>
      <c r="G425" s="5"/>
      <c r="H425" s="5"/>
      <c r="I425" s="5"/>
      <c r="J425" s="5"/>
      <c r="K425" s="4"/>
      <c r="L425" s="4"/>
      <c r="M425" s="12">
        <f t="shared" si="54"/>
        <v>0</v>
      </c>
      <c r="N425" s="13">
        <f t="shared" si="52"/>
        <v>0</v>
      </c>
      <c r="O425" s="11">
        <f t="shared" si="55"/>
        <v>0</v>
      </c>
      <c r="P425" s="11">
        <f t="shared" si="53"/>
        <v>0</v>
      </c>
      <c r="Q425" s="4"/>
      <c r="R425" s="4"/>
      <c r="S425" s="4"/>
      <c r="T425" s="4"/>
    </row>
    <row r="426" spans="1:20" x14ac:dyDescent="0.25">
      <c r="A426" s="27"/>
      <c r="B426" s="28"/>
      <c r="C426" s="28"/>
      <c r="D426" s="29"/>
      <c r="E426" s="28"/>
      <c r="F426" s="28"/>
      <c r="G426" s="28"/>
      <c r="H426" s="28"/>
      <c r="I426" s="28"/>
      <c r="J426" s="28"/>
      <c r="K426" s="28"/>
      <c r="L426" s="7" t="s">
        <v>41</v>
      </c>
      <c r="M426" s="14">
        <f>SUM(M397:M425)</f>
        <v>0.24097222222222253</v>
      </c>
      <c r="N426" s="14">
        <f>SUM(N397:N425)</f>
        <v>3.8326388888888885</v>
      </c>
      <c r="O426" s="35">
        <f>SUM(O397:O425)</f>
        <v>112</v>
      </c>
      <c r="P426" s="35">
        <f>SUM(P397:P425)</f>
        <v>1413</v>
      </c>
      <c r="Q426" s="28"/>
      <c r="R426" s="28"/>
      <c r="S426" s="28"/>
      <c r="T426" s="28"/>
    </row>
    <row r="427" spans="1:20" x14ac:dyDescent="0.25">
      <c r="A427" s="16">
        <v>46037</v>
      </c>
      <c r="B427" s="17" t="s">
        <v>49</v>
      </c>
      <c r="C427" s="17" t="s">
        <v>34</v>
      </c>
      <c r="D427" s="17">
        <v>2042</v>
      </c>
      <c r="E427" s="18">
        <v>0.23958333333333334</v>
      </c>
      <c r="F427" s="18">
        <v>0.25</v>
      </c>
      <c r="G427" s="18">
        <v>0.27083333333333331</v>
      </c>
      <c r="H427" s="18">
        <v>0.39583333333333331</v>
      </c>
      <c r="I427" s="18">
        <v>0.40208333333333335</v>
      </c>
      <c r="J427" s="18">
        <v>0.4201388888888889</v>
      </c>
      <c r="K427" s="17"/>
      <c r="L427" s="17"/>
      <c r="M427" s="19">
        <f>G427-F427+I427-H427</f>
        <v>2.7083333333333348E-2</v>
      </c>
      <c r="N427" s="20">
        <f t="shared" ref="N427:N456" si="56">H427-G427-(L427-K427)</f>
        <v>0.125</v>
      </c>
      <c r="O427" s="34">
        <f>R427-Q427+T427-S427</f>
        <v>8</v>
      </c>
      <c r="P427" s="34">
        <f t="shared" ref="P427:P456" si="57">S427-R427</f>
        <v>101</v>
      </c>
      <c r="Q427" s="17">
        <v>194700</v>
      </c>
      <c r="R427" s="17">
        <v>194708</v>
      </c>
      <c r="S427" s="17">
        <v>194809</v>
      </c>
      <c r="T427" s="17">
        <v>194809</v>
      </c>
    </row>
    <row r="428" spans="1:20" x14ac:dyDescent="0.25">
      <c r="A428" s="16">
        <v>46037</v>
      </c>
      <c r="B428" s="17" t="s">
        <v>49</v>
      </c>
      <c r="C428" s="4">
        <v>1</v>
      </c>
      <c r="D428" s="4">
        <v>2030</v>
      </c>
      <c r="E428" s="5">
        <v>0.2673611111111111</v>
      </c>
      <c r="F428" s="5">
        <v>0.27777777777777779</v>
      </c>
      <c r="G428" s="5">
        <v>0.29166666666666669</v>
      </c>
      <c r="H428" s="5">
        <v>0.40555555555555556</v>
      </c>
      <c r="I428" s="5">
        <v>0.40555555555555556</v>
      </c>
      <c r="J428" s="5">
        <v>0.40555555555555556</v>
      </c>
      <c r="K428" s="4"/>
      <c r="L428" s="4"/>
      <c r="M428" s="12">
        <f t="shared" ref="M428:M456" si="58">G428-F428+I428-H428</f>
        <v>1.3888888888888895E-2</v>
      </c>
      <c r="N428" s="13">
        <f t="shared" si="56"/>
        <v>0.11388888888888887</v>
      </c>
      <c r="O428" s="11">
        <f t="shared" ref="O428:O456" si="59">R428-Q428+T428-S428</f>
        <v>9</v>
      </c>
      <c r="P428" s="11">
        <f t="shared" si="57"/>
        <v>28</v>
      </c>
      <c r="Q428" s="4">
        <v>625212</v>
      </c>
      <c r="R428" s="4">
        <v>625221</v>
      </c>
      <c r="S428" s="4">
        <v>625249</v>
      </c>
      <c r="T428" s="4">
        <v>625249</v>
      </c>
    </row>
    <row r="429" spans="1:20" x14ac:dyDescent="0.25">
      <c r="A429" s="16">
        <v>46037</v>
      </c>
      <c r="B429" s="17" t="s">
        <v>49</v>
      </c>
      <c r="C429" s="4">
        <v>2</v>
      </c>
      <c r="D429" s="4">
        <v>2041</v>
      </c>
      <c r="E429" s="5">
        <v>0.43333333333333335</v>
      </c>
      <c r="F429" s="5">
        <v>0.4375</v>
      </c>
      <c r="G429" s="5">
        <v>0.4375</v>
      </c>
      <c r="H429" s="5">
        <v>0.67083333333333328</v>
      </c>
      <c r="I429" s="5">
        <v>0.67083333333333328</v>
      </c>
      <c r="J429" s="5">
        <v>0.68541666666666667</v>
      </c>
      <c r="K429" s="4"/>
      <c r="L429" s="4"/>
      <c r="M429" s="12">
        <f t="shared" si="58"/>
        <v>0</v>
      </c>
      <c r="N429" s="13">
        <f t="shared" si="56"/>
        <v>0.23333333333333328</v>
      </c>
      <c r="O429" s="11">
        <f t="shared" si="59"/>
        <v>0</v>
      </c>
      <c r="P429" s="11">
        <f t="shared" si="57"/>
        <v>62</v>
      </c>
      <c r="Q429" s="4">
        <v>187392</v>
      </c>
      <c r="R429" s="4">
        <v>187392</v>
      </c>
      <c r="S429" s="4">
        <v>187454</v>
      </c>
      <c r="T429" s="4">
        <v>187454</v>
      </c>
    </row>
    <row r="430" spans="1:20" x14ac:dyDescent="0.25">
      <c r="A430" s="16">
        <v>46037</v>
      </c>
      <c r="B430" s="17" t="s">
        <v>49</v>
      </c>
      <c r="C430" s="6">
        <v>2</v>
      </c>
      <c r="D430" s="4">
        <v>2041</v>
      </c>
      <c r="E430" s="5">
        <v>0.2673611111111111</v>
      </c>
      <c r="F430" s="5">
        <v>0.27777777777777779</v>
      </c>
      <c r="G430" s="5">
        <v>0.29166666666666669</v>
      </c>
      <c r="H430" s="5">
        <v>0.43333333333333335</v>
      </c>
      <c r="I430" s="5">
        <v>0.43333333333333335</v>
      </c>
      <c r="J430" s="5">
        <v>0.43333333333333335</v>
      </c>
      <c r="K430" s="4"/>
      <c r="L430" s="4"/>
      <c r="M430" s="12">
        <f t="shared" si="58"/>
        <v>1.3888888888888895E-2</v>
      </c>
      <c r="N430" s="13">
        <f t="shared" si="56"/>
        <v>0.14166666666666666</v>
      </c>
      <c r="O430" s="11">
        <f t="shared" si="59"/>
        <v>8</v>
      </c>
      <c r="P430" s="11">
        <f t="shared" si="57"/>
        <v>40</v>
      </c>
      <c r="Q430" s="4">
        <v>187344</v>
      </c>
      <c r="R430" s="4">
        <v>187352</v>
      </c>
      <c r="S430" s="4">
        <v>187392</v>
      </c>
      <c r="T430" s="4">
        <v>187392</v>
      </c>
    </row>
    <row r="431" spans="1:20" x14ac:dyDescent="0.25">
      <c r="A431" s="16">
        <v>46037</v>
      </c>
      <c r="B431" s="17" t="s">
        <v>49</v>
      </c>
      <c r="C431" s="6">
        <v>3</v>
      </c>
      <c r="D431" s="4">
        <v>2028</v>
      </c>
      <c r="E431" s="5">
        <v>0.46111111111111114</v>
      </c>
      <c r="F431" s="5">
        <v>0.46111111111111114</v>
      </c>
      <c r="G431" s="5">
        <v>0.46527777777777779</v>
      </c>
      <c r="H431" s="5">
        <v>0.6694444444444444</v>
      </c>
      <c r="I431" s="5">
        <v>0.6694444444444444</v>
      </c>
      <c r="J431" s="5">
        <v>0.68333333333333335</v>
      </c>
      <c r="K431" s="4"/>
      <c r="L431" s="4"/>
      <c r="M431" s="12">
        <f t="shared" si="58"/>
        <v>4.1666666666666519E-3</v>
      </c>
      <c r="N431" s="13">
        <f t="shared" si="56"/>
        <v>0.20416666666666661</v>
      </c>
      <c r="O431" s="11">
        <f t="shared" si="59"/>
        <v>0</v>
      </c>
      <c r="P431" s="11">
        <f t="shared" si="57"/>
        <v>37</v>
      </c>
      <c r="Q431" s="4">
        <v>607073</v>
      </c>
      <c r="R431" s="4">
        <v>607073</v>
      </c>
      <c r="S431" s="4">
        <v>607110</v>
      </c>
      <c r="T431" s="4">
        <v>607110</v>
      </c>
    </row>
    <row r="432" spans="1:20" x14ac:dyDescent="0.25">
      <c r="A432" s="16">
        <v>46037</v>
      </c>
      <c r="B432" s="17" t="s">
        <v>49</v>
      </c>
      <c r="C432" s="4">
        <v>3</v>
      </c>
      <c r="D432" s="4">
        <v>2028</v>
      </c>
      <c r="E432" s="5">
        <v>0.2673611111111111</v>
      </c>
      <c r="F432" s="5">
        <v>0.2673611111111111</v>
      </c>
      <c r="G432" s="5">
        <v>0.29166666666666669</v>
      </c>
      <c r="H432" s="5">
        <v>0.45833333333333331</v>
      </c>
      <c r="I432" s="5">
        <v>0.46111111111111114</v>
      </c>
      <c r="J432" s="5">
        <v>0.46111111111111114</v>
      </c>
      <c r="K432" s="4"/>
      <c r="L432" s="4"/>
      <c r="M432" s="12">
        <f t="shared" si="58"/>
        <v>2.7083333333333404E-2</v>
      </c>
      <c r="N432" s="13">
        <f t="shared" si="56"/>
        <v>0.16666666666666663</v>
      </c>
      <c r="O432" s="11">
        <f t="shared" si="59"/>
        <v>6</v>
      </c>
      <c r="P432" s="11">
        <f t="shared" si="57"/>
        <v>41</v>
      </c>
      <c r="Q432" s="4">
        <v>607026</v>
      </c>
      <c r="R432" s="4">
        <v>607032</v>
      </c>
      <c r="S432" s="4">
        <v>607073</v>
      </c>
      <c r="T432" s="4">
        <v>607073</v>
      </c>
    </row>
    <row r="433" spans="1:20" x14ac:dyDescent="0.25">
      <c r="A433" s="16">
        <v>46037</v>
      </c>
      <c r="B433" s="17" t="s">
        <v>49</v>
      </c>
      <c r="C433" s="4">
        <v>1</v>
      </c>
      <c r="D433" s="4">
        <v>2030</v>
      </c>
      <c r="E433" s="5">
        <v>0.48888888888888887</v>
      </c>
      <c r="F433" s="5">
        <v>0.48888888888888887</v>
      </c>
      <c r="G433" s="5">
        <v>0.5</v>
      </c>
      <c r="H433" s="5">
        <v>0.6694444444444444</v>
      </c>
      <c r="I433" s="5">
        <v>0.6694444444444444</v>
      </c>
      <c r="J433" s="5">
        <v>0.68263888888888891</v>
      </c>
      <c r="K433" s="4"/>
      <c r="L433" s="4"/>
      <c r="M433" s="12">
        <f t="shared" si="58"/>
        <v>1.1111111111111183E-2</v>
      </c>
      <c r="N433" s="13">
        <f t="shared" si="56"/>
        <v>0.1694444444444444</v>
      </c>
      <c r="O433" s="11">
        <f t="shared" si="59"/>
        <v>0</v>
      </c>
      <c r="P433" s="11">
        <f t="shared" si="57"/>
        <v>42</v>
      </c>
      <c r="Q433" s="4">
        <v>625270</v>
      </c>
      <c r="R433" s="4">
        <v>625270</v>
      </c>
      <c r="S433" s="4">
        <v>625312</v>
      </c>
      <c r="T433" s="4">
        <v>625312</v>
      </c>
    </row>
    <row r="434" spans="1:20" x14ac:dyDescent="0.25">
      <c r="A434" s="16">
        <v>46037</v>
      </c>
      <c r="B434" s="17" t="s">
        <v>49</v>
      </c>
      <c r="C434" s="4">
        <v>4</v>
      </c>
      <c r="D434" s="4">
        <v>2031</v>
      </c>
      <c r="E434" s="5">
        <v>0.2673611111111111</v>
      </c>
      <c r="F434" s="5">
        <v>0.28263888888888888</v>
      </c>
      <c r="G434" s="5">
        <v>0.30069444444444443</v>
      </c>
      <c r="H434" s="5">
        <v>0.35347222222222224</v>
      </c>
      <c r="I434" s="5">
        <v>0.35347222222222224</v>
      </c>
      <c r="J434" s="5">
        <v>0.35347222222222224</v>
      </c>
      <c r="K434" s="4"/>
      <c r="L434" s="4"/>
      <c r="M434" s="12">
        <f t="shared" si="58"/>
        <v>1.8055555555555547E-2</v>
      </c>
      <c r="N434" s="13">
        <f t="shared" si="56"/>
        <v>5.2777777777777812E-2</v>
      </c>
      <c r="O434" s="11">
        <f t="shared" si="59"/>
        <v>8</v>
      </c>
      <c r="P434" s="11">
        <f t="shared" si="57"/>
        <v>15</v>
      </c>
      <c r="Q434" s="4">
        <v>613058</v>
      </c>
      <c r="R434" s="4">
        <v>613066</v>
      </c>
      <c r="S434" s="4">
        <v>613081</v>
      </c>
      <c r="T434" s="4">
        <v>613081</v>
      </c>
    </row>
    <row r="435" spans="1:20" x14ac:dyDescent="0.25">
      <c r="A435" s="16">
        <v>46037</v>
      </c>
      <c r="B435" s="17" t="s">
        <v>49</v>
      </c>
      <c r="C435" s="4">
        <v>4</v>
      </c>
      <c r="D435" s="4">
        <v>7143</v>
      </c>
      <c r="E435" s="5">
        <v>0.35347222222222224</v>
      </c>
      <c r="F435" s="5">
        <v>0.35347222222222224</v>
      </c>
      <c r="G435" s="5">
        <v>0.35347222222222224</v>
      </c>
      <c r="H435" s="5">
        <v>0.43402777777777779</v>
      </c>
      <c r="I435" s="5">
        <v>0.43402777777777779</v>
      </c>
      <c r="J435" s="5">
        <v>0.44930555555555557</v>
      </c>
      <c r="K435" s="4"/>
      <c r="L435" s="4"/>
      <c r="M435" s="12">
        <f t="shared" si="58"/>
        <v>0</v>
      </c>
      <c r="N435" s="13">
        <f t="shared" si="56"/>
        <v>8.0555555555555547E-2</v>
      </c>
      <c r="O435" s="11">
        <f t="shared" si="59"/>
        <v>0</v>
      </c>
      <c r="P435" s="11">
        <f t="shared" si="57"/>
        <v>27</v>
      </c>
      <c r="Q435" s="4">
        <v>155415</v>
      </c>
      <c r="R435" s="4">
        <v>155415</v>
      </c>
      <c r="S435" s="4">
        <v>155442</v>
      </c>
      <c r="T435" s="4">
        <v>155442</v>
      </c>
    </row>
    <row r="436" spans="1:20" x14ac:dyDescent="0.25">
      <c r="A436" s="16">
        <v>46037</v>
      </c>
      <c r="B436" s="17" t="s">
        <v>49</v>
      </c>
      <c r="C436" s="4" t="s">
        <v>34</v>
      </c>
      <c r="D436" s="4">
        <v>2042</v>
      </c>
      <c r="E436" s="5">
        <v>0.62222222222222223</v>
      </c>
      <c r="F436" s="5">
        <v>0.64583333333333337</v>
      </c>
      <c r="G436" s="5">
        <v>0.6479166666666667</v>
      </c>
      <c r="H436" s="5">
        <v>0.77430555555555558</v>
      </c>
      <c r="I436" s="5">
        <v>0.77430555555555558</v>
      </c>
      <c r="J436" s="5">
        <v>0.78194444444444444</v>
      </c>
      <c r="K436" s="4"/>
      <c r="L436" s="4"/>
      <c r="M436" s="12">
        <f t="shared" si="58"/>
        <v>2.0833333333333259E-3</v>
      </c>
      <c r="N436" s="13">
        <f t="shared" si="56"/>
        <v>0.12638888888888888</v>
      </c>
      <c r="O436" s="11">
        <f t="shared" si="59"/>
        <v>0</v>
      </c>
      <c r="P436" s="11">
        <f t="shared" si="57"/>
        <v>98</v>
      </c>
      <c r="Q436" s="4">
        <v>195007</v>
      </c>
      <c r="R436" s="4">
        <v>195007</v>
      </c>
      <c r="S436" s="4">
        <v>195105</v>
      </c>
      <c r="T436" s="4">
        <v>195105</v>
      </c>
    </row>
    <row r="437" spans="1:20" x14ac:dyDescent="0.25">
      <c r="A437" s="16">
        <v>46037</v>
      </c>
      <c r="B437" s="17" t="s">
        <v>49</v>
      </c>
      <c r="C437" s="4">
        <v>5</v>
      </c>
      <c r="D437" s="4">
        <v>2043</v>
      </c>
      <c r="E437" s="5">
        <v>0.2673611111111111</v>
      </c>
      <c r="F437" s="5">
        <v>0.27777777777777779</v>
      </c>
      <c r="G437" s="5">
        <v>0.29166666666666669</v>
      </c>
      <c r="H437" s="5">
        <v>0.43194444444444446</v>
      </c>
      <c r="I437" s="5">
        <v>0.43194444444444446</v>
      </c>
      <c r="J437" s="5">
        <v>0.45069444444444445</v>
      </c>
      <c r="K437" s="4"/>
      <c r="L437" s="4"/>
      <c r="M437" s="12">
        <f t="shared" si="58"/>
        <v>1.3888888888888895E-2</v>
      </c>
      <c r="N437" s="13">
        <f t="shared" si="56"/>
        <v>0.14027777777777778</v>
      </c>
      <c r="O437" s="11">
        <f t="shared" si="59"/>
        <v>9</v>
      </c>
      <c r="P437" s="11">
        <f t="shared" si="57"/>
        <v>42</v>
      </c>
      <c r="Q437" s="4">
        <v>167191</v>
      </c>
      <c r="R437" s="4">
        <v>167200</v>
      </c>
      <c r="S437" s="4">
        <v>167242</v>
      </c>
      <c r="T437" s="4">
        <v>167242</v>
      </c>
    </row>
    <row r="438" spans="1:20" x14ac:dyDescent="0.25">
      <c r="A438" s="16">
        <v>46037</v>
      </c>
      <c r="B438" s="17" t="s">
        <v>49</v>
      </c>
      <c r="C438" s="4" t="s">
        <v>34</v>
      </c>
      <c r="D438" s="4">
        <v>2042</v>
      </c>
      <c r="E438" s="5">
        <v>0.7680555555555556</v>
      </c>
      <c r="F438" s="5">
        <v>0.77083333333333337</v>
      </c>
      <c r="G438" s="5">
        <v>0.77083333333333337</v>
      </c>
      <c r="H438" s="5">
        <v>0.89583333333333337</v>
      </c>
      <c r="I438" s="5">
        <v>0.90972222222222221</v>
      </c>
      <c r="J438" s="5">
        <v>0.91736111111111107</v>
      </c>
      <c r="K438" s="4"/>
      <c r="L438" s="4"/>
      <c r="M438" s="12">
        <f t="shared" si="58"/>
        <v>1.388888888888884E-2</v>
      </c>
      <c r="N438" s="13">
        <f t="shared" si="56"/>
        <v>0.125</v>
      </c>
      <c r="O438" s="11">
        <f t="shared" si="59"/>
        <v>9</v>
      </c>
      <c r="P438" s="11">
        <f t="shared" si="57"/>
        <v>99</v>
      </c>
      <c r="Q438" s="4">
        <v>195105</v>
      </c>
      <c r="R438" s="4">
        <v>195105</v>
      </c>
      <c r="S438" s="4">
        <v>195204</v>
      </c>
      <c r="T438" s="4">
        <v>195213</v>
      </c>
    </row>
    <row r="439" spans="1:20" x14ac:dyDescent="0.25">
      <c r="A439" s="16">
        <v>46037</v>
      </c>
      <c r="B439" s="17" t="s">
        <v>49</v>
      </c>
      <c r="C439" s="4">
        <v>4</v>
      </c>
      <c r="D439" s="4">
        <v>7143</v>
      </c>
      <c r="E439" s="5">
        <v>0.51041666666666663</v>
      </c>
      <c r="F439" s="5">
        <v>0.52083333333333337</v>
      </c>
      <c r="G439" s="5">
        <v>0.52083333333333337</v>
      </c>
      <c r="H439" s="5">
        <v>0.63472222222222219</v>
      </c>
      <c r="I439" s="5">
        <v>0.63472222222222219</v>
      </c>
      <c r="J439" s="5">
        <v>0.66666666666666663</v>
      </c>
      <c r="K439" s="4"/>
      <c r="L439" s="4"/>
      <c r="M439" s="12">
        <f t="shared" si="58"/>
        <v>0</v>
      </c>
      <c r="N439" s="13">
        <f t="shared" si="56"/>
        <v>0.11388888888888882</v>
      </c>
      <c r="O439" s="11">
        <f t="shared" si="59"/>
        <v>0</v>
      </c>
      <c r="P439" s="11">
        <f t="shared" si="57"/>
        <v>23</v>
      </c>
      <c r="Q439" s="4">
        <v>155476</v>
      </c>
      <c r="R439" s="4">
        <v>155476</v>
      </c>
      <c r="S439" s="4">
        <v>155499</v>
      </c>
      <c r="T439" s="4">
        <v>155499</v>
      </c>
    </row>
    <row r="440" spans="1:20" x14ac:dyDescent="0.25">
      <c r="A440" s="16">
        <v>46037</v>
      </c>
      <c r="B440" s="17" t="s">
        <v>49</v>
      </c>
      <c r="C440" s="4" t="s">
        <v>34</v>
      </c>
      <c r="D440" s="4">
        <v>2042</v>
      </c>
      <c r="E440" s="5">
        <v>0.37222222222222223</v>
      </c>
      <c r="F440" s="5">
        <v>0.39305555555555555</v>
      </c>
      <c r="G440" s="5">
        <v>0.40277777777777779</v>
      </c>
      <c r="H440" s="5">
        <v>0.52986111111111112</v>
      </c>
      <c r="I440" s="5">
        <v>0.52986111111111112</v>
      </c>
      <c r="J440" s="5">
        <v>0.53333333333333333</v>
      </c>
      <c r="K440" s="4"/>
      <c r="L440" s="4"/>
      <c r="M440" s="12">
        <f t="shared" si="58"/>
        <v>9.7222222222221877E-3</v>
      </c>
      <c r="N440" s="13">
        <f t="shared" si="56"/>
        <v>0.12708333333333333</v>
      </c>
      <c r="O440" s="11">
        <f t="shared" si="59"/>
        <v>0</v>
      </c>
      <c r="P440" s="11">
        <f t="shared" si="57"/>
        <v>99</v>
      </c>
      <c r="Q440" s="4">
        <v>194809</v>
      </c>
      <c r="R440" s="4">
        <v>194809</v>
      </c>
      <c r="S440" s="4">
        <v>194908</v>
      </c>
      <c r="T440" s="4">
        <v>194908</v>
      </c>
    </row>
    <row r="441" spans="1:20" x14ac:dyDescent="0.25">
      <c r="A441" s="16">
        <v>46037</v>
      </c>
      <c r="B441" s="17" t="s">
        <v>49</v>
      </c>
      <c r="C441" s="4">
        <v>3</v>
      </c>
      <c r="D441" s="4">
        <v>2028</v>
      </c>
      <c r="E441" s="5">
        <v>0.65555555555555556</v>
      </c>
      <c r="F441" s="5">
        <v>0.6694444444444444</v>
      </c>
      <c r="G441" s="5">
        <v>0.67361111111111116</v>
      </c>
      <c r="H441" s="5">
        <v>0.81527777777777777</v>
      </c>
      <c r="I441" s="5">
        <v>0.82916666666666672</v>
      </c>
      <c r="J441" s="5">
        <v>0.83263888888888893</v>
      </c>
      <c r="K441" s="4"/>
      <c r="L441" s="4"/>
      <c r="M441" s="12">
        <f t="shared" si="58"/>
        <v>1.8055555555555713E-2</v>
      </c>
      <c r="N441" s="13">
        <f t="shared" si="56"/>
        <v>0.14166666666666661</v>
      </c>
      <c r="O441" s="11">
        <f t="shared" si="59"/>
        <v>9</v>
      </c>
      <c r="P441" s="11">
        <f t="shared" si="57"/>
        <v>30</v>
      </c>
      <c r="Q441" s="4">
        <v>607110</v>
      </c>
      <c r="R441" s="4">
        <v>607110</v>
      </c>
      <c r="S441" s="4">
        <v>607140</v>
      </c>
      <c r="T441" s="4">
        <v>607149</v>
      </c>
    </row>
    <row r="442" spans="1:20" x14ac:dyDescent="0.25">
      <c r="A442" s="16">
        <v>46037</v>
      </c>
      <c r="B442" s="17" t="s">
        <v>49</v>
      </c>
      <c r="C442" s="4">
        <v>1</v>
      </c>
      <c r="D442" s="4">
        <v>2030</v>
      </c>
      <c r="E442" s="5">
        <v>0.38472222222222224</v>
      </c>
      <c r="F442" s="5">
        <v>0.40555555555555556</v>
      </c>
      <c r="G442" s="5">
        <v>0.40972222222222221</v>
      </c>
      <c r="H442" s="5">
        <v>0.48888888888888887</v>
      </c>
      <c r="I442" s="5">
        <v>0.48888888888888887</v>
      </c>
      <c r="J442" s="5">
        <v>0.48888888888888887</v>
      </c>
      <c r="K442" s="4"/>
      <c r="L442" s="4"/>
      <c r="M442" s="12">
        <f t="shared" si="58"/>
        <v>4.1666666666666519E-3</v>
      </c>
      <c r="N442" s="13">
        <f t="shared" si="56"/>
        <v>7.9166666666666663E-2</v>
      </c>
      <c r="O442" s="11">
        <f t="shared" si="59"/>
        <v>0</v>
      </c>
      <c r="P442" s="11">
        <f t="shared" si="57"/>
        <v>21</v>
      </c>
      <c r="Q442" s="4">
        <v>625249</v>
      </c>
      <c r="R442" s="4">
        <v>625249</v>
      </c>
      <c r="S442" s="4">
        <v>625270</v>
      </c>
      <c r="T442" s="4">
        <v>625270</v>
      </c>
    </row>
    <row r="443" spans="1:20" x14ac:dyDescent="0.25">
      <c r="A443" s="16">
        <v>46037</v>
      </c>
      <c r="B443" s="17" t="s">
        <v>49</v>
      </c>
      <c r="C443" s="4" t="s">
        <v>34</v>
      </c>
      <c r="D443" s="4">
        <v>2042</v>
      </c>
      <c r="E443" s="5">
        <v>0.5180555555555556</v>
      </c>
      <c r="F443" s="5">
        <v>0.5180555555555556</v>
      </c>
      <c r="G443" s="5">
        <v>0.52083333333333337</v>
      </c>
      <c r="H443" s="5">
        <v>0.6430555555555556</v>
      </c>
      <c r="I443" s="5">
        <v>0.6430555555555556</v>
      </c>
      <c r="J443" s="5">
        <v>0.6430555555555556</v>
      </c>
      <c r="K443" s="4"/>
      <c r="L443" s="4"/>
      <c r="M443" s="12">
        <f t="shared" si="58"/>
        <v>2.7777777777777679E-3</v>
      </c>
      <c r="N443" s="13">
        <f t="shared" si="56"/>
        <v>0.12222222222222223</v>
      </c>
      <c r="O443" s="11">
        <f t="shared" si="59"/>
        <v>0</v>
      </c>
      <c r="P443" s="11">
        <f t="shared" si="57"/>
        <v>99</v>
      </c>
      <c r="Q443" s="4">
        <v>194908</v>
      </c>
      <c r="R443" s="4">
        <v>194908</v>
      </c>
      <c r="S443" s="4">
        <v>195007</v>
      </c>
      <c r="T443" s="4">
        <v>195007</v>
      </c>
    </row>
    <row r="444" spans="1:20" x14ac:dyDescent="0.25">
      <c r="A444" s="16">
        <v>46037</v>
      </c>
      <c r="B444" s="17" t="s">
        <v>49</v>
      </c>
      <c r="C444" s="4">
        <v>1</v>
      </c>
      <c r="D444" s="4">
        <v>2030</v>
      </c>
      <c r="E444" s="5">
        <v>0.6694444444444444</v>
      </c>
      <c r="F444" s="5">
        <v>0.6694444444444444</v>
      </c>
      <c r="G444" s="5">
        <v>0.67361111111111116</v>
      </c>
      <c r="H444" s="5">
        <v>0.81527777777777777</v>
      </c>
      <c r="I444" s="5">
        <v>0.81527777777777777</v>
      </c>
      <c r="J444" s="5">
        <v>0.83819444444444446</v>
      </c>
      <c r="K444" s="4"/>
      <c r="L444" s="4"/>
      <c r="M444" s="12">
        <f t="shared" si="58"/>
        <v>4.1666666666667629E-3</v>
      </c>
      <c r="N444" s="13">
        <f t="shared" si="56"/>
        <v>0.14166666666666661</v>
      </c>
      <c r="O444" s="11">
        <f t="shared" si="59"/>
        <v>9</v>
      </c>
      <c r="P444" s="11">
        <f t="shared" si="57"/>
        <v>35</v>
      </c>
      <c r="Q444" s="4">
        <v>625312</v>
      </c>
      <c r="R444" s="4">
        <v>625312</v>
      </c>
      <c r="S444" s="4">
        <v>625347</v>
      </c>
      <c r="T444" s="4">
        <v>625356</v>
      </c>
    </row>
    <row r="445" spans="1:20" x14ac:dyDescent="0.25">
      <c r="A445" s="16">
        <v>46037</v>
      </c>
      <c r="B445" s="17" t="s">
        <v>49</v>
      </c>
      <c r="C445" s="4">
        <v>4</v>
      </c>
      <c r="D445" s="4">
        <v>7143</v>
      </c>
      <c r="E445" s="5">
        <v>0.41944444444444445</v>
      </c>
      <c r="F445" s="5">
        <v>0.43333333333333335</v>
      </c>
      <c r="G445" s="5">
        <v>0.4375</v>
      </c>
      <c r="H445" s="5">
        <v>0.55138888888888893</v>
      </c>
      <c r="I445" s="5">
        <v>0.55138888888888893</v>
      </c>
      <c r="J445" s="5">
        <v>0.55138888888888893</v>
      </c>
      <c r="K445" s="4"/>
      <c r="L445" s="4"/>
      <c r="M445" s="12">
        <f t="shared" si="58"/>
        <v>4.1666666666666519E-3</v>
      </c>
      <c r="N445" s="13">
        <f t="shared" si="56"/>
        <v>0.11388888888888893</v>
      </c>
      <c r="O445" s="11">
        <f t="shared" si="59"/>
        <v>0</v>
      </c>
      <c r="P445" s="11">
        <f t="shared" si="57"/>
        <v>34</v>
      </c>
      <c r="Q445" s="4">
        <v>155442</v>
      </c>
      <c r="R445" s="4">
        <v>155442</v>
      </c>
      <c r="S445" s="4">
        <v>155476</v>
      </c>
      <c r="T445" s="4">
        <v>155476</v>
      </c>
    </row>
    <row r="446" spans="1:20" x14ac:dyDescent="0.25">
      <c r="A446" s="16">
        <v>46037</v>
      </c>
      <c r="B446" s="17" t="s">
        <v>49</v>
      </c>
      <c r="C446" s="4">
        <v>5</v>
      </c>
      <c r="D446" s="4">
        <v>2043</v>
      </c>
      <c r="E446" s="5">
        <v>0.58125000000000004</v>
      </c>
      <c r="F446" s="5">
        <v>0.58333333333333337</v>
      </c>
      <c r="G446" s="5">
        <v>0.58333333333333337</v>
      </c>
      <c r="H446" s="5">
        <v>0.81597222222222221</v>
      </c>
      <c r="I446" s="5">
        <v>0.83125000000000004</v>
      </c>
      <c r="J446" s="5">
        <v>0.83472222222222225</v>
      </c>
      <c r="K446" s="4"/>
      <c r="L446" s="4"/>
      <c r="M446" s="12">
        <f t="shared" si="58"/>
        <v>1.5277777777777835E-2</v>
      </c>
      <c r="N446" s="13">
        <f t="shared" si="56"/>
        <v>0.23263888888888884</v>
      </c>
      <c r="O446" s="11">
        <f t="shared" si="59"/>
        <v>8</v>
      </c>
      <c r="P446" s="11">
        <f t="shared" si="57"/>
        <v>54</v>
      </c>
      <c r="Q446" s="4">
        <v>167284</v>
      </c>
      <c r="R446" s="4">
        <v>167284</v>
      </c>
      <c r="S446" s="4">
        <v>167338</v>
      </c>
      <c r="T446" s="4">
        <v>167346</v>
      </c>
    </row>
    <row r="447" spans="1:20" x14ac:dyDescent="0.25">
      <c r="A447" s="16">
        <v>46037</v>
      </c>
      <c r="B447" s="17" t="s">
        <v>49</v>
      </c>
      <c r="C447" s="4">
        <v>5</v>
      </c>
      <c r="D447" s="4">
        <v>2043</v>
      </c>
      <c r="E447" s="5">
        <v>0.41944444444444445</v>
      </c>
      <c r="F447" s="5">
        <v>0.43541666666666667</v>
      </c>
      <c r="G447" s="5">
        <v>0.4375</v>
      </c>
      <c r="H447" s="5">
        <v>0.58125000000000004</v>
      </c>
      <c r="I447" s="5">
        <v>0.58125000000000004</v>
      </c>
      <c r="J447" s="5">
        <v>0.58125000000000004</v>
      </c>
      <c r="K447" s="4"/>
      <c r="L447" s="4"/>
      <c r="M447" s="12">
        <f t="shared" si="58"/>
        <v>2.0833333333333259E-3</v>
      </c>
      <c r="N447" s="13">
        <f t="shared" si="56"/>
        <v>0.14375000000000004</v>
      </c>
      <c r="O447" s="11">
        <f t="shared" si="59"/>
        <v>0</v>
      </c>
      <c r="P447" s="11">
        <f t="shared" si="57"/>
        <v>42</v>
      </c>
      <c r="Q447" s="4">
        <v>167242</v>
      </c>
      <c r="R447" s="4">
        <v>167242</v>
      </c>
      <c r="S447" s="4">
        <v>167284</v>
      </c>
      <c r="T447" s="4">
        <v>167284</v>
      </c>
    </row>
    <row r="448" spans="1:20" x14ac:dyDescent="0.25">
      <c r="A448" s="16">
        <v>46037</v>
      </c>
      <c r="B448" s="17" t="s">
        <v>49</v>
      </c>
      <c r="C448" s="4">
        <v>6</v>
      </c>
      <c r="D448" s="4">
        <v>2044</v>
      </c>
      <c r="E448" s="5">
        <v>0.60763888888888884</v>
      </c>
      <c r="F448" s="5">
        <v>0.60763888888888884</v>
      </c>
      <c r="G448" s="5">
        <v>0.61111111111111116</v>
      </c>
      <c r="H448" s="5">
        <v>0.81527777777777777</v>
      </c>
      <c r="I448" s="5">
        <v>0.82847222222222228</v>
      </c>
      <c r="J448" s="5">
        <v>0.83194444444444449</v>
      </c>
      <c r="K448" s="4"/>
      <c r="L448" s="4"/>
      <c r="M448" s="12">
        <f t="shared" si="58"/>
        <v>1.6666666666666829E-2</v>
      </c>
      <c r="N448" s="13">
        <f t="shared" si="56"/>
        <v>0.20416666666666661</v>
      </c>
      <c r="O448" s="11">
        <f t="shared" si="59"/>
        <v>9</v>
      </c>
      <c r="P448" s="11">
        <f t="shared" si="57"/>
        <v>70</v>
      </c>
      <c r="Q448" s="4">
        <v>191313</v>
      </c>
      <c r="R448" s="4">
        <v>191313</v>
      </c>
      <c r="S448" s="4">
        <v>191383</v>
      </c>
      <c r="T448" s="4">
        <v>191392</v>
      </c>
    </row>
    <row r="449" spans="1:20" x14ac:dyDescent="0.25">
      <c r="A449" s="16">
        <v>46037</v>
      </c>
      <c r="B449" s="17" t="s">
        <v>49</v>
      </c>
      <c r="C449" s="4">
        <v>6</v>
      </c>
      <c r="D449" s="4">
        <v>2044</v>
      </c>
      <c r="E449" s="5">
        <v>0.41944444444444445</v>
      </c>
      <c r="F449" s="5">
        <v>0.43055555555555558</v>
      </c>
      <c r="G449" s="5">
        <v>0.4375</v>
      </c>
      <c r="H449" s="5">
        <v>0.60416666666666663</v>
      </c>
      <c r="I449" s="5">
        <v>0.60416666666666663</v>
      </c>
      <c r="J449" s="5">
        <v>0.60763888888888884</v>
      </c>
      <c r="K449" s="4"/>
      <c r="L449" s="4"/>
      <c r="M449" s="12">
        <f t="shared" si="58"/>
        <v>6.9444444444444198E-3</v>
      </c>
      <c r="N449" s="13">
        <f t="shared" si="56"/>
        <v>0.16666666666666663</v>
      </c>
      <c r="O449" s="11">
        <f t="shared" si="59"/>
        <v>0</v>
      </c>
      <c r="P449" s="11">
        <f t="shared" si="57"/>
        <v>59</v>
      </c>
      <c r="Q449" s="4">
        <v>191254</v>
      </c>
      <c r="R449" s="4">
        <v>191254</v>
      </c>
      <c r="S449" s="4">
        <v>191313</v>
      </c>
      <c r="T449" s="4">
        <v>191313</v>
      </c>
    </row>
    <row r="450" spans="1:20" x14ac:dyDescent="0.25">
      <c r="A450" s="16">
        <v>46037</v>
      </c>
      <c r="B450" s="17" t="s">
        <v>49</v>
      </c>
      <c r="C450" s="4">
        <v>4</v>
      </c>
      <c r="D450" s="4">
        <v>7134</v>
      </c>
      <c r="E450" s="5">
        <v>0.63472222222222219</v>
      </c>
      <c r="F450" s="5">
        <v>0.63472222222222219</v>
      </c>
      <c r="G450" s="5">
        <v>0.64583333333333337</v>
      </c>
      <c r="H450" s="5">
        <v>0.81597222222222221</v>
      </c>
      <c r="I450" s="5">
        <v>0.82291666666666663</v>
      </c>
      <c r="J450" s="5">
        <v>0.83333333333333337</v>
      </c>
      <c r="K450" s="4"/>
      <c r="L450" s="4"/>
      <c r="M450" s="12">
        <f t="shared" si="58"/>
        <v>1.8055555555555602E-2</v>
      </c>
      <c r="N450" s="13">
        <f t="shared" si="56"/>
        <v>0.17013888888888884</v>
      </c>
      <c r="O450" s="11">
        <f t="shared" si="59"/>
        <v>0</v>
      </c>
      <c r="P450" s="11">
        <f t="shared" si="57"/>
        <v>84</v>
      </c>
      <c r="Q450" s="4">
        <v>155476</v>
      </c>
      <c r="R450" s="4">
        <v>155476</v>
      </c>
      <c r="S450" s="4">
        <v>155560</v>
      </c>
      <c r="T450" s="4">
        <v>155560</v>
      </c>
    </row>
    <row r="451" spans="1:20" x14ac:dyDescent="0.25">
      <c r="A451" s="16">
        <v>46037</v>
      </c>
      <c r="B451" s="17" t="s">
        <v>49</v>
      </c>
      <c r="C451" s="4">
        <v>2</v>
      </c>
      <c r="D451" s="4">
        <v>2041</v>
      </c>
      <c r="E451" s="5">
        <v>0.65555555555555556</v>
      </c>
      <c r="F451" s="5">
        <v>0.67361111111111116</v>
      </c>
      <c r="G451" s="5">
        <v>0.67361111111111116</v>
      </c>
      <c r="H451" s="5">
        <v>0.81597222222222221</v>
      </c>
      <c r="I451" s="5">
        <v>0.82847222222222228</v>
      </c>
      <c r="J451" s="5">
        <v>0.83472222222222225</v>
      </c>
      <c r="K451" s="4"/>
      <c r="L451" s="4"/>
      <c r="M451" s="12">
        <f t="shared" si="58"/>
        <v>1.2500000000000067E-2</v>
      </c>
      <c r="N451" s="13">
        <f t="shared" si="56"/>
        <v>0.14236111111111105</v>
      </c>
      <c r="O451" s="11">
        <f t="shared" si="59"/>
        <v>9</v>
      </c>
      <c r="P451" s="11">
        <f t="shared" si="57"/>
        <v>40</v>
      </c>
      <c r="Q451" s="4">
        <v>187454</v>
      </c>
      <c r="R451" s="4">
        <v>187454</v>
      </c>
      <c r="S451" s="4">
        <v>187494</v>
      </c>
      <c r="T451" s="4">
        <v>187503</v>
      </c>
    </row>
    <row r="452" spans="1:20" x14ac:dyDescent="0.25">
      <c r="A452" s="16"/>
      <c r="B452" s="17"/>
      <c r="C452" s="4"/>
      <c r="D452" s="4"/>
      <c r="E452" s="5"/>
      <c r="F452" s="5"/>
      <c r="G452" s="5"/>
      <c r="H452" s="5"/>
      <c r="I452" s="5"/>
      <c r="J452" s="5"/>
      <c r="K452" s="4"/>
      <c r="L452" s="4"/>
      <c r="M452" s="12">
        <f t="shared" si="58"/>
        <v>0</v>
      </c>
      <c r="N452" s="13">
        <f t="shared" si="56"/>
        <v>0</v>
      </c>
      <c r="O452" s="11">
        <f t="shared" si="59"/>
        <v>0</v>
      </c>
      <c r="P452" s="11">
        <f t="shared" si="57"/>
        <v>0</v>
      </c>
      <c r="Q452" s="4"/>
      <c r="R452" s="4"/>
      <c r="S452" s="4"/>
      <c r="T452" s="4"/>
    </row>
    <row r="453" spans="1:20" x14ac:dyDescent="0.25">
      <c r="A453" s="16"/>
      <c r="B453" s="17"/>
      <c r="C453" s="4"/>
      <c r="D453" s="4"/>
      <c r="E453" s="5"/>
      <c r="F453" s="5"/>
      <c r="G453" s="5"/>
      <c r="H453" s="5"/>
      <c r="I453" s="5"/>
      <c r="J453" s="5"/>
      <c r="K453" s="4"/>
      <c r="L453" s="4"/>
      <c r="M453" s="12">
        <f t="shared" si="58"/>
        <v>0</v>
      </c>
      <c r="N453" s="13">
        <f t="shared" si="56"/>
        <v>0</v>
      </c>
      <c r="O453" s="11">
        <f t="shared" si="59"/>
        <v>0</v>
      </c>
      <c r="P453" s="11">
        <f t="shared" si="57"/>
        <v>0</v>
      </c>
      <c r="Q453" s="4"/>
      <c r="R453" s="4"/>
      <c r="S453" s="4"/>
      <c r="T453" s="4"/>
    </row>
    <row r="454" spans="1:20" x14ac:dyDescent="0.25">
      <c r="A454" s="3"/>
      <c r="B454" s="4"/>
      <c r="C454" s="4"/>
      <c r="D454" s="4"/>
      <c r="E454" s="5"/>
      <c r="F454" s="5"/>
      <c r="G454" s="5"/>
      <c r="H454" s="5"/>
      <c r="I454" s="5"/>
      <c r="J454" s="5"/>
      <c r="K454" s="4"/>
      <c r="L454" s="4"/>
      <c r="M454" s="12">
        <f t="shared" si="58"/>
        <v>0</v>
      </c>
      <c r="N454" s="13">
        <f t="shared" si="56"/>
        <v>0</v>
      </c>
      <c r="O454" s="11">
        <f t="shared" si="59"/>
        <v>0</v>
      </c>
      <c r="P454" s="11">
        <f t="shared" si="57"/>
        <v>0</v>
      </c>
      <c r="Q454" s="4"/>
      <c r="R454" s="4"/>
      <c r="S454" s="4"/>
      <c r="T454" s="4"/>
    </row>
    <row r="455" spans="1:20" x14ac:dyDescent="0.25">
      <c r="A455" s="3"/>
      <c r="B455" s="4"/>
      <c r="C455" s="4"/>
      <c r="D455" s="4"/>
      <c r="E455" s="5"/>
      <c r="F455" s="5"/>
      <c r="G455" s="5"/>
      <c r="H455" s="5"/>
      <c r="I455" s="5"/>
      <c r="J455" s="5"/>
      <c r="K455" s="4"/>
      <c r="L455" s="4"/>
      <c r="M455" s="12">
        <f t="shared" si="58"/>
        <v>0</v>
      </c>
      <c r="N455" s="13">
        <f t="shared" si="56"/>
        <v>0</v>
      </c>
      <c r="O455" s="11">
        <f t="shared" si="59"/>
        <v>0</v>
      </c>
      <c r="P455" s="11">
        <f t="shared" si="57"/>
        <v>0</v>
      </c>
      <c r="Q455" s="4"/>
      <c r="R455" s="4"/>
      <c r="S455" s="4"/>
      <c r="T455" s="4"/>
    </row>
    <row r="456" spans="1:20" x14ac:dyDescent="0.25">
      <c r="A456" s="3"/>
      <c r="B456" s="4"/>
      <c r="C456" s="4"/>
      <c r="D456" s="4"/>
      <c r="E456" s="5"/>
      <c r="F456" s="5"/>
      <c r="G456" s="5"/>
      <c r="H456" s="5"/>
      <c r="I456" s="5"/>
      <c r="J456" s="5"/>
      <c r="K456" s="4"/>
      <c r="L456" s="4"/>
      <c r="M456" s="12">
        <f t="shared" si="58"/>
        <v>0</v>
      </c>
      <c r="N456" s="13">
        <f t="shared" si="56"/>
        <v>0</v>
      </c>
      <c r="O456" s="11">
        <f t="shared" si="59"/>
        <v>0</v>
      </c>
      <c r="P456" s="11">
        <f t="shared" si="57"/>
        <v>0</v>
      </c>
      <c r="Q456" s="4"/>
      <c r="R456" s="4"/>
      <c r="S456" s="4"/>
      <c r="T456" s="4"/>
    </row>
    <row r="457" spans="1:20" x14ac:dyDescent="0.25">
      <c r="A457" s="27"/>
      <c r="B457" s="28"/>
      <c r="C457" s="28"/>
      <c r="D457" s="29"/>
      <c r="E457" s="28"/>
      <c r="F457" s="28"/>
      <c r="G457" s="28"/>
      <c r="H457" s="28"/>
      <c r="I457" s="28"/>
      <c r="J457" s="28"/>
      <c r="K457" s="28"/>
      <c r="L457" s="7" t="s">
        <v>41</v>
      </c>
      <c r="M457" s="14">
        <f>SUM(M427:M456)</f>
        <v>0.2597222222222228</v>
      </c>
      <c r="N457" s="14">
        <f>SUM(N427:N456)</f>
        <v>3.5784722222222212</v>
      </c>
      <c r="O457" s="35">
        <f>SUM(O427:O456)</f>
        <v>101</v>
      </c>
      <c r="P457" s="35">
        <f>SUM(P427:P456)</f>
        <v>1322</v>
      </c>
      <c r="Q457" s="28"/>
      <c r="R457" s="28"/>
      <c r="S457" s="28"/>
      <c r="T457" s="28"/>
    </row>
    <row r="458" spans="1:20" x14ac:dyDescent="0.25">
      <c r="A458" s="16">
        <v>46038</v>
      </c>
      <c r="B458" s="17" t="s">
        <v>42</v>
      </c>
      <c r="C458" s="17" t="s">
        <v>34</v>
      </c>
      <c r="D458" s="17">
        <v>2041</v>
      </c>
      <c r="E458" s="18">
        <v>0.23958333333333334</v>
      </c>
      <c r="F458" s="18">
        <v>0.23958333333333334</v>
      </c>
      <c r="G458" s="18">
        <v>0.27083333333333331</v>
      </c>
      <c r="H458" s="18">
        <v>0.39791666666666664</v>
      </c>
      <c r="I458" s="18">
        <v>0.39791666666666664</v>
      </c>
      <c r="J458" s="18">
        <v>0.41319444444444442</v>
      </c>
      <c r="K458" s="17"/>
      <c r="L458" s="17"/>
      <c r="M458" s="19">
        <f>G458-F458+I458-H458</f>
        <v>3.1249999999999944E-2</v>
      </c>
      <c r="N458" s="20">
        <f t="shared" ref="N458:N487" si="60">H458-G458-(L458-K458)</f>
        <v>0.12708333333333333</v>
      </c>
      <c r="O458" s="34">
        <f>R458-Q458+T458-S458</f>
        <v>27</v>
      </c>
      <c r="P458" s="34">
        <f t="shared" ref="P458:P487" si="61">S458-R458</f>
        <v>80</v>
      </c>
      <c r="Q458" s="17">
        <v>187503</v>
      </c>
      <c r="R458" s="17">
        <v>187530</v>
      </c>
      <c r="S458" s="17">
        <v>187610</v>
      </c>
      <c r="T458" s="17">
        <v>187610</v>
      </c>
    </row>
    <row r="459" spans="1:20" x14ac:dyDescent="0.25">
      <c r="A459" s="16">
        <v>46038</v>
      </c>
      <c r="B459" s="17" t="s">
        <v>42</v>
      </c>
      <c r="C459" s="4">
        <v>1</v>
      </c>
      <c r="D459" s="4">
        <v>2043</v>
      </c>
      <c r="E459" s="5">
        <v>0.2673611111111111</v>
      </c>
      <c r="F459" s="5">
        <v>0.27777777777777779</v>
      </c>
      <c r="G459" s="5">
        <v>0.29166666666666669</v>
      </c>
      <c r="H459" s="5">
        <v>0.40625</v>
      </c>
      <c r="I459" s="5">
        <v>0.40625</v>
      </c>
      <c r="J459" s="5">
        <v>0.40625</v>
      </c>
      <c r="K459" s="4"/>
      <c r="L459" s="4"/>
      <c r="M459" s="12">
        <f t="shared" ref="M459:M487" si="62">G459-F459+I459-H459</f>
        <v>1.3888888888888895E-2</v>
      </c>
      <c r="N459" s="13">
        <f t="shared" si="60"/>
        <v>0.11458333333333331</v>
      </c>
      <c r="O459" s="11">
        <f t="shared" ref="O459:O487" si="63">R459-Q459+T459-S459</f>
        <v>9</v>
      </c>
      <c r="P459" s="11">
        <f t="shared" si="61"/>
        <v>28</v>
      </c>
      <c r="Q459" s="4">
        <v>167346</v>
      </c>
      <c r="R459" s="4">
        <v>167355</v>
      </c>
      <c r="S459" s="4">
        <v>167383</v>
      </c>
      <c r="T459" s="4">
        <v>167383</v>
      </c>
    </row>
    <row r="460" spans="1:20" x14ac:dyDescent="0.25">
      <c r="A460" s="16">
        <v>46038</v>
      </c>
      <c r="B460" s="17" t="s">
        <v>42</v>
      </c>
      <c r="C460" s="4">
        <v>2</v>
      </c>
      <c r="D460" s="4">
        <v>2028</v>
      </c>
      <c r="E460" s="5">
        <v>0.43333333333333335</v>
      </c>
      <c r="F460" s="5">
        <v>0.4375</v>
      </c>
      <c r="G460" s="5">
        <v>0.4375</v>
      </c>
      <c r="H460" s="5">
        <v>0.67152777777777772</v>
      </c>
      <c r="I460" s="5">
        <v>0.67152777777777772</v>
      </c>
      <c r="J460" s="5">
        <v>0.6875</v>
      </c>
      <c r="K460" s="4"/>
      <c r="L460" s="4"/>
      <c r="M460" s="12">
        <f t="shared" si="62"/>
        <v>0</v>
      </c>
      <c r="N460" s="13">
        <f t="shared" si="60"/>
        <v>0.23402777777777772</v>
      </c>
      <c r="O460" s="11">
        <f t="shared" si="63"/>
        <v>0</v>
      </c>
      <c r="P460" s="11">
        <f t="shared" si="61"/>
        <v>62</v>
      </c>
      <c r="Q460" s="4">
        <v>607196</v>
      </c>
      <c r="R460" s="4">
        <v>607196</v>
      </c>
      <c r="S460" s="4">
        <v>607258</v>
      </c>
      <c r="T460" s="4">
        <v>607258</v>
      </c>
    </row>
    <row r="461" spans="1:20" x14ac:dyDescent="0.25">
      <c r="A461" s="16">
        <v>46038</v>
      </c>
      <c r="B461" s="17" t="s">
        <v>42</v>
      </c>
      <c r="C461" s="6">
        <v>2</v>
      </c>
      <c r="D461" s="4">
        <v>2028</v>
      </c>
      <c r="E461" s="5">
        <v>0.2673611111111111</v>
      </c>
      <c r="F461" s="5">
        <v>0.27777777777777779</v>
      </c>
      <c r="G461" s="5">
        <v>0.29166666666666669</v>
      </c>
      <c r="H461" s="5">
        <v>0.43333333333333335</v>
      </c>
      <c r="I461" s="5">
        <v>0.43333333333333335</v>
      </c>
      <c r="J461" s="5">
        <v>0.43333333333333335</v>
      </c>
      <c r="K461" s="4"/>
      <c r="L461" s="4"/>
      <c r="M461" s="12">
        <f t="shared" si="62"/>
        <v>1.3888888888888895E-2</v>
      </c>
      <c r="N461" s="13">
        <f t="shared" si="60"/>
        <v>0.14166666666666666</v>
      </c>
      <c r="O461" s="11">
        <f t="shared" si="63"/>
        <v>8</v>
      </c>
      <c r="P461" s="11">
        <f t="shared" si="61"/>
        <v>39</v>
      </c>
      <c r="Q461" s="4">
        <v>607149</v>
      </c>
      <c r="R461" s="4">
        <v>607157</v>
      </c>
      <c r="S461" s="4">
        <v>607196</v>
      </c>
      <c r="T461" s="4">
        <v>607196</v>
      </c>
    </row>
    <row r="462" spans="1:20" x14ac:dyDescent="0.25">
      <c r="A462" s="16">
        <v>46038</v>
      </c>
      <c r="B462" s="17" t="s">
        <v>42</v>
      </c>
      <c r="C462" s="6">
        <v>3</v>
      </c>
      <c r="D462" s="4">
        <v>2044</v>
      </c>
      <c r="E462" s="5">
        <v>0.46111111111111114</v>
      </c>
      <c r="F462" s="5">
        <v>0.46111111111111114</v>
      </c>
      <c r="G462" s="5">
        <v>0.46527777777777779</v>
      </c>
      <c r="H462" s="5">
        <v>0.6694444444444444</v>
      </c>
      <c r="I462" s="5">
        <v>0.6694444444444444</v>
      </c>
      <c r="J462" s="5">
        <v>0.68680555555555556</v>
      </c>
      <c r="K462" s="4"/>
      <c r="L462" s="4"/>
      <c r="M462" s="12">
        <f t="shared" si="62"/>
        <v>4.1666666666666519E-3</v>
      </c>
      <c r="N462" s="13">
        <f t="shared" si="60"/>
        <v>0.20416666666666661</v>
      </c>
      <c r="O462" s="11">
        <f t="shared" si="63"/>
        <v>0</v>
      </c>
      <c r="P462" s="11">
        <f t="shared" si="61"/>
        <v>44</v>
      </c>
      <c r="Q462" s="4">
        <v>191437</v>
      </c>
      <c r="R462" s="4">
        <v>191437</v>
      </c>
      <c r="S462" s="4">
        <v>191481</v>
      </c>
      <c r="T462" s="4">
        <v>191481</v>
      </c>
    </row>
    <row r="463" spans="1:20" x14ac:dyDescent="0.25">
      <c r="A463" s="16">
        <v>46038</v>
      </c>
      <c r="B463" s="17" t="s">
        <v>42</v>
      </c>
      <c r="C463" s="4">
        <v>3</v>
      </c>
      <c r="D463" s="4">
        <v>2044</v>
      </c>
      <c r="E463" s="5">
        <v>0.2673611111111111</v>
      </c>
      <c r="F463" s="5">
        <v>0.27777777777777779</v>
      </c>
      <c r="G463" s="5">
        <v>0.29166666666666669</v>
      </c>
      <c r="H463" s="5">
        <v>0.46111111111111114</v>
      </c>
      <c r="I463" s="5">
        <v>0.46111111111111114</v>
      </c>
      <c r="J463" s="5">
        <v>0.46111111111111114</v>
      </c>
      <c r="K463" s="4"/>
      <c r="L463" s="4"/>
      <c r="M463" s="12">
        <f t="shared" si="62"/>
        <v>1.3888888888888895E-2</v>
      </c>
      <c r="N463" s="13">
        <f t="shared" si="60"/>
        <v>0.16944444444444445</v>
      </c>
      <c r="O463" s="11">
        <f t="shared" si="63"/>
        <v>8</v>
      </c>
      <c r="P463" s="11">
        <f t="shared" si="61"/>
        <v>37</v>
      </c>
      <c r="Q463" s="4">
        <v>191392</v>
      </c>
      <c r="R463" s="4">
        <v>191400</v>
      </c>
      <c r="S463" s="4">
        <v>191437</v>
      </c>
      <c r="T463" s="4">
        <v>191437</v>
      </c>
    </row>
    <row r="464" spans="1:20" x14ac:dyDescent="0.25">
      <c r="A464" s="16">
        <v>46038</v>
      </c>
      <c r="B464" s="17" t="s">
        <v>42</v>
      </c>
      <c r="C464" s="4">
        <v>1</v>
      </c>
      <c r="D464" s="4">
        <v>2043</v>
      </c>
      <c r="E464" s="5">
        <v>0.48888888888888887</v>
      </c>
      <c r="F464" s="5">
        <v>0.5</v>
      </c>
      <c r="G464" s="5">
        <v>0.5</v>
      </c>
      <c r="H464" s="5">
        <v>0.6694444444444444</v>
      </c>
      <c r="I464" s="5">
        <v>0.6694444444444444</v>
      </c>
      <c r="J464" s="5">
        <v>0.68680555555555556</v>
      </c>
      <c r="K464" s="4"/>
      <c r="L464" s="4"/>
      <c r="M464" s="12">
        <f t="shared" si="62"/>
        <v>0</v>
      </c>
      <c r="N464" s="13">
        <f t="shared" si="60"/>
        <v>0.1694444444444444</v>
      </c>
      <c r="O464" s="11">
        <f t="shared" si="63"/>
        <v>0</v>
      </c>
      <c r="P464" s="11">
        <f t="shared" si="61"/>
        <v>42</v>
      </c>
      <c r="Q464" s="4">
        <v>167403</v>
      </c>
      <c r="R464" s="4">
        <v>167403</v>
      </c>
      <c r="S464" s="4">
        <v>167445</v>
      </c>
      <c r="T464" s="4">
        <v>167445</v>
      </c>
    </row>
    <row r="465" spans="1:20" x14ac:dyDescent="0.25">
      <c r="A465" s="16">
        <v>46038</v>
      </c>
      <c r="B465" s="17" t="s">
        <v>42</v>
      </c>
      <c r="C465" s="4">
        <v>4</v>
      </c>
      <c r="D465" s="4">
        <v>2042</v>
      </c>
      <c r="E465" s="5">
        <v>0.28472222222222221</v>
      </c>
      <c r="F465" s="5">
        <v>0.28472222222222221</v>
      </c>
      <c r="G465" s="5">
        <v>0.2986111111111111</v>
      </c>
      <c r="H465" s="5">
        <v>0.43333333333333335</v>
      </c>
      <c r="I465" s="5">
        <v>0.43333333333333335</v>
      </c>
      <c r="J465" s="5">
        <v>0.45416666666666666</v>
      </c>
      <c r="K465" s="4"/>
      <c r="L465" s="4"/>
      <c r="M465" s="12">
        <f t="shared" si="62"/>
        <v>1.3888888888888895E-2</v>
      </c>
      <c r="N465" s="13">
        <f t="shared" si="60"/>
        <v>0.13472222222222224</v>
      </c>
      <c r="O465" s="11">
        <f t="shared" si="63"/>
        <v>9</v>
      </c>
      <c r="P465" s="11">
        <f t="shared" si="61"/>
        <v>44</v>
      </c>
      <c r="Q465" s="4">
        <v>195213</v>
      </c>
      <c r="R465" s="4">
        <v>195222</v>
      </c>
      <c r="S465" s="4">
        <v>195266</v>
      </c>
      <c r="T465" s="4">
        <v>195266</v>
      </c>
    </row>
    <row r="466" spans="1:20" x14ac:dyDescent="0.25">
      <c r="A466" s="16">
        <v>46038</v>
      </c>
      <c r="B466" s="17" t="s">
        <v>42</v>
      </c>
      <c r="C466" s="4" t="s">
        <v>34</v>
      </c>
      <c r="D466" s="4">
        <v>2041</v>
      </c>
      <c r="E466" s="5">
        <v>0.62222222222222223</v>
      </c>
      <c r="F466" s="5">
        <v>0.64583333333333337</v>
      </c>
      <c r="G466" s="5">
        <v>0.65</v>
      </c>
      <c r="H466" s="5">
        <v>0.78819444444444442</v>
      </c>
      <c r="I466" s="5">
        <v>0.78819444444444442</v>
      </c>
      <c r="J466" s="5">
        <v>0.79166666666666663</v>
      </c>
      <c r="K466" s="4"/>
      <c r="L466" s="4"/>
      <c r="M466" s="12">
        <f t="shared" si="62"/>
        <v>4.1666666666666519E-3</v>
      </c>
      <c r="N466" s="13">
        <f t="shared" si="60"/>
        <v>0.1381944444444444</v>
      </c>
      <c r="O466" s="11">
        <f t="shared" si="63"/>
        <v>0</v>
      </c>
      <c r="P466" s="11">
        <f t="shared" si="61"/>
        <v>100</v>
      </c>
      <c r="Q466" s="4">
        <v>187803</v>
      </c>
      <c r="R466" s="4">
        <v>187803</v>
      </c>
      <c r="S466" s="4">
        <v>187903</v>
      </c>
      <c r="T466" s="4">
        <v>187903</v>
      </c>
    </row>
    <row r="467" spans="1:20" x14ac:dyDescent="0.25">
      <c r="A467" s="16">
        <v>46038</v>
      </c>
      <c r="B467" s="17" t="s">
        <v>42</v>
      </c>
      <c r="C467" s="4">
        <v>6</v>
      </c>
      <c r="D467" s="4">
        <v>7143</v>
      </c>
      <c r="E467" s="5">
        <v>0.25</v>
      </c>
      <c r="F467" s="5">
        <v>0.29166666666666669</v>
      </c>
      <c r="G467" s="5">
        <v>0.29166666666666669</v>
      </c>
      <c r="H467" s="5">
        <v>0.43611111111111112</v>
      </c>
      <c r="I467" s="5">
        <v>0.43611111111111112</v>
      </c>
      <c r="J467" s="5">
        <v>0.45833333333333331</v>
      </c>
      <c r="K467" s="4"/>
      <c r="L467" s="4"/>
      <c r="M467" s="12">
        <f t="shared" si="62"/>
        <v>0</v>
      </c>
      <c r="N467" s="13">
        <f t="shared" si="60"/>
        <v>0.14444444444444443</v>
      </c>
      <c r="O467" s="11">
        <f t="shared" si="63"/>
        <v>9</v>
      </c>
      <c r="P467" s="11">
        <f t="shared" si="61"/>
        <v>49</v>
      </c>
      <c r="Q467" s="4">
        <v>155560</v>
      </c>
      <c r="R467" s="4">
        <v>155569</v>
      </c>
      <c r="S467" s="4">
        <v>155618</v>
      </c>
      <c r="T467" s="4">
        <v>155618</v>
      </c>
    </row>
    <row r="468" spans="1:20" x14ac:dyDescent="0.25">
      <c r="A468" s="16">
        <v>46038</v>
      </c>
      <c r="B468" s="17" t="s">
        <v>42</v>
      </c>
      <c r="C468" s="4">
        <v>4</v>
      </c>
      <c r="D468" s="4">
        <v>2042</v>
      </c>
      <c r="E468" s="5">
        <v>0.55555555555555558</v>
      </c>
      <c r="F468" s="5">
        <v>0.55555555555555558</v>
      </c>
      <c r="G468" s="5">
        <v>0.55555555555555558</v>
      </c>
      <c r="H468" s="5">
        <v>0.63541666666666663</v>
      </c>
      <c r="I468" s="5">
        <v>0.63541666666666663</v>
      </c>
      <c r="J468" s="5">
        <v>0.65972222222222221</v>
      </c>
      <c r="K468" s="4"/>
      <c r="L468" s="4"/>
      <c r="M468" s="12">
        <f t="shared" si="62"/>
        <v>0</v>
      </c>
      <c r="N468" s="13">
        <f t="shared" si="60"/>
        <v>7.9861111111111049E-2</v>
      </c>
      <c r="O468" s="11">
        <f t="shared" si="63"/>
        <v>0</v>
      </c>
      <c r="P468" s="11">
        <f t="shared" si="61"/>
        <v>26</v>
      </c>
      <c r="Q468" s="4">
        <v>195298</v>
      </c>
      <c r="R468" s="4">
        <v>195298</v>
      </c>
      <c r="S468" s="4">
        <v>195324</v>
      </c>
      <c r="T468" s="4">
        <v>195324</v>
      </c>
    </row>
    <row r="469" spans="1:20" x14ac:dyDescent="0.25">
      <c r="A469" s="16">
        <v>46038</v>
      </c>
      <c r="B469" s="17" t="s">
        <v>42</v>
      </c>
      <c r="C469" s="4" t="s">
        <v>34</v>
      </c>
      <c r="D469" s="4">
        <v>2041</v>
      </c>
      <c r="E469" s="5">
        <v>0.37222222222222223</v>
      </c>
      <c r="F469" s="5">
        <v>0.37222222222222223</v>
      </c>
      <c r="G469" s="5">
        <v>0.39583333333333331</v>
      </c>
      <c r="H469" s="5">
        <v>0.51666666666666672</v>
      </c>
      <c r="I469" s="5">
        <v>0.51666666666666672</v>
      </c>
      <c r="J469" s="5">
        <v>0.53194444444444444</v>
      </c>
      <c r="K469" s="4"/>
      <c r="L469" s="4"/>
      <c r="M469" s="12">
        <f t="shared" si="62"/>
        <v>2.3611111111111138E-2</v>
      </c>
      <c r="N469" s="13">
        <f t="shared" si="60"/>
        <v>0.1208333333333334</v>
      </c>
      <c r="O469" s="11">
        <f t="shared" si="63"/>
        <v>0</v>
      </c>
      <c r="P469" s="11">
        <f t="shared" si="61"/>
        <v>94</v>
      </c>
      <c r="Q469" s="4">
        <v>187610</v>
      </c>
      <c r="R469" s="4">
        <v>187610</v>
      </c>
      <c r="S469" s="4">
        <v>187704</v>
      </c>
      <c r="T469" s="4">
        <v>187704</v>
      </c>
    </row>
    <row r="470" spans="1:20" x14ac:dyDescent="0.25">
      <c r="A470" s="16">
        <v>46038</v>
      </c>
      <c r="B470" s="17" t="s">
        <v>42</v>
      </c>
      <c r="C470" s="4" t="s">
        <v>34</v>
      </c>
      <c r="D470" s="4">
        <v>2041</v>
      </c>
      <c r="E470" s="5">
        <v>0.78819444444444442</v>
      </c>
      <c r="F470" s="5">
        <v>0.78819444444444442</v>
      </c>
      <c r="G470" s="5">
        <v>0.78819444444444442</v>
      </c>
      <c r="H470" s="5">
        <v>0.89583333333333337</v>
      </c>
      <c r="I470" s="5">
        <v>0.90972222222222221</v>
      </c>
      <c r="J470" s="5">
        <v>0.91736111111111107</v>
      </c>
      <c r="K470" s="4"/>
      <c r="L470" s="4"/>
      <c r="M470" s="12">
        <f t="shared" si="62"/>
        <v>1.388888888888884E-2</v>
      </c>
      <c r="N470" s="13">
        <f t="shared" si="60"/>
        <v>0.10763888888888895</v>
      </c>
      <c r="O470" s="11">
        <f t="shared" si="63"/>
        <v>0</v>
      </c>
      <c r="P470" s="11">
        <f t="shared" si="61"/>
        <v>71</v>
      </c>
      <c r="Q470" s="4">
        <v>187903</v>
      </c>
      <c r="R470" s="4">
        <v>187903</v>
      </c>
      <c r="S470" s="4">
        <v>187974</v>
      </c>
      <c r="T470" s="4">
        <v>187974</v>
      </c>
    </row>
    <row r="471" spans="1:20" x14ac:dyDescent="0.25">
      <c r="A471" s="16">
        <v>46038</v>
      </c>
      <c r="B471" s="17" t="s">
        <v>42</v>
      </c>
      <c r="C471" s="4">
        <v>3</v>
      </c>
      <c r="D471" s="4">
        <v>2044</v>
      </c>
      <c r="E471" s="5">
        <v>0.65555555555555556</v>
      </c>
      <c r="F471" s="5">
        <v>0.66666666666666663</v>
      </c>
      <c r="G471" s="5">
        <v>0.67361111111111116</v>
      </c>
      <c r="H471" s="5">
        <v>0.81597222222222221</v>
      </c>
      <c r="I471" s="5">
        <v>0.82291666666666663</v>
      </c>
      <c r="J471" s="5">
        <v>0.83333333333333337</v>
      </c>
      <c r="K471" s="4"/>
      <c r="L471" s="4"/>
      <c r="M471" s="12">
        <f t="shared" si="62"/>
        <v>1.3888888888888951E-2</v>
      </c>
      <c r="N471" s="13">
        <f t="shared" si="60"/>
        <v>0.14236111111111105</v>
      </c>
      <c r="O471" s="11">
        <f t="shared" si="63"/>
        <v>9</v>
      </c>
      <c r="P471" s="11">
        <f t="shared" si="61"/>
        <v>30</v>
      </c>
      <c r="Q471" s="4">
        <v>191481</v>
      </c>
      <c r="R471" s="4">
        <v>191481</v>
      </c>
      <c r="S471" s="4">
        <v>191511</v>
      </c>
      <c r="T471" s="4">
        <v>191520</v>
      </c>
    </row>
    <row r="472" spans="1:20" x14ac:dyDescent="0.25">
      <c r="A472" s="16">
        <v>46038</v>
      </c>
      <c r="B472" s="17" t="s">
        <v>42</v>
      </c>
      <c r="C472" s="4">
        <v>1</v>
      </c>
      <c r="D472" s="4">
        <v>2043</v>
      </c>
      <c r="E472" s="5">
        <v>0.38472222222222224</v>
      </c>
      <c r="F472" s="5">
        <v>0.40555555555555556</v>
      </c>
      <c r="G472" s="5">
        <v>0.40972222222222221</v>
      </c>
      <c r="H472" s="5">
        <v>0.48888888888888887</v>
      </c>
      <c r="I472" s="5">
        <v>0.48888888888888887</v>
      </c>
      <c r="J472" s="5">
        <v>0.48888888888888887</v>
      </c>
      <c r="K472" s="4"/>
      <c r="L472" s="4"/>
      <c r="M472" s="12">
        <f t="shared" si="62"/>
        <v>4.1666666666666519E-3</v>
      </c>
      <c r="N472" s="13">
        <f t="shared" si="60"/>
        <v>7.9166666666666663E-2</v>
      </c>
      <c r="O472" s="11">
        <f t="shared" si="63"/>
        <v>0</v>
      </c>
      <c r="P472" s="11">
        <f t="shared" si="61"/>
        <v>20</v>
      </c>
      <c r="Q472" s="4">
        <v>167383</v>
      </c>
      <c r="R472" s="4">
        <v>167383</v>
      </c>
      <c r="S472" s="4">
        <v>167403</v>
      </c>
      <c r="T472" s="4">
        <v>167403</v>
      </c>
    </row>
    <row r="473" spans="1:20" x14ac:dyDescent="0.25">
      <c r="A473" s="16">
        <v>46038</v>
      </c>
      <c r="B473" s="17" t="s">
        <v>42</v>
      </c>
      <c r="C473" s="4" t="s">
        <v>34</v>
      </c>
      <c r="D473" s="4">
        <v>2041</v>
      </c>
      <c r="E473" s="5">
        <v>0.5180555555555556</v>
      </c>
      <c r="F473" s="5">
        <v>0.5180555555555556</v>
      </c>
      <c r="G473" s="5">
        <v>0.52083333333333337</v>
      </c>
      <c r="H473" s="5">
        <v>0.6430555555555556</v>
      </c>
      <c r="I473" s="5">
        <v>0.6430555555555556</v>
      </c>
      <c r="J473" s="5">
        <v>0.6430555555555556</v>
      </c>
      <c r="K473" s="4"/>
      <c r="L473" s="4"/>
      <c r="M473" s="12">
        <f t="shared" si="62"/>
        <v>2.7777777777777679E-3</v>
      </c>
      <c r="N473" s="13">
        <f t="shared" si="60"/>
        <v>0.12222222222222223</v>
      </c>
      <c r="O473" s="11">
        <f t="shared" si="63"/>
        <v>0</v>
      </c>
      <c r="P473" s="11">
        <f t="shared" si="61"/>
        <v>99</v>
      </c>
      <c r="Q473" s="4">
        <v>187704</v>
      </c>
      <c r="R473" s="4">
        <v>187704</v>
      </c>
      <c r="S473" s="4">
        <v>187803</v>
      </c>
      <c r="T473" s="4">
        <v>187803</v>
      </c>
    </row>
    <row r="474" spans="1:20" x14ac:dyDescent="0.25">
      <c r="A474" s="16">
        <v>46038</v>
      </c>
      <c r="B474" s="17" t="s">
        <v>42</v>
      </c>
      <c r="C474" s="4">
        <v>1</v>
      </c>
      <c r="D474" s="4">
        <v>2043</v>
      </c>
      <c r="E474" s="5">
        <v>0.6694444444444444</v>
      </c>
      <c r="F474" s="5">
        <v>0.6694444444444444</v>
      </c>
      <c r="G474" s="5">
        <v>0.67361111111111116</v>
      </c>
      <c r="H474" s="5">
        <v>0.81527777777777777</v>
      </c>
      <c r="I474" s="5">
        <v>0.81527777777777777</v>
      </c>
      <c r="J474" s="5">
        <v>0.83333333333333337</v>
      </c>
      <c r="K474" s="4"/>
      <c r="L474" s="4"/>
      <c r="M474" s="12">
        <f t="shared" si="62"/>
        <v>4.1666666666667629E-3</v>
      </c>
      <c r="N474" s="13">
        <f t="shared" si="60"/>
        <v>0.14166666666666661</v>
      </c>
      <c r="O474" s="11">
        <f t="shared" si="63"/>
        <v>9</v>
      </c>
      <c r="P474" s="11">
        <f t="shared" si="61"/>
        <v>35</v>
      </c>
      <c r="Q474" s="4">
        <v>167445</v>
      </c>
      <c r="R474" s="4">
        <v>167445</v>
      </c>
      <c r="S474" s="4">
        <v>167480</v>
      </c>
      <c r="T474" s="4">
        <v>167489</v>
      </c>
    </row>
    <row r="475" spans="1:20" x14ac:dyDescent="0.25">
      <c r="A475" s="16">
        <v>46038</v>
      </c>
      <c r="B475" s="17" t="s">
        <v>42</v>
      </c>
      <c r="C475" s="4">
        <v>4</v>
      </c>
      <c r="D475" s="4">
        <v>2042</v>
      </c>
      <c r="E475" s="5">
        <v>0.41944444444444445</v>
      </c>
      <c r="F475" s="5">
        <v>0.43333333333333335</v>
      </c>
      <c r="G475" s="5">
        <v>0.4375</v>
      </c>
      <c r="H475" s="5">
        <v>0.55138888888888893</v>
      </c>
      <c r="I475" s="5">
        <v>0.55138888888888893</v>
      </c>
      <c r="J475" s="5">
        <v>0.55138888888888893</v>
      </c>
      <c r="K475" s="4"/>
      <c r="L475" s="4"/>
      <c r="M475" s="12">
        <f t="shared" si="62"/>
        <v>4.1666666666666519E-3</v>
      </c>
      <c r="N475" s="13">
        <f t="shared" si="60"/>
        <v>0.11388888888888893</v>
      </c>
      <c r="O475" s="11">
        <f t="shared" si="63"/>
        <v>0</v>
      </c>
      <c r="P475" s="11">
        <f t="shared" si="61"/>
        <v>32</v>
      </c>
      <c r="Q475" s="4">
        <v>195266</v>
      </c>
      <c r="R475" s="4">
        <v>195266</v>
      </c>
      <c r="S475" s="4">
        <v>195298</v>
      </c>
      <c r="T475" s="4">
        <v>195298</v>
      </c>
    </row>
    <row r="476" spans="1:20" x14ac:dyDescent="0.25">
      <c r="A476" s="16">
        <v>46038</v>
      </c>
      <c r="B476" s="17" t="s">
        <v>42</v>
      </c>
      <c r="C476" s="4">
        <v>5</v>
      </c>
      <c r="D476" s="4">
        <v>2030</v>
      </c>
      <c r="E476" s="5">
        <v>0.58125000000000004</v>
      </c>
      <c r="F476" s="5">
        <v>0.58333333333333337</v>
      </c>
      <c r="G476" s="5">
        <v>0.58333333333333337</v>
      </c>
      <c r="H476" s="5">
        <v>0.81597222222222221</v>
      </c>
      <c r="I476" s="5">
        <v>0.83125000000000004</v>
      </c>
      <c r="J476" s="5">
        <v>0.83472222222222225</v>
      </c>
      <c r="K476" s="4"/>
      <c r="L476" s="4"/>
      <c r="M476" s="12">
        <f t="shared" si="62"/>
        <v>1.5277777777777835E-2</v>
      </c>
      <c r="N476" s="13">
        <f t="shared" si="60"/>
        <v>0.23263888888888884</v>
      </c>
      <c r="O476" s="11">
        <f t="shared" si="63"/>
        <v>8</v>
      </c>
      <c r="P476" s="11">
        <f t="shared" si="61"/>
        <v>53</v>
      </c>
      <c r="Q476" s="4">
        <v>625449</v>
      </c>
      <c r="R476" s="4">
        <v>625449</v>
      </c>
      <c r="S476" s="4">
        <v>625502</v>
      </c>
      <c r="T476" s="4">
        <v>625510</v>
      </c>
    </row>
    <row r="477" spans="1:20" x14ac:dyDescent="0.25">
      <c r="A477" s="16">
        <v>46038</v>
      </c>
      <c r="B477" s="17" t="s">
        <v>42</v>
      </c>
      <c r="C477" s="4">
        <v>5</v>
      </c>
      <c r="D477" s="4">
        <v>2030</v>
      </c>
      <c r="E477" s="5">
        <v>0.41944444444444445</v>
      </c>
      <c r="F477" s="5">
        <v>0.4375</v>
      </c>
      <c r="G477" s="5">
        <v>0.4375</v>
      </c>
      <c r="H477" s="5">
        <v>0.57916666666666672</v>
      </c>
      <c r="I477" s="5">
        <v>0.5805555555555556</v>
      </c>
      <c r="J477" s="5">
        <v>0.58125000000000004</v>
      </c>
      <c r="K477" s="4"/>
      <c r="L477" s="4"/>
      <c r="M477" s="12">
        <f t="shared" si="62"/>
        <v>1.388888888888884E-3</v>
      </c>
      <c r="N477" s="13">
        <f t="shared" si="60"/>
        <v>0.14166666666666672</v>
      </c>
      <c r="O477" s="11">
        <f t="shared" si="63"/>
        <v>0</v>
      </c>
      <c r="P477" s="11">
        <f t="shared" si="61"/>
        <v>43</v>
      </c>
      <c r="Q477" s="4">
        <v>625406</v>
      </c>
      <c r="R477" s="4">
        <v>625406</v>
      </c>
      <c r="S477" s="4">
        <v>625449</v>
      </c>
      <c r="T477" s="4">
        <v>625449</v>
      </c>
    </row>
    <row r="478" spans="1:20" x14ac:dyDescent="0.25">
      <c r="A478" s="16">
        <v>46038</v>
      </c>
      <c r="B478" s="17" t="s">
        <v>42</v>
      </c>
      <c r="C478" s="4">
        <v>6</v>
      </c>
      <c r="D478" s="4">
        <v>7143</v>
      </c>
      <c r="E478" s="5">
        <v>0.60763888888888884</v>
      </c>
      <c r="F478" s="5">
        <v>0.61111111111111116</v>
      </c>
      <c r="G478" s="5">
        <v>0.61111111111111116</v>
      </c>
      <c r="H478" s="5">
        <v>0.81874999999999998</v>
      </c>
      <c r="I478" s="5">
        <v>0.83263888888888893</v>
      </c>
      <c r="J478" s="5">
        <v>0.84097222222222223</v>
      </c>
      <c r="K478" s="4"/>
      <c r="L478" s="4"/>
      <c r="M478" s="12">
        <f t="shared" si="62"/>
        <v>1.3888888888888951E-2</v>
      </c>
      <c r="N478" s="13">
        <f t="shared" si="60"/>
        <v>0.20763888888888882</v>
      </c>
      <c r="O478" s="11">
        <f t="shared" si="63"/>
        <v>8</v>
      </c>
      <c r="P478" s="11">
        <f t="shared" si="61"/>
        <v>69</v>
      </c>
      <c r="Q478" s="4">
        <v>155677</v>
      </c>
      <c r="R478" s="4">
        <v>155677</v>
      </c>
      <c r="S478" s="4">
        <v>155746</v>
      </c>
      <c r="T478" s="4">
        <v>155754</v>
      </c>
    </row>
    <row r="479" spans="1:20" x14ac:dyDescent="0.25">
      <c r="A479" s="16">
        <v>46038</v>
      </c>
      <c r="B479" s="17" t="s">
        <v>42</v>
      </c>
      <c r="C479" s="4">
        <v>6</v>
      </c>
      <c r="D479" s="4">
        <v>7143</v>
      </c>
      <c r="E479" s="5">
        <v>0.41944444444444445</v>
      </c>
      <c r="F479" s="5">
        <v>0.43402777777777779</v>
      </c>
      <c r="G479" s="5">
        <v>0.4375</v>
      </c>
      <c r="H479" s="5">
        <v>0.60763888888888884</v>
      </c>
      <c r="I479" s="5">
        <v>0.60763888888888884</v>
      </c>
      <c r="J479" s="5">
        <v>0.60763888888888884</v>
      </c>
      <c r="K479" s="4"/>
      <c r="L479" s="4"/>
      <c r="M479" s="12">
        <f t="shared" si="62"/>
        <v>3.4722222222222099E-3</v>
      </c>
      <c r="N479" s="13">
        <f t="shared" si="60"/>
        <v>0.17013888888888884</v>
      </c>
      <c r="O479" s="11">
        <f t="shared" si="63"/>
        <v>0</v>
      </c>
      <c r="P479" s="11">
        <f t="shared" si="61"/>
        <v>59</v>
      </c>
      <c r="Q479" s="4">
        <v>155618</v>
      </c>
      <c r="R479" s="4">
        <v>155618</v>
      </c>
      <c r="S479" s="4">
        <v>155677</v>
      </c>
      <c r="T479" s="4">
        <v>155677</v>
      </c>
    </row>
    <row r="480" spans="1:20" x14ac:dyDescent="0.25">
      <c r="A480" s="16">
        <v>46038</v>
      </c>
      <c r="B480" s="17" t="s">
        <v>42</v>
      </c>
      <c r="C480" s="4">
        <v>4</v>
      </c>
      <c r="D480" s="4">
        <v>2042</v>
      </c>
      <c r="E480" s="5">
        <v>0.63472222222222219</v>
      </c>
      <c r="F480" s="5">
        <v>0.63472222222222219</v>
      </c>
      <c r="G480" s="5">
        <v>0.64583333333333337</v>
      </c>
      <c r="H480" s="5">
        <v>0.81458333333333333</v>
      </c>
      <c r="I480" s="5">
        <v>0.82986111111111116</v>
      </c>
      <c r="J480" s="5">
        <v>0.83402777777777781</v>
      </c>
      <c r="K480" s="4"/>
      <c r="L480" s="4"/>
      <c r="M480" s="12">
        <f t="shared" si="62"/>
        <v>2.6388888888889017E-2</v>
      </c>
      <c r="N480" s="13">
        <f t="shared" si="60"/>
        <v>0.16874999999999996</v>
      </c>
      <c r="O480" s="11">
        <f t="shared" si="63"/>
        <v>9</v>
      </c>
      <c r="P480" s="11">
        <f t="shared" si="61"/>
        <v>50</v>
      </c>
      <c r="Q480" s="4">
        <v>195324</v>
      </c>
      <c r="R480" s="4">
        <v>195324</v>
      </c>
      <c r="S480" s="4">
        <v>195374</v>
      </c>
      <c r="T480" s="4">
        <v>195383</v>
      </c>
    </row>
    <row r="481" spans="1:20" x14ac:dyDescent="0.25">
      <c r="A481" s="16">
        <v>46038</v>
      </c>
      <c r="B481" s="17" t="s">
        <v>42</v>
      </c>
      <c r="C481" s="4">
        <v>2</v>
      </c>
      <c r="D481" s="4">
        <v>2028</v>
      </c>
      <c r="E481" s="5">
        <v>0.65555555555555556</v>
      </c>
      <c r="F481" s="5">
        <v>0.66666666666666663</v>
      </c>
      <c r="G481" s="5">
        <v>0.67361111111111116</v>
      </c>
      <c r="H481" s="5">
        <v>0.81527777777777777</v>
      </c>
      <c r="I481" s="5">
        <v>0.82916666666666672</v>
      </c>
      <c r="J481" s="5">
        <v>0.83333333333333337</v>
      </c>
      <c r="K481" s="4"/>
      <c r="L481" s="4"/>
      <c r="M481" s="12">
        <f t="shared" si="62"/>
        <v>2.0833333333333481E-2</v>
      </c>
      <c r="N481" s="13">
        <f t="shared" si="60"/>
        <v>0.14166666666666661</v>
      </c>
      <c r="O481" s="11">
        <f t="shared" si="63"/>
        <v>9</v>
      </c>
      <c r="P481" s="11">
        <f t="shared" si="61"/>
        <v>39</v>
      </c>
      <c r="Q481" s="4">
        <v>607258</v>
      </c>
      <c r="R481" s="4">
        <v>607258</v>
      </c>
      <c r="S481" s="4">
        <v>607297</v>
      </c>
      <c r="T481" s="4">
        <v>607306</v>
      </c>
    </row>
    <row r="482" spans="1:20" x14ac:dyDescent="0.25">
      <c r="A482" s="3"/>
      <c r="B482" s="4"/>
      <c r="C482" s="4"/>
      <c r="D482" s="4"/>
      <c r="E482" s="5"/>
      <c r="F482" s="5"/>
      <c r="G482" s="5"/>
      <c r="H482" s="5"/>
      <c r="I482" s="5"/>
      <c r="J482" s="5"/>
      <c r="K482" s="4"/>
      <c r="L482" s="4"/>
      <c r="M482" s="12">
        <f t="shared" si="62"/>
        <v>0</v>
      </c>
      <c r="N482" s="13">
        <f t="shared" si="60"/>
        <v>0</v>
      </c>
      <c r="O482" s="11">
        <f t="shared" si="63"/>
        <v>0</v>
      </c>
      <c r="P482" s="11">
        <f t="shared" si="61"/>
        <v>0</v>
      </c>
      <c r="Q482" s="4"/>
      <c r="R482" s="4"/>
      <c r="S482" s="4"/>
      <c r="T482" s="4"/>
    </row>
    <row r="483" spans="1:20" x14ac:dyDescent="0.25">
      <c r="A483" s="3"/>
      <c r="B483" s="4"/>
      <c r="C483" s="4"/>
      <c r="D483" s="4"/>
      <c r="E483" s="5"/>
      <c r="F483" s="5"/>
      <c r="G483" s="5"/>
      <c r="H483" s="5"/>
      <c r="I483" s="5"/>
      <c r="J483" s="5"/>
      <c r="K483" s="4"/>
      <c r="L483" s="4"/>
      <c r="M483" s="12">
        <f t="shared" si="62"/>
        <v>0</v>
      </c>
      <c r="N483" s="13">
        <f t="shared" si="60"/>
        <v>0</v>
      </c>
      <c r="O483" s="11">
        <f t="shared" si="63"/>
        <v>0</v>
      </c>
      <c r="P483" s="11">
        <f t="shared" si="61"/>
        <v>0</v>
      </c>
      <c r="Q483" s="4"/>
      <c r="R483" s="4"/>
      <c r="S483" s="4"/>
      <c r="T483" s="4"/>
    </row>
    <row r="484" spans="1:20" x14ac:dyDescent="0.25">
      <c r="A484" s="3"/>
      <c r="B484" s="4"/>
      <c r="C484" s="4"/>
      <c r="D484" s="4"/>
      <c r="E484" s="5"/>
      <c r="F484" s="5"/>
      <c r="G484" s="5"/>
      <c r="H484" s="5"/>
      <c r="I484" s="5"/>
      <c r="J484" s="5"/>
      <c r="K484" s="4"/>
      <c r="L484" s="4"/>
      <c r="M484" s="12">
        <f t="shared" si="62"/>
        <v>0</v>
      </c>
      <c r="N484" s="13">
        <f t="shared" si="60"/>
        <v>0</v>
      </c>
      <c r="O484" s="11">
        <f t="shared" si="63"/>
        <v>0</v>
      </c>
      <c r="P484" s="11">
        <f t="shared" si="61"/>
        <v>0</v>
      </c>
      <c r="Q484" s="4"/>
      <c r="R484" s="4"/>
      <c r="S484" s="4"/>
      <c r="T484" s="4"/>
    </row>
    <row r="485" spans="1:20" x14ac:dyDescent="0.25">
      <c r="A485" s="3"/>
      <c r="B485" s="4"/>
      <c r="C485" s="4"/>
      <c r="D485" s="4"/>
      <c r="E485" s="5"/>
      <c r="F485" s="5"/>
      <c r="G485" s="5"/>
      <c r="H485" s="5"/>
      <c r="I485" s="5"/>
      <c r="J485" s="5"/>
      <c r="K485" s="4"/>
      <c r="L485" s="4"/>
      <c r="M485" s="12">
        <f t="shared" si="62"/>
        <v>0</v>
      </c>
      <c r="N485" s="13">
        <f t="shared" si="60"/>
        <v>0</v>
      </c>
      <c r="O485" s="11">
        <f t="shared" si="63"/>
        <v>0</v>
      </c>
      <c r="P485" s="11">
        <f t="shared" si="61"/>
        <v>0</v>
      </c>
      <c r="Q485" s="4"/>
      <c r="R485" s="4"/>
      <c r="S485" s="4"/>
      <c r="T485" s="4"/>
    </row>
    <row r="486" spans="1:20" x14ac:dyDescent="0.25">
      <c r="A486" s="3"/>
      <c r="B486" s="4"/>
      <c r="C486" s="4"/>
      <c r="D486" s="4"/>
      <c r="E486" s="5"/>
      <c r="F486" s="5"/>
      <c r="G486" s="5"/>
      <c r="H486" s="5"/>
      <c r="I486" s="5"/>
      <c r="J486" s="5"/>
      <c r="K486" s="4"/>
      <c r="L486" s="4"/>
      <c r="M486" s="12">
        <f t="shared" si="62"/>
        <v>0</v>
      </c>
      <c r="N486" s="13">
        <f t="shared" si="60"/>
        <v>0</v>
      </c>
      <c r="O486" s="11">
        <f t="shared" si="63"/>
        <v>0</v>
      </c>
      <c r="P486" s="11">
        <f t="shared" si="61"/>
        <v>0</v>
      </c>
      <c r="Q486" s="4"/>
      <c r="R486" s="4"/>
      <c r="S486" s="4"/>
      <c r="T486" s="4"/>
    </row>
    <row r="487" spans="1:20" x14ac:dyDescent="0.25">
      <c r="A487" s="3"/>
      <c r="B487" s="4"/>
      <c r="C487" s="4"/>
      <c r="D487" s="4"/>
      <c r="E487" s="5"/>
      <c r="F487" s="5"/>
      <c r="G487" s="5"/>
      <c r="H487" s="5"/>
      <c r="I487" s="5"/>
      <c r="J487" s="5"/>
      <c r="K487" s="4"/>
      <c r="L487" s="4"/>
      <c r="M487" s="12">
        <f t="shared" si="62"/>
        <v>0</v>
      </c>
      <c r="N487" s="13">
        <f t="shared" si="60"/>
        <v>0</v>
      </c>
      <c r="O487" s="11">
        <f t="shared" si="63"/>
        <v>0</v>
      </c>
      <c r="P487" s="11">
        <f t="shared" si="61"/>
        <v>0</v>
      </c>
      <c r="Q487" s="4"/>
      <c r="R487" s="4"/>
      <c r="S487" s="4"/>
      <c r="T487" s="4"/>
    </row>
    <row r="488" spans="1:20" x14ac:dyDescent="0.25">
      <c r="A488" s="27"/>
      <c r="B488" s="28"/>
      <c r="C488" s="28"/>
      <c r="D488" s="29"/>
      <c r="E488" s="28"/>
      <c r="F488" s="28"/>
      <c r="G488" s="28"/>
      <c r="H488" s="28"/>
      <c r="I488" s="28"/>
      <c r="J488" s="28"/>
      <c r="K488" s="28"/>
      <c r="L488" s="7" t="s">
        <v>41</v>
      </c>
      <c r="M488" s="14">
        <f>SUM(M458:M487)</f>
        <v>0.24305555555555597</v>
      </c>
      <c r="N488" s="14">
        <f>SUM(N458:N487)</f>
        <v>3.5479166666666666</v>
      </c>
      <c r="O488" s="35">
        <f>SUM(O458:O487)</f>
        <v>122</v>
      </c>
      <c r="P488" s="35">
        <f>SUM(P458:P487)</f>
        <v>1245</v>
      </c>
      <c r="Q488" s="28"/>
      <c r="R488" s="28"/>
      <c r="S488" s="28"/>
      <c r="T488" s="28"/>
    </row>
    <row r="489" spans="1:20" x14ac:dyDescent="0.25">
      <c r="A489" s="16">
        <v>46039</v>
      </c>
      <c r="B489" s="17" t="s">
        <v>43</v>
      </c>
      <c r="C489" s="17">
        <v>1</v>
      </c>
      <c r="D489" s="17">
        <v>2028</v>
      </c>
      <c r="E489" s="18">
        <v>0.2673611111111111</v>
      </c>
      <c r="F489" s="18">
        <v>0.27777777777777779</v>
      </c>
      <c r="G489" s="18">
        <v>0.29166666666666669</v>
      </c>
      <c r="H489" s="18">
        <v>0.40486111111111112</v>
      </c>
      <c r="I489" s="18">
        <v>0.40486111111111112</v>
      </c>
      <c r="J489" s="18">
        <v>0.40555555555555556</v>
      </c>
      <c r="K489" s="17"/>
      <c r="L489" s="17"/>
      <c r="M489" s="19">
        <f>G489-F489+I489-H489</f>
        <v>1.3888888888888895E-2</v>
      </c>
      <c r="N489" s="20">
        <f t="shared" ref="N489:N514" si="64">H489-G489-(L489-K489)</f>
        <v>0.11319444444444443</v>
      </c>
      <c r="O489" s="34">
        <f>R489-Q489+T489-S489</f>
        <v>9</v>
      </c>
      <c r="P489" s="34">
        <f t="shared" ref="P489:P514" si="65">S489-R489</f>
        <v>28</v>
      </c>
      <c r="Q489" s="17">
        <v>607306</v>
      </c>
      <c r="R489" s="17">
        <v>607315</v>
      </c>
      <c r="S489" s="17">
        <v>607343</v>
      </c>
      <c r="T489" s="17">
        <v>607343</v>
      </c>
    </row>
    <row r="490" spans="1:20" x14ac:dyDescent="0.25">
      <c r="A490" s="16">
        <v>46039</v>
      </c>
      <c r="B490" s="17" t="s">
        <v>43</v>
      </c>
      <c r="C490" s="4">
        <v>2</v>
      </c>
      <c r="D490" s="4">
        <v>2030</v>
      </c>
      <c r="E490" s="5">
        <v>0.43333333333333335</v>
      </c>
      <c r="F490" s="5">
        <v>0.43402777777777779</v>
      </c>
      <c r="G490" s="5">
        <v>0.4375</v>
      </c>
      <c r="H490" s="5">
        <v>0.66874999999999996</v>
      </c>
      <c r="I490" s="5">
        <v>0.68819444444444444</v>
      </c>
      <c r="J490" s="5">
        <v>0.68958333333333333</v>
      </c>
      <c r="K490" s="4"/>
      <c r="L490" s="4"/>
      <c r="M490" s="12">
        <f t="shared" ref="M490:M514" si="66">G490-F490+I490-H490</f>
        <v>2.2916666666666696E-2</v>
      </c>
      <c r="N490" s="13">
        <f t="shared" si="64"/>
        <v>0.23124999999999996</v>
      </c>
      <c r="O490" s="11">
        <f t="shared" ref="O490:O514" si="67">R490-Q490+T490-S490</f>
        <v>0</v>
      </c>
      <c r="P490" s="11">
        <f t="shared" si="65"/>
        <v>63</v>
      </c>
      <c r="Q490" s="4">
        <v>625557</v>
      </c>
      <c r="R490" s="4">
        <v>625557</v>
      </c>
      <c r="S490" s="4">
        <v>625620</v>
      </c>
      <c r="T490" s="4">
        <v>625620</v>
      </c>
    </row>
    <row r="491" spans="1:20" x14ac:dyDescent="0.25">
      <c r="A491" s="16">
        <v>46039</v>
      </c>
      <c r="B491" s="17" t="s">
        <v>43</v>
      </c>
      <c r="C491" s="4">
        <v>2</v>
      </c>
      <c r="D491" s="4">
        <v>2030</v>
      </c>
      <c r="E491" s="5">
        <v>0.2673611111111111</v>
      </c>
      <c r="F491" s="5">
        <v>0.27777777777777779</v>
      </c>
      <c r="G491" s="5">
        <v>0.29166666666666669</v>
      </c>
      <c r="H491" s="5">
        <v>0.43402777777777779</v>
      </c>
      <c r="I491" s="5">
        <v>0.43402777777777779</v>
      </c>
      <c r="J491" s="5">
        <v>0.44097222222222221</v>
      </c>
      <c r="K491" s="4"/>
      <c r="L491" s="4"/>
      <c r="M491" s="12">
        <f t="shared" si="66"/>
        <v>1.3888888888888895E-2</v>
      </c>
      <c r="N491" s="13">
        <f t="shared" si="64"/>
        <v>0.1423611111111111</v>
      </c>
      <c r="O491" s="11">
        <f t="shared" si="67"/>
        <v>8</v>
      </c>
      <c r="P491" s="11">
        <f t="shared" si="65"/>
        <v>39</v>
      </c>
      <c r="Q491" s="4">
        <v>625510</v>
      </c>
      <c r="R491" s="4">
        <v>625518</v>
      </c>
      <c r="S491" s="4">
        <v>625557</v>
      </c>
      <c r="T491" s="4">
        <v>625557</v>
      </c>
    </row>
    <row r="492" spans="1:20" x14ac:dyDescent="0.25">
      <c r="A492" s="16">
        <v>46039</v>
      </c>
      <c r="B492" s="17" t="s">
        <v>43</v>
      </c>
      <c r="C492" s="6">
        <v>3</v>
      </c>
      <c r="D492" s="4">
        <v>7143</v>
      </c>
      <c r="E492" s="5">
        <v>0.46111111111111114</v>
      </c>
      <c r="F492" s="5">
        <v>0.46111111111111114</v>
      </c>
      <c r="G492" s="5">
        <v>0.46527777777777779</v>
      </c>
      <c r="H492" s="5">
        <v>0.6694444444444444</v>
      </c>
      <c r="I492" s="5">
        <v>0.6694444444444444</v>
      </c>
      <c r="J492" s="5">
        <v>0.69027777777777777</v>
      </c>
      <c r="K492" s="4"/>
      <c r="L492" s="4"/>
      <c r="M492" s="12">
        <f t="shared" si="66"/>
        <v>4.1666666666666519E-3</v>
      </c>
      <c r="N492" s="13">
        <f t="shared" si="64"/>
        <v>0.20416666666666661</v>
      </c>
      <c r="O492" s="11">
        <f t="shared" si="67"/>
        <v>0</v>
      </c>
      <c r="P492" s="11">
        <f t="shared" si="65"/>
        <v>42</v>
      </c>
      <c r="Q492" s="4">
        <v>155799</v>
      </c>
      <c r="R492" s="4">
        <v>155799</v>
      </c>
      <c r="S492" s="4">
        <v>155841</v>
      </c>
      <c r="T492" s="4">
        <v>155841</v>
      </c>
    </row>
    <row r="493" spans="1:20" x14ac:dyDescent="0.25">
      <c r="A493" s="16">
        <v>46039</v>
      </c>
      <c r="B493" s="17" t="s">
        <v>43</v>
      </c>
      <c r="C493" s="6">
        <v>3</v>
      </c>
      <c r="D493" s="4">
        <v>7143</v>
      </c>
      <c r="E493" s="5">
        <v>0.2673611111111111</v>
      </c>
      <c r="F493" s="5">
        <v>0.2673611111111111</v>
      </c>
      <c r="G493" s="5">
        <v>0.29166666666666669</v>
      </c>
      <c r="H493" s="5">
        <v>0.46111111111111114</v>
      </c>
      <c r="I493" s="5">
        <v>0.46111111111111114</v>
      </c>
      <c r="J493" s="5">
        <v>0.46111111111111114</v>
      </c>
      <c r="K493" s="4"/>
      <c r="L493" s="4"/>
      <c r="M493" s="12">
        <f t="shared" si="66"/>
        <v>2.430555555555558E-2</v>
      </c>
      <c r="N493" s="13">
        <f t="shared" si="64"/>
        <v>0.16944444444444445</v>
      </c>
      <c r="O493" s="11">
        <f t="shared" si="67"/>
        <v>0</v>
      </c>
      <c r="P493" s="11">
        <f t="shared" si="65"/>
        <v>45</v>
      </c>
      <c r="Q493" s="4">
        <v>155754</v>
      </c>
      <c r="R493" s="4">
        <v>155754</v>
      </c>
      <c r="S493" s="4">
        <v>155799</v>
      </c>
      <c r="T493" s="4">
        <v>155799</v>
      </c>
    </row>
    <row r="494" spans="1:20" x14ac:dyDescent="0.25">
      <c r="A494" s="16">
        <v>46039</v>
      </c>
      <c r="B494" s="17" t="s">
        <v>43</v>
      </c>
      <c r="C494" s="4">
        <v>1</v>
      </c>
      <c r="D494" s="4">
        <v>2020</v>
      </c>
      <c r="E494" s="5">
        <v>0.48888888888888887</v>
      </c>
      <c r="F494" s="5">
        <v>0.48888888888888887</v>
      </c>
      <c r="G494" s="5">
        <v>0.5</v>
      </c>
      <c r="H494" s="5">
        <v>0.6694444444444444</v>
      </c>
      <c r="I494" s="5">
        <v>0.6694444444444444</v>
      </c>
      <c r="J494" s="5">
        <v>0.68958333333333333</v>
      </c>
      <c r="K494" s="4"/>
      <c r="L494" s="4"/>
      <c r="M494" s="12">
        <f t="shared" si="66"/>
        <v>1.1111111111111183E-2</v>
      </c>
      <c r="N494" s="13">
        <f t="shared" si="64"/>
        <v>0.1694444444444444</v>
      </c>
      <c r="O494" s="11">
        <f t="shared" si="67"/>
        <v>0</v>
      </c>
      <c r="P494" s="11">
        <f t="shared" si="65"/>
        <v>42</v>
      </c>
      <c r="Q494" s="4">
        <v>607364</v>
      </c>
      <c r="R494" s="4">
        <v>607364</v>
      </c>
      <c r="S494" s="4">
        <v>607406</v>
      </c>
      <c r="T494" s="4">
        <v>607406</v>
      </c>
    </row>
    <row r="495" spans="1:20" x14ac:dyDescent="0.25">
      <c r="A495" s="16">
        <v>46039</v>
      </c>
      <c r="B495" s="17" t="s">
        <v>43</v>
      </c>
      <c r="C495" s="4">
        <v>4</v>
      </c>
      <c r="D495" s="4">
        <v>2043</v>
      </c>
      <c r="E495" s="5">
        <v>0.2673611111111111</v>
      </c>
      <c r="F495" s="5">
        <v>0.27777777777777779</v>
      </c>
      <c r="G495" s="5">
        <v>0.29166666666666669</v>
      </c>
      <c r="H495" s="5">
        <v>0.43541666666666667</v>
      </c>
      <c r="I495" s="5">
        <v>0.43541666666666667</v>
      </c>
      <c r="J495" s="5">
        <v>0.44930555555555557</v>
      </c>
      <c r="K495" s="4"/>
      <c r="L495" s="4"/>
      <c r="M495" s="12">
        <f t="shared" si="66"/>
        <v>1.3888888888888895E-2</v>
      </c>
      <c r="N495" s="13">
        <f t="shared" si="64"/>
        <v>0.14374999999999999</v>
      </c>
      <c r="O495" s="11">
        <f t="shared" si="67"/>
        <v>11</v>
      </c>
      <c r="P495" s="11">
        <f t="shared" si="65"/>
        <v>44</v>
      </c>
      <c r="Q495" s="4">
        <v>167486</v>
      </c>
      <c r="R495" s="4">
        <v>167497</v>
      </c>
      <c r="S495" s="4">
        <v>167541</v>
      </c>
      <c r="T495" s="4">
        <v>167541</v>
      </c>
    </row>
    <row r="496" spans="1:20" x14ac:dyDescent="0.25">
      <c r="A496" s="16">
        <v>46039</v>
      </c>
      <c r="B496" s="17" t="s">
        <v>43</v>
      </c>
      <c r="C496" s="4" t="s">
        <v>34</v>
      </c>
      <c r="D496" s="4">
        <v>2044</v>
      </c>
      <c r="E496" s="5">
        <v>0.49722222222222223</v>
      </c>
      <c r="F496" s="5">
        <v>0.5180555555555556</v>
      </c>
      <c r="G496" s="5">
        <v>0.52083333333333337</v>
      </c>
      <c r="H496" s="5">
        <v>0.64583333333333337</v>
      </c>
      <c r="I496" s="5">
        <v>0.64583333333333337</v>
      </c>
      <c r="J496" s="5">
        <v>0.65763888888888888</v>
      </c>
      <c r="K496" s="4"/>
      <c r="L496" s="4"/>
      <c r="M496" s="12">
        <f t="shared" si="66"/>
        <v>2.7777777777777679E-3</v>
      </c>
      <c r="N496" s="13">
        <f t="shared" si="64"/>
        <v>0.125</v>
      </c>
      <c r="O496" s="11">
        <f t="shared" si="67"/>
        <v>0</v>
      </c>
      <c r="P496" s="11">
        <f t="shared" si="65"/>
        <v>98</v>
      </c>
      <c r="Q496" s="4">
        <v>191627</v>
      </c>
      <c r="R496" s="4">
        <v>191627</v>
      </c>
      <c r="S496" s="4">
        <v>191725</v>
      </c>
      <c r="T496" s="4">
        <v>191725</v>
      </c>
    </row>
    <row r="497" spans="1:20" x14ac:dyDescent="0.25">
      <c r="A497" s="16">
        <v>46039</v>
      </c>
      <c r="B497" s="17" t="s">
        <v>43</v>
      </c>
      <c r="C497" s="4">
        <v>5</v>
      </c>
      <c r="D497" s="4">
        <v>2042</v>
      </c>
      <c r="E497" s="5">
        <v>0.26805555555555555</v>
      </c>
      <c r="F497" s="5">
        <v>0.28125</v>
      </c>
      <c r="G497" s="5">
        <v>0.29166666666666669</v>
      </c>
      <c r="H497" s="5">
        <v>0.43402777777777779</v>
      </c>
      <c r="I497" s="5">
        <v>0.4375</v>
      </c>
      <c r="J497" s="5">
        <v>0.45069444444444445</v>
      </c>
      <c r="K497" s="4"/>
      <c r="L497" s="4"/>
      <c r="M497" s="12">
        <f t="shared" si="66"/>
        <v>1.3888888888888895E-2</v>
      </c>
      <c r="N497" s="13">
        <f t="shared" si="64"/>
        <v>0.1423611111111111</v>
      </c>
      <c r="O497" s="11">
        <f t="shared" si="67"/>
        <v>0</v>
      </c>
      <c r="P497" s="11">
        <f t="shared" si="65"/>
        <v>51</v>
      </c>
      <c r="Q497" s="4">
        <v>195383</v>
      </c>
      <c r="R497" s="4">
        <v>195383</v>
      </c>
      <c r="S497" s="4">
        <v>195434</v>
      </c>
      <c r="T497" s="4">
        <v>195434</v>
      </c>
    </row>
    <row r="498" spans="1:20" x14ac:dyDescent="0.25">
      <c r="A498" s="16">
        <v>46039</v>
      </c>
      <c r="B498" s="17" t="s">
        <v>43</v>
      </c>
      <c r="C498" s="4">
        <v>3</v>
      </c>
      <c r="D498" s="4">
        <v>7143</v>
      </c>
      <c r="E498" s="5">
        <v>0.65555555555555556</v>
      </c>
      <c r="F498" s="5">
        <v>0.66666666666666663</v>
      </c>
      <c r="G498" s="5">
        <v>0.67361111111111116</v>
      </c>
      <c r="H498" s="5">
        <v>0.81527777777777777</v>
      </c>
      <c r="I498" s="5">
        <v>0.82916666666666672</v>
      </c>
      <c r="J498" s="5">
        <v>0.83263888888888893</v>
      </c>
      <c r="K498" s="4"/>
      <c r="L498" s="4"/>
      <c r="M498" s="12">
        <f t="shared" si="66"/>
        <v>2.0833333333333481E-2</v>
      </c>
      <c r="N498" s="13">
        <f t="shared" si="64"/>
        <v>0.14166666666666661</v>
      </c>
      <c r="O498" s="11">
        <f t="shared" si="67"/>
        <v>0</v>
      </c>
      <c r="P498" s="11">
        <f t="shared" si="65"/>
        <v>39</v>
      </c>
      <c r="Q498" s="4">
        <v>155841</v>
      </c>
      <c r="R498" s="4">
        <v>155841</v>
      </c>
      <c r="S498" s="4">
        <v>155880</v>
      </c>
      <c r="T498" s="4">
        <v>155880</v>
      </c>
    </row>
    <row r="499" spans="1:20" x14ac:dyDescent="0.25">
      <c r="A499" s="16">
        <v>46039</v>
      </c>
      <c r="B499" s="17" t="s">
        <v>43</v>
      </c>
      <c r="C499" s="4">
        <v>6</v>
      </c>
      <c r="D499" s="4">
        <v>2041</v>
      </c>
      <c r="E499" s="5">
        <v>0.2673611111111111</v>
      </c>
      <c r="F499" s="5">
        <v>0.28125</v>
      </c>
      <c r="G499" s="5">
        <v>0.2951388888888889</v>
      </c>
      <c r="H499" s="5">
        <v>0.43402777777777779</v>
      </c>
      <c r="I499" s="5">
        <v>0.43402777777777779</v>
      </c>
      <c r="J499" s="5">
        <v>0.44930555555555557</v>
      </c>
      <c r="K499" s="4"/>
      <c r="L499" s="4"/>
      <c r="M499" s="12">
        <f t="shared" si="66"/>
        <v>1.3888888888888895E-2</v>
      </c>
      <c r="N499" s="13">
        <f t="shared" si="64"/>
        <v>0.1388888888888889</v>
      </c>
      <c r="O499" s="11">
        <f t="shared" si="67"/>
        <v>8</v>
      </c>
      <c r="P499" s="11">
        <f t="shared" si="65"/>
        <v>50</v>
      </c>
      <c r="Q499" s="4">
        <v>187974</v>
      </c>
      <c r="R499" s="4">
        <v>187982</v>
      </c>
      <c r="S499" s="4">
        <v>188032</v>
      </c>
      <c r="T499" s="4">
        <v>188032</v>
      </c>
    </row>
    <row r="500" spans="1:20" x14ac:dyDescent="0.25">
      <c r="A500" s="16">
        <v>46039</v>
      </c>
      <c r="B500" s="17" t="s">
        <v>43</v>
      </c>
      <c r="C500" s="4">
        <v>4</v>
      </c>
      <c r="D500" s="4">
        <v>2043</v>
      </c>
      <c r="E500" s="5">
        <v>0.53749999999999998</v>
      </c>
      <c r="F500" s="5">
        <v>0.53749999999999998</v>
      </c>
      <c r="G500" s="5">
        <v>0.53749999999999998</v>
      </c>
      <c r="H500" s="5">
        <v>0.63541666666666663</v>
      </c>
      <c r="I500" s="5">
        <v>0.63541666666666663</v>
      </c>
      <c r="J500" s="5">
        <v>0.64861111111111114</v>
      </c>
      <c r="K500" s="4"/>
      <c r="L500" s="4"/>
      <c r="M500" s="12">
        <f t="shared" si="66"/>
        <v>0</v>
      </c>
      <c r="N500" s="13">
        <f t="shared" si="64"/>
        <v>9.7916666666666652E-2</v>
      </c>
      <c r="O500" s="11">
        <f t="shared" si="67"/>
        <v>0</v>
      </c>
      <c r="P500" s="11">
        <f t="shared" si="65"/>
        <v>27</v>
      </c>
      <c r="Q500" s="4">
        <v>167576</v>
      </c>
      <c r="R500" s="4">
        <v>167576</v>
      </c>
      <c r="S500" s="4">
        <v>167603</v>
      </c>
      <c r="T500" s="4">
        <v>167603</v>
      </c>
    </row>
    <row r="501" spans="1:20" x14ac:dyDescent="0.25">
      <c r="A501" s="16">
        <v>46039</v>
      </c>
      <c r="B501" s="17" t="s">
        <v>43</v>
      </c>
      <c r="C501" s="4" t="s">
        <v>34</v>
      </c>
      <c r="D501" s="4">
        <v>2044</v>
      </c>
      <c r="E501" s="5">
        <v>0.36458333333333331</v>
      </c>
      <c r="F501" s="5">
        <v>0.375</v>
      </c>
      <c r="G501" s="5">
        <v>0.39583333333333331</v>
      </c>
      <c r="H501" s="5">
        <v>0.51875000000000004</v>
      </c>
      <c r="I501" s="5">
        <v>0.51875000000000004</v>
      </c>
      <c r="J501" s="5">
        <v>0.53263888888888888</v>
      </c>
      <c r="K501" s="4"/>
      <c r="L501" s="4"/>
      <c r="M501" s="12">
        <f t="shared" si="66"/>
        <v>2.0833333333333259E-2</v>
      </c>
      <c r="N501" s="13">
        <f t="shared" si="64"/>
        <v>0.12291666666666673</v>
      </c>
      <c r="O501" s="11">
        <f t="shared" si="67"/>
        <v>9</v>
      </c>
      <c r="P501" s="11">
        <f t="shared" si="65"/>
        <v>98</v>
      </c>
      <c r="Q501" s="4">
        <v>191520</v>
      </c>
      <c r="R501" s="4">
        <v>191529</v>
      </c>
      <c r="S501" s="4">
        <v>191627</v>
      </c>
      <c r="T501" s="4">
        <v>191627</v>
      </c>
    </row>
    <row r="502" spans="1:20" x14ac:dyDescent="0.25">
      <c r="A502" s="16">
        <v>46039</v>
      </c>
      <c r="B502" s="17" t="s">
        <v>43</v>
      </c>
      <c r="C502" s="4" t="s">
        <v>34</v>
      </c>
      <c r="D502" s="4">
        <v>2044</v>
      </c>
      <c r="E502" s="5">
        <v>0.62916666666666665</v>
      </c>
      <c r="F502" s="5">
        <v>0.6430555555555556</v>
      </c>
      <c r="G502" s="5">
        <v>0.64583333333333337</v>
      </c>
      <c r="H502" s="5">
        <v>0.76875000000000004</v>
      </c>
      <c r="I502" s="5">
        <v>0.76875000000000004</v>
      </c>
      <c r="J502" s="5">
        <v>0.79305555555555551</v>
      </c>
      <c r="K502" s="4"/>
      <c r="L502" s="4"/>
      <c r="M502" s="12">
        <f t="shared" si="66"/>
        <v>2.7777777777777679E-3</v>
      </c>
      <c r="N502" s="13">
        <f t="shared" si="64"/>
        <v>0.12291666666666667</v>
      </c>
      <c r="O502" s="11">
        <f t="shared" si="67"/>
        <v>9</v>
      </c>
      <c r="P502" s="11">
        <f t="shared" si="65"/>
        <v>98</v>
      </c>
      <c r="Q502" s="4">
        <v>191726</v>
      </c>
      <c r="R502" s="4">
        <v>191726</v>
      </c>
      <c r="S502" s="4">
        <v>191824</v>
      </c>
      <c r="T502" s="4">
        <v>191833</v>
      </c>
    </row>
    <row r="503" spans="1:20" x14ac:dyDescent="0.25">
      <c r="A503" s="16">
        <v>46039</v>
      </c>
      <c r="B503" s="17" t="s">
        <v>43</v>
      </c>
      <c r="C503" s="4">
        <v>1</v>
      </c>
      <c r="D503" s="4">
        <v>2028</v>
      </c>
      <c r="E503" s="5">
        <v>0.39166666666666666</v>
      </c>
      <c r="F503" s="5">
        <v>0.40625</v>
      </c>
      <c r="G503" s="5">
        <v>0.40972222222222221</v>
      </c>
      <c r="H503" s="5">
        <v>0.48958333333333331</v>
      </c>
      <c r="I503" s="5">
        <v>0.48958333333333331</v>
      </c>
      <c r="J503" s="5">
        <v>0.50138888888888888</v>
      </c>
      <c r="K503" s="4"/>
      <c r="L503" s="4"/>
      <c r="M503" s="12">
        <f t="shared" si="66"/>
        <v>3.4722222222222099E-3</v>
      </c>
      <c r="N503" s="13">
        <f t="shared" si="64"/>
        <v>7.9861111111111105E-2</v>
      </c>
      <c r="O503" s="11">
        <f t="shared" si="67"/>
        <v>0</v>
      </c>
      <c r="P503" s="11">
        <f t="shared" si="65"/>
        <v>21</v>
      </c>
      <c r="Q503" s="4">
        <v>607343</v>
      </c>
      <c r="R503" s="4">
        <v>607343</v>
      </c>
      <c r="S503" s="4">
        <v>607364</v>
      </c>
      <c r="T503" s="4">
        <v>607364</v>
      </c>
    </row>
    <row r="504" spans="1:20" x14ac:dyDescent="0.25">
      <c r="A504" s="16">
        <v>46039</v>
      </c>
      <c r="B504" s="17" t="s">
        <v>43</v>
      </c>
      <c r="C504" s="4">
        <v>1</v>
      </c>
      <c r="D504" s="4">
        <v>2028</v>
      </c>
      <c r="E504" s="5">
        <v>0.65555555555555556</v>
      </c>
      <c r="F504" s="5">
        <v>0.6694444444444444</v>
      </c>
      <c r="G504" s="5">
        <v>0.67361111111111116</v>
      </c>
      <c r="H504" s="5">
        <v>0.81527777777777777</v>
      </c>
      <c r="I504" s="5">
        <v>0.81527777777777777</v>
      </c>
      <c r="J504" s="5">
        <v>0.83263888888888893</v>
      </c>
      <c r="K504" s="4"/>
      <c r="L504" s="4"/>
      <c r="M504" s="12">
        <f t="shared" si="66"/>
        <v>4.1666666666667629E-3</v>
      </c>
      <c r="N504" s="13">
        <f t="shared" si="64"/>
        <v>0.14166666666666661</v>
      </c>
      <c r="O504" s="11">
        <f t="shared" si="67"/>
        <v>8</v>
      </c>
      <c r="P504" s="11">
        <f t="shared" si="65"/>
        <v>35</v>
      </c>
      <c r="Q504" s="4">
        <v>607406</v>
      </c>
      <c r="R504" s="4">
        <v>607406</v>
      </c>
      <c r="S504" s="4">
        <v>607441</v>
      </c>
      <c r="T504" s="4">
        <v>607449</v>
      </c>
    </row>
    <row r="505" spans="1:20" x14ac:dyDescent="0.25">
      <c r="A505" s="16">
        <v>46039</v>
      </c>
      <c r="B505" s="17" t="s">
        <v>43</v>
      </c>
      <c r="C505" s="4">
        <v>4</v>
      </c>
      <c r="D505" s="4">
        <v>2043</v>
      </c>
      <c r="E505" s="5">
        <v>0.41944444444444445</v>
      </c>
      <c r="F505" s="5">
        <v>0.43333333333333335</v>
      </c>
      <c r="G505" s="5">
        <v>0.4375</v>
      </c>
      <c r="H505" s="5">
        <v>0.55138888888888893</v>
      </c>
      <c r="I505" s="5">
        <v>0.55138888888888893</v>
      </c>
      <c r="J505" s="5">
        <v>0.55138888888888893</v>
      </c>
      <c r="K505" s="4"/>
      <c r="L505" s="4"/>
      <c r="M505" s="12">
        <f t="shared" si="66"/>
        <v>4.1666666666666519E-3</v>
      </c>
      <c r="N505" s="13">
        <f t="shared" si="64"/>
        <v>0.11388888888888893</v>
      </c>
      <c r="O505" s="11">
        <f t="shared" si="67"/>
        <v>0</v>
      </c>
      <c r="P505" s="11">
        <f t="shared" si="65"/>
        <v>35</v>
      </c>
      <c r="Q505" s="4">
        <v>167541</v>
      </c>
      <c r="R505" s="4">
        <v>167541</v>
      </c>
      <c r="S505" s="4">
        <v>167576</v>
      </c>
      <c r="T505" s="4">
        <v>167576</v>
      </c>
    </row>
    <row r="506" spans="1:20" x14ac:dyDescent="0.25">
      <c r="A506" s="16">
        <v>46039</v>
      </c>
      <c r="B506" s="17" t="s">
        <v>43</v>
      </c>
      <c r="C506" s="4">
        <v>5</v>
      </c>
      <c r="D506" s="4">
        <v>2042</v>
      </c>
      <c r="E506" s="5">
        <v>0.58125000000000004</v>
      </c>
      <c r="F506" s="5">
        <v>0.58333333333333337</v>
      </c>
      <c r="G506" s="5">
        <v>0.58333333333333337</v>
      </c>
      <c r="H506" s="5">
        <v>0.67361111111111116</v>
      </c>
      <c r="I506" s="5">
        <v>0.67361111111111116</v>
      </c>
      <c r="J506" s="5">
        <v>0.67361111111111116</v>
      </c>
      <c r="K506" s="4"/>
      <c r="L506" s="4"/>
      <c r="M506" s="12">
        <f t="shared" si="66"/>
        <v>0</v>
      </c>
      <c r="N506" s="13">
        <f t="shared" si="64"/>
        <v>9.027777777777779E-2</v>
      </c>
      <c r="O506" s="11">
        <f t="shared" si="67"/>
        <v>0</v>
      </c>
      <c r="P506" s="11">
        <f t="shared" si="65"/>
        <v>16</v>
      </c>
      <c r="Q506" s="4">
        <v>195477</v>
      </c>
      <c r="R506" s="4">
        <v>195477</v>
      </c>
      <c r="S506" s="4">
        <v>195493</v>
      </c>
      <c r="T506" s="4">
        <v>195493</v>
      </c>
    </row>
    <row r="507" spans="1:20" x14ac:dyDescent="0.25">
      <c r="A507" s="16">
        <v>46039</v>
      </c>
      <c r="B507" s="17" t="s">
        <v>43</v>
      </c>
      <c r="C507" s="4">
        <v>5</v>
      </c>
      <c r="D507" s="4">
        <v>7146</v>
      </c>
      <c r="E507" s="5">
        <v>0.67361111111111116</v>
      </c>
      <c r="F507" s="5">
        <v>0.67361111111111116</v>
      </c>
      <c r="G507" s="5">
        <v>0.67361111111111116</v>
      </c>
      <c r="H507" s="5">
        <v>0.81597222222222221</v>
      </c>
      <c r="I507" s="5">
        <v>0.83125000000000004</v>
      </c>
      <c r="J507" s="5">
        <v>0.83472222222222225</v>
      </c>
      <c r="K507" s="4"/>
      <c r="L507" s="4"/>
      <c r="M507" s="12">
        <f t="shared" si="66"/>
        <v>1.5277777777777835E-2</v>
      </c>
      <c r="N507" s="13">
        <f t="shared" si="64"/>
        <v>0.14236111111111105</v>
      </c>
      <c r="O507" s="11">
        <f t="shared" si="67"/>
        <v>8</v>
      </c>
      <c r="P507" s="11">
        <f t="shared" si="65"/>
        <v>32</v>
      </c>
      <c r="Q507" s="4">
        <v>22590</v>
      </c>
      <c r="R507" s="4">
        <v>22590</v>
      </c>
      <c r="S507" s="4">
        <v>22622</v>
      </c>
      <c r="T507" s="4">
        <v>22630</v>
      </c>
    </row>
    <row r="508" spans="1:20" x14ac:dyDescent="0.25">
      <c r="A508" s="16">
        <v>46039</v>
      </c>
      <c r="B508" s="17" t="s">
        <v>43</v>
      </c>
      <c r="C508" s="4">
        <v>5</v>
      </c>
      <c r="D508" s="4">
        <v>2042</v>
      </c>
      <c r="E508" s="5">
        <v>0.41944444444444445</v>
      </c>
      <c r="F508" s="5">
        <v>0.41944444444444445</v>
      </c>
      <c r="G508" s="5">
        <v>0.4375</v>
      </c>
      <c r="H508" s="5">
        <v>0.58125000000000004</v>
      </c>
      <c r="I508" s="5">
        <v>0.58125000000000004</v>
      </c>
      <c r="J508" s="5">
        <v>0.58125000000000004</v>
      </c>
      <c r="K508" s="4"/>
      <c r="L508" s="4"/>
      <c r="M508" s="12">
        <f t="shared" si="66"/>
        <v>1.8055555555555491E-2</v>
      </c>
      <c r="N508" s="13">
        <f t="shared" si="64"/>
        <v>0.14375000000000004</v>
      </c>
      <c r="O508" s="11">
        <f t="shared" si="67"/>
        <v>0</v>
      </c>
      <c r="P508" s="11">
        <f t="shared" si="65"/>
        <v>43</v>
      </c>
      <c r="Q508" s="4">
        <v>195434</v>
      </c>
      <c r="R508" s="4">
        <v>195434</v>
      </c>
      <c r="S508" s="4">
        <v>195477</v>
      </c>
      <c r="T508" s="4">
        <v>195477</v>
      </c>
    </row>
    <row r="509" spans="1:20" x14ac:dyDescent="0.25">
      <c r="A509" s="16">
        <v>46039</v>
      </c>
      <c r="B509" s="17" t="s">
        <v>43</v>
      </c>
      <c r="C509" s="4">
        <v>6</v>
      </c>
      <c r="D509" s="4">
        <v>2041</v>
      </c>
      <c r="E509" s="5">
        <v>0.60763888888888884</v>
      </c>
      <c r="F509" s="5">
        <v>0.60763888888888884</v>
      </c>
      <c r="G509" s="5">
        <v>0.61111111111111116</v>
      </c>
      <c r="H509" s="5">
        <v>0.81597222222222221</v>
      </c>
      <c r="I509" s="5">
        <v>0.81597222222222221</v>
      </c>
      <c r="J509" s="5">
        <v>0.83333333333333337</v>
      </c>
      <c r="K509" s="4"/>
      <c r="L509" s="4"/>
      <c r="M509" s="12">
        <f t="shared" si="66"/>
        <v>3.4722222222223209E-3</v>
      </c>
      <c r="N509" s="13">
        <f t="shared" si="64"/>
        <v>0.20486111111111105</v>
      </c>
      <c r="O509" s="11">
        <f t="shared" si="67"/>
        <v>0</v>
      </c>
      <c r="P509" s="11">
        <f t="shared" si="65"/>
        <v>70</v>
      </c>
      <c r="Q509" s="4">
        <v>188092</v>
      </c>
      <c r="R509" s="4">
        <v>188092</v>
      </c>
      <c r="S509" s="4">
        <v>188162</v>
      </c>
      <c r="T509" s="4">
        <v>188162</v>
      </c>
    </row>
    <row r="510" spans="1:20" x14ac:dyDescent="0.25">
      <c r="A510" s="16">
        <v>46039</v>
      </c>
      <c r="B510" s="17" t="s">
        <v>43</v>
      </c>
      <c r="C510" s="4">
        <v>4</v>
      </c>
      <c r="D510" s="4">
        <v>2043</v>
      </c>
      <c r="E510" s="5">
        <v>0.64583333333333337</v>
      </c>
      <c r="F510" s="5">
        <v>0.64583333333333337</v>
      </c>
      <c r="G510" s="5">
        <v>0.64583333333333337</v>
      </c>
      <c r="H510" s="5">
        <v>0.8125</v>
      </c>
      <c r="I510" s="5">
        <v>0.82291666666666663</v>
      </c>
      <c r="J510" s="5">
        <v>0.83333333333333337</v>
      </c>
      <c r="K510" s="4"/>
      <c r="L510" s="4"/>
      <c r="M510" s="12">
        <f t="shared" si="66"/>
        <v>1.041666666666663E-2</v>
      </c>
      <c r="N510" s="13">
        <f t="shared" si="64"/>
        <v>0.16666666666666663</v>
      </c>
      <c r="O510" s="11">
        <f t="shared" si="67"/>
        <v>9</v>
      </c>
      <c r="P510" s="11">
        <f t="shared" si="65"/>
        <v>51</v>
      </c>
      <c r="Q510" s="4">
        <v>167603</v>
      </c>
      <c r="R510" s="4">
        <v>167603</v>
      </c>
      <c r="S510" s="4">
        <v>167654</v>
      </c>
      <c r="T510" s="4">
        <v>167663</v>
      </c>
    </row>
    <row r="511" spans="1:20" x14ac:dyDescent="0.25">
      <c r="A511" s="16">
        <v>46039</v>
      </c>
      <c r="B511" s="17" t="s">
        <v>43</v>
      </c>
      <c r="C511" s="4">
        <v>6</v>
      </c>
      <c r="D511" s="4">
        <v>2041</v>
      </c>
      <c r="E511" s="5">
        <v>0.4375</v>
      </c>
      <c r="F511" s="5">
        <v>0.4375</v>
      </c>
      <c r="G511" s="5">
        <v>0.4375</v>
      </c>
      <c r="H511" s="5">
        <v>0.60555555555555551</v>
      </c>
      <c r="I511" s="5">
        <v>0.60555555555555551</v>
      </c>
      <c r="J511" s="5">
        <v>0.6069444444444444</v>
      </c>
      <c r="K511" s="4"/>
      <c r="L511" s="4"/>
      <c r="M511" s="12">
        <f t="shared" si="66"/>
        <v>0</v>
      </c>
      <c r="N511" s="13">
        <f t="shared" si="64"/>
        <v>0.16805555555555551</v>
      </c>
      <c r="O511" s="11">
        <f t="shared" si="67"/>
        <v>0</v>
      </c>
      <c r="P511" s="11">
        <f t="shared" si="65"/>
        <v>60</v>
      </c>
      <c r="Q511" s="4">
        <v>188032</v>
      </c>
      <c r="R511" s="4">
        <v>188032</v>
      </c>
      <c r="S511" s="4">
        <v>188092</v>
      </c>
      <c r="T511" s="4">
        <v>188092</v>
      </c>
    </row>
    <row r="512" spans="1:20" x14ac:dyDescent="0.25">
      <c r="A512" s="16">
        <v>46039</v>
      </c>
      <c r="B512" s="17" t="s">
        <v>43</v>
      </c>
      <c r="C512" s="4">
        <v>2</v>
      </c>
      <c r="D512" s="4">
        <v>2030</v>
      </c>
      <c r="E512" s="5">
        <v>0.65555555555555556</v>
      </c>
      <c r="F512" s="5">
        <v>0.6694444444444444</v>
      </c>
      <c r="G512" s="5">
        <v>0.67361111111111116</v>
      </c>
      <c r="H512" s="5">
        <v>0.81527777777777777</v>
      </c>
      <c r="I512" s="5">
        <v>0.81527777777777777</v>
      </c>
      <c r="J512" s="5">
        <v>0.83263888888888893</v>
      </c>
      <c r="K512" s="4"/>
      <c r="L512" s="4"/>
      <c r="M512" s="12">
        <f t="shared" si="66"/>
        <v>4.1666666666667629E-3</v>
      </c>
      <c r="N512" s="13">
        <f t="shared" si="64"/>
        <v>0.14166666666666661</v>
      </c>
      <c r="O512" s="11">
        <f t="shared" si="67"/>
        <v>8</v>
      </c>
      <c r="P512" s="11">
        <f t="shared" si="65"/>
        <v>39</v>
      </c>
      <c r="Q512" s="4">
        <v>625620</v>
      </c>
      <c r="R512" s="4">
        <v>625620</v>
      </c>
      <c r="S512" s="4">
        <v>625659</v>
      </c>
      <c r="T512" s="4">
        <v>625667</v>
      </c>
    </row>
    <row r="513" spans="1:21" x14ac:dyDescent="0.25">
      <c r="A513" s="16"/>
      <c r="B513" s="17"/>
      <c r="C513" s="4"/>
      <c r="D513" s="4"/>
      <c r="E513" s="5"/>
      <c r="F513" s="5"/>
      <c r="G513" s="5"/>
      <c r="H513" s="5"/>
      <c r="I513" s="5"/>
      <c r="J513" s="5"/>
      <c r="K513" s="4"/>
      <c r="L513" s="4"/>
      <c r="M513" s="12">
        <f t="shared" si="66"/>
        <v>0</v>
      </c>
      <c r="N513" s="13">
        <f t="shared" si="64"/>
        <v>0</v>
      </c>
      <c r="O513" s="11">
        <f t="shared" si="67"/>
        <v>0</v>
      </c>
      <c r="P513" s="11">
        <f t="shared" si="65"/>
        <v>0</v>
      </c>
      <c r="Q513" s="4"/>
      <c r="R513" s="4"/>
      <c r="S513" s="4"/>
      <c r="T513" s="4"/>
    </row>
    <row r="514" spans="1:21" x14ac:dyDescent="0.25">
      <c r="A514" s="3"/>
      <c r="B514" s="4"/>
      <c r="C514" s="4"/>
      <c r="D514" s="4"/>
      <c r="E514" s="5"/>
      <c r="F514" s="5"/>
      <c r="G514" s="5"/>
      <c r="H514" s="5"/>
      <c r="I514" s="5"/>
      <c r="J514" s="5"/>
      <c r="K514" s="4"/>
      <c r="L514" s="4"/>
      <c r="M514" s="12">
        <f t="shared" si="66"/>
        <v>0</v>
      </c>
      <c r="N514" s="13">
        <f t="shared" si="64"/>
        <v>0</v>
      </c>
      <c r="O514" s="11">
        <f t="shared" si="67"/>
        <v>0</v>
      </c>
      <c r="P514" s="11">
        <f t="shared" si="65"/>
        <v>0</v>
      </c>
      <c r="Q514" s="4"/>
      <c r="R514" s="4"/>
      <c r="S514" s="4"/>
      <c r="T514" s="4"/>
    </row>
    <row r="515" spans="1:21" x14ac:dyDescent="0.25">
      <c r="A515" s="27"/>
      <c r="B515" s="28"/>
      <c r="C515" s="28"/>
      <c r="D515" s="29"/>
      <c r="E515" s="28"/>
      <c r="F515" s="28"/>
      <c r="G515" s="28"/>
      <c r="H515" s="28"/>
      <c r="I515" s="28"/>
      <c r="J515" s="28"/>
      <c r="K515" s="28"/>
      <c r="L515" s="7" t="s">
        <v>41</v>
      </c>
      <c r="M515" s="14">
        <f>SUM(M489:M514)</f>
        <v>0.24236111111111153</v>
      </c>
      <c r="N515" s="14">
        <f>SUM(N489:N514)</f>
        <v>3.4583333333333335</v>
      </c>
      <c r="O515" s="35">
        <f>SUM(O489:O514)</f>
        <v>87</v>
      </c>
      <c r="P515" s="35">
        <f>SUM(P489:P514)</f>
        <v>1166</v>
      </c>
      <c r="Q515" s="28"/>
      <c r="R515" s="28"/>
      <c r="S515" s="28"/>
      <c r="T515" s="28"/>
    </row>
    <row r="516" spans="1:21" x14ac:dyDescent="0.25">
      <c r="A516" s="16">
        <v>46040</v>
      </c>
      <c r="B516" s="17" t="s">
        <v>44</v>
      </c>
      <c r="C516" s="17">
        <v>1</v>
      </c>
      <c r="D516" s="17">
        <v>7146</v>
      </c>
      <c r="E516" s="18">
        <v>0.30208333333333331</v>
      </c>
      <c r="F516" s="18">
        <v>0.31597222222222221</v>
      </c>
      <c r="G516" s="18">
        <v>0.3298611111111111</v>
      </c>
      <c r="H516" s="18">
        <v>0.44027777777777777</v>
      </c>
      <c r="I516" s="18">
        <v>0.44027777777777777</v>
      </c>
      <c r="J516" s="18">
        <v>0.44027777777777777</v>
      </c>
      <c r="K516" s="17"/>
      <c r="L516" s="17"/>
      <c r="M516" s="19">
        <f>G516-F516+I516-H516</f>
        <v>1.3888888888888895E-2</v>
      </c>
      <c r="N516" s="20">
        <f t="shared" ref="N516:N535" si="68">H516-G516-(L516-K516)</f>
        <v>0.11041666666666666</v>
      </c>
      <c r="O516" s="34">
        <f>R516-Q516+T516-S516</f>
        <v>9</v>
      </c>
      <c r="P516" s="34">
        <f t="shared" ref="P516:P535" si="69">S516-R516</f>
        <v>27</v>
      </c>
      <c r="Q516" s="17">
        <v>22630</v>
      </c>
      <c r="R516" s="17">
        <v>22639</v>
      </c>
      <c r="S516" s="17">
        <v>22666</v>
      </c>
      <c r="T516" s="17">
        <v>22666</v>
      </c>
    </row>
    <row r="517" spans="1:21" x14ac:dyDescent="0.25">
      <c r="A517" s="16">
        <v>46040</v>
      </c>
      <c r="B517" s="17" t="s">
        <v>44</v>
      </c>
      <c r="C517" s="4">
        <v>2</v>
      </c>
      <c r="D517" s="4">
        <v>2031</v>
      </c>
      <c r="E517" s="5">
        <v>0.47916666666666669</v>
      </c>
      <c r="F517" s="5">
        <v>0.47916666666666669</v>
      </c>
      <c r="G517" s="5">
        <v>0.47916666666666669</v>
      </c>
      <c r="H517" s="5">
        <v>0.7319444444444444</v>
      </c>
      <c r="I517" s="5">
        <v>0.75763888888888886</v>
      </c>
      <c r="J517" s="5">
        <v>0.75763888888888886</v>
      </c>
      <c r="K517" s="4"/>
      <c r="L517" s="4"/>
      <c r="M517" s="12">
        <f t="shared" ref="M517:M535" si="70">G517-F517+I517-H517</f>
        <v>2.5694444444444464E-2</v>
      </c>
      <c r="N517" s="13">
        <f t="shared" si="68"/>
        <v>0.25277777777777771</v>
      </c>
      <c r="O517" s="11">
        <f t="shared" ref="O517:O535" si="71">R517-Q517+T517-S517</f>
        <v>9</v>
      </c>
      <c r="P517" s="11">
        <f t="shared" si="69"/>
        <v>71</v>
      </c>
      <c r="Q517" s="4">
        <v>613154</v>
      </c>
      <c r="R517" s="4">
        <v>613154</v>
      </c>
      <c r="S517" s="4">
        <v>613225</v>
      </c>
      <c r="T517" s="4">
        <v>613234</v>
      </c>
    </row>
    <row r="518" spans="1:21" x14ac:dyDescent="0.25">
      <c r="A518" s="16">
        <v>46040</v>
      </c>
      <c r="B518" s="17" t="s">
        <v>44</v>
      </c>
      <c r="C518" s="4">
        <v>2</v>
      </c>
      <c r="D518" s="4">
        <v>2031</v>
      </c>
      <c r="E518" s="5">
        <v>0.30902777777777779</v>
      </c>
      <c r="F518" s="5">
        <v>0.31944444444444442</v>
      </c>
      <c r="G518" s="5">
        <v>0.33333333333333331</v>
      </c>
      <c r="H518" s="5">
        <v>0.47499999999999998</v>
      </c>
      <c r="I518" s="5">
        <v>0.47499999999999998</v>
      </c>
      <c r="J518" s="5">
        <v>0.47499999999999998</v>
      </c>
      <c r="K518" s="4"/>
      <c r="L518" s="4"/>
      <c r="M518" s="12">
        <f t="shared" si="70"/>
        <v>1.3888888888888895E-2</v>
      </c>
      <c r="N518" s="13">
        <f t="shared" si="68"/>
        <v>0.14166666666666666</v>
      </c>
      <c r="O518" s="11">
        <f t="shared" si="71"/>
        <v>8</v>
      </c>
      <c r="P518" s="11">
        <f t="shared" si="69"/>
        <v>40</v>
      </c>
      <c r="Q518" s="4">
        <v>613106</v>
      </c>
      <c r="R518" s="4">
        <v>613114</v>
      </c>
      <c r="S518" s="4">
        <v>613154</v>
      </c>
      <c r="T518" s="4">
        <v>613154</v>
      </c>
    </row>
    <row r="519" spans="1:21" x14ac:dyDescent="0.25">
      <c r="A519" s="16">
        <v>46040</v>
      </c>
      <c r="B519" s="17" t="s">
        <v>44</v>
      </c>
      <c r="C519" s="6">
        <v>3</v>
      </c>
      <c r="D519" s="4">
        <v>2043</v>
      </c>
      <c r="E519" s="5">
        <v>0.50277777777777777</v>
      </c>
      <c r="F519" s="5">
        <v>0.50277777777777777</v>
      </c>
      <c r="G519" s="5">
        <v>0.50694444444444442</v>
      </c>
      <c r="H519" s="5">
        <v>0.7319444444444444</v>
      </c>
      <c r="I519" s="5">
        <v>0.7319444444444444</v>
      </c>
      <c r="J519" s="5">
        <v>0.7583333333333333</v>
      </c>
      <c r="K519" s="4"/>
      <c r="L519" s="4"/>
      <c r="M519" s="12">
        <f t="shared" si="70"/>
        <v>4.1666666666666519E-3</v>
      </c>
      <c r="N519" s="13">
        <f t="shared" si="68"/>
        <v>0.22499999999999998</v>
      </c>
      <c r="O519" s="11">
        <f t="shared" si="71"/>
        <v>9</v>
      </c>
      <c r="P519" s="11">
        <f t="shared" si="69"/>
        <v>48</v>
      </c>
      <c r="Q519" s="4">
        <v>167708</v>
      </c>
      <c r="R519" s="4">
        <v>167708</v>
      </c>
      <c r="S519" s="4">
        <v>167756</v>
      </c>
      <c r="T519" s="4">
        <v>167765</v>
      </c>
      <c r="U519" s="1" t="s">
        <v>20</v>
      </c>
    </row>
    <row r="520" spans="1:21" x14ac:dyDescent="0.25">
      <c r="A520" s="16">
        <v>46040</v>
      </c>
      <c r="B520" s="17" t="s">
        <v>44</v>
      </c>
      <c r="C520" s="6">
        <v>4</v>
      </c>
      <c r="D520" s="4">
        <v>2041</v>
      </c>
      <c r="E520" s="5">
        <v>0.30902777777777779</v>
      </c>
      <c r="F520" s="5">
        <v>0.31944444444444442</v>
      </c>
      <c r="G520" s="5">
        <v>0.33333333333333331</v>
      </c>
      <c r="H520" s="5">
        <v>0.38333333333333336</v>
      </c>
      <c r="I520" s="5">
        <v>0.38333333333333336</v>
      </c>
      <c r="J520" s="5">
        <v>0.38472222222222224</v>
      </c>
      <c r="K520" s="4"/>
      <c r="L520" s="4"/>
      <c r="M520" s="12">
        <f t="shared" si="70"/>
        <v>1.3888888888888895E-2</v>
      </c>
      <c r="N520" s="13">
        <f t="shared" si="68"/>
        <v>5.0000000000000044E-2</v>
      </c>
      <c r="O520" s="11">
        <f t="shared" si="71"/>
        <v>8</v>
      </c>
      <c r="P520" s="11">
        <f t="shared" si="69"/>
        <v>18</v>
      </c>
      <c r="Q520" s="4">
        <v>188171</v>
      </c>
      <c r="R520" s="4">
        <v>188179</v>
      </c>
      <c r="S520" s="4">
        <v>188197</v>
      </c>
      <c r="T520" s="4">
        <v>188197</v>
      </c>
    </row>
    <row r="521" spans="1:21" x14ac:dyDescent="0.25">
      <c r="A521" s="16">
        <v>46040</v>
      </c>
      <c r="B521" s="17" t="s">
        <v>44</v>
      </c>
      <c r="C521" s="4">
        <v>5</v>
      </c>
      <c r="D521" s="4">
        <v>7143</v>
      </c>
      <c r="E521" s="5">
        <v>0.41458333333333336</v>
      </c>
      <c r="F521" s="5">
        <v>0.4152777777777778</v>
      </c>
      <c r="G521" s="5">
        <v>0.41666666666666669</v>
      </c>
      <c r="H521" s="5">
        <v>0.7319444444444444</v>
      </c>
      <c r="I521" s="5">
        <v>0.7319444444444444</v>
      </c>
      <c r="J521" s="5">
        <v>0.75208333333333333</v>
      </c>
      <c r="K521" s="4"/>
      <c r="L521" s="4"/>
      <c r="M521" s="12">
        <f t="shared" si="70"/>
        <v>1.388888888888884E-3</v>
      </c>
      <c r="N521" s="13">
        <f t="shared" si="68"/>
        <v>0.31527777777777771</v>
      </c>
      <c r="O521" s="11">
        <f t="shared" si="71"/>
        <v>8</v>
      </c>
      <c r="P521" s="11">
        <f t="shared" si="69"/>
        <v>93</v>
      </c>
      <c r="Q521" s="4">
        <v>155913</v>
      </c>
      <c r="R521" s="4">
        <v>155913</v>
      </c>
      <c r="S521" s="4">
        <v>156006</v>
      </c>
      <c r="T521" s="4">
        <v>156014</v>
      </c>
    </row>
    <row r="522" spans="1:21" x14ac:dyDescent="0.25">
      <c r="A522" s="16">
        <v>46040</v>
      </c>
      <c r="B522" s="17" t="s">
        <v>44</v>
      </c>
      <c r="C522" s="4">
        <v>5</v>
      </c>
      <c r="D522" s="4">
        <v>7143</v>
      </c>
      <c r="E522" s="5">
        <v>0.30208333333333331</v>
      </c>
      <c r="F522" s="5">
        <v>0.33333333333333331</v>
      </c>
      <c r="G522" s="5">
        <v>0.33333333333333331</v>
      </c>
      <c r="H522" s="5">
        <v>0.41458333333333336</v>
      </c>
      <c r="I522" s="5">
        <v>0.41458333333333336</v>
      </c>
      <c r="J522" s="5">
        <v>0.41458333333333336</v>
      </c>
      <c r="K522" s="4"/>
      <c r="L522" s="4"/>
      <c r="M522" s="12">
        <f t="shared" si="70"/>
        <v>0</v>
      </c>
      <c r="N522" s="13">
        <f t="shared" si="68"/>
        <v>8.1250000000000044E-2</v>
      </c>
      <c r="O522" s="11">
        <f t="shared" si="71"/>
        <v>8</v>
      </c>
      <c r="P522" s="11">
        <f t="shared" si="69"/>
        <v>25</v>
      </c>
      <c r="Q522" s="4">
        <v>155880</v>
      </c>
      <c r="R522" s="4">
        <v>155888</v>
      </c>
      <c r="S522" s="4">
        <v>155913</v>
      </c>
      <c r="T522" s="4">
        <v>155913</v>
      </c>
    </row>
    <row r="523" spans="1:21" x14ac:dyDescent="0.25">
      <c r="A523" s="16">
        <v>46040</v>
      </c>
      <c r="B523" s="17" t="s">
        <v>44</v>
      </c>
      <c r="C523" s="4">
        <v>6</v>
      </c>
      <c r="D523" s="4">
        <v>2030</v>
      </c>
      <c r="E523" s="5">
        <v>0.44097222222222221</v>
      </c>
      <c r="F523" s="5">
        <v>0.4513888888888889</v>
      </c>
      <c r="G523" s="5">
        <v>0.4513888888888889</v>
      </c>
      <c r="H523" s="5">
        <v>0.73263888888888884</v>
      </c>
      <c r="I523" s="5">
        <v>0.73263888888888884</v>
      </c>
      <c r="J523" s="5">
        <v>0.75</v>
      </c>
      <c r="K523" s="4"/>
      <c r="L523" s="4"/>
      <c r="M523" s="12">
        <f t="shared" si="70"/>
        <v>0</v>
      </c>
      <c r="N523" s="13">
        <f t="shared" si="68"/>
        <v>0.28124999999999994</v>
      </c>
      <c r="O523" s="11">
        <f t="shared" si="71"/>
        <v>8</v>
      </c>
      <c r="P523" s="11">
        <f t="shared" si="69"/>
        <v>100</v>
      </c>
      <c r="Q523" s="4">
        <v>625716</v>
      </c>
      <c r="R523" s="4">
        <v>625716</v>
      </c>
      <c r="S523" s="4">
        <v>625816</v>
      </c>
      <c r="T523" s="4">
        <v>625824</v>
      </c>
    </row>
    <row r="524" spans="1:21" x14ac:dyDescent="0.25">
      <c r="A524" s="16">
        <v>46040</v>
      </c>
      <c r="B524" s="17" t="s">
        <v>44</v>
      </c>
      <c r="C524" s="4">
        <v>6</v>
      </c>
      <c r="D524" s="4">
        <v>2030</v>
      </c>
      <c r="E524" s="5">
        <v>0.30208333333333331</v>
      </c>
      <c r="F524" s="5">
        <v>0.3125</v>
      </c>
      <c r="G524" s="5">
        <v>0.33333333333333331</v>
      </c>
      <c r="H524" s="5">
        <v>0.44097222222222221</v>
      </c>
      <c r="I524" s="5">
        <v>0.44097222222222221</v>
      </c>
      <c r="J524" s="5">
        <v>0.44097222222222221</v>
      </c>
      <c r="K524" s="4"/>
      <c r="L524" s="4"/>
      <c r="M524" s="12">
        <f t="shared" si="70"/>
        <v>2.0833333333333315E-2</v>
      </c>
      <c r="N524" s="13">
        <f t="shared" si="68"/>
        <v>0.1076388888888889</v>
      </c>
      <c r="O524" s="11">
        <f t="shared" si="71"/>
        <v>8</v>
      </c>
      <c r="P524" s="11">
        <f t="shared" si="69"/>
        <v>41</v>
      </c>
      <c r="Q524" s="4">
        <v>625667</v>
      </c>
      <c r="R524" s="4">
        <v>625675</v>
      </c>
      <c r="S524" s="4">
        <v>625716</v>
      </c>
      <c r="T524" s="4">
        <v>625716</v>
      </c>
    </row>
    <row r="525" spans="1:21" x14ac:dyDescent="0.25">
      <c r="A525" s="16">
        <v>46040</v>
      </c>
      <c r="B525" s="17" t="s">
        <v>44</v>
      </c>
      <c r="C525" s="4">
        <v>4</v>
      </c>
      <c r="D525" s="4">
        <v>2041</v>
      </c>
      <c r="E525" s="5">
        <v>0.47499999999999998</v>
      </c>
      <c r="F525" s="5">
        <v>0.47499999999999998</v>
      </c>
      <c r="G525" s="5">
        <v>0.47916666666666669</v>
      </c>
      <c r="H525" s="5">
        <v>0.73263888888888884</v>
      </c>
      <c r="I525" s="5">
        <v>0.73263888888888884</v>
      </c>
      <c r="J525" s="5">
        <v>0.75069444444444444</v>
      </c>
      <c r="K525" s="4"/>
      <c r="L525" s="4"/>
      <c r="M525" s="12">
        <f t="shared" si="70"/>
        <v>4.1666666666666519E-3</v>
      </c>
      <c r="N525" s="13">
        <f t="shared" si="68"/>
        <v>0.25347222222222215</v>
      </c>
      <c r="O525" s="11">
        <f t="shared" si="71"/>
        <v>8</v>
      </c>
      <c r="P525" s="11">
        <f t="shared" si="69"/>
        <v>80</v>
      </c>
      <c r="Q525" s="4">
        <v>188224</v>
      </c>
      <c r="R525" s="4">
        <v>188224</v>
      </c>
      <c r="S525" s="4">
        <v>188304</v>
      </c>
      <c r="T525" s="4">
        <v>188312</v>
      </c>
    </row>
    <row r="526" spans="1:21" x14ac:dyDescent="0.25">
      <c r="A526" s="16">
        <v>46040</v>
      </c>
      <c r="B526" s="17" t="s">
        <v>44</v>
      </c>
      <c r="C526" s="4" t="s">
        <v>34</v>
      </c>
      <c r="D526" s="4">
        <v>2044</v>
      </c>
      <c r="E526" s="5">
        <v>0.36458333333333331</v>
      </c>
      <c r="F526" s="5">
        <v>0.375</v>
      </c>
      <c r="G526" s="5">
        <v>0.39583333333333331</v>
      </c>
      <c r="H526" s="5">
        <v>0.51597222222222228</v>
      </c>
      <c r="I526" s="5">
        <v>0.53263888888888888</v>
      </c>
      <c r="J526" s="5">
        <v>0.53333333333333333</v>
      </c>
      <c r="K526" s="4"/>
      <c r="L526" s="4"/>
      <c r="M526" s="12">
        <f t="shared" si="70"/>
        <v>3.7499999999999867E-2</v>
      </c>
      <c r="N526" s="13">
        <f t="shared" si="68"/>
        <v>0.12013888888888896</v>
      </c>
      <c r="O526" s="11">
        <f t="shared" si="71"/>
        <v>64</v>
      </c>
      <c r="P526" s="11">
        <f t="shared" si="69"/>
        <v>43</v>
      </c>
      <c r="Q526" s="4">
        <v>191833</v>
      </c>
      <c r="R526" s="4">
        <v>191897</v>
      </c>
      <c r="S526" s="4">
        <v>191940</v>
      </c>
      <c r="T526" s="4">
        <v>191940</v>
      </c>
    </row>
    <row r="527" spans="1:21" x14ac:dyDescent="0.25">
      <c r="A527" s="16">
        <v>46040</v>
      </c>
      <c r="B527" s="17" t="s">
        <v>44</v>
      </c>
      <c r="C527" s="4">
        <v>4</v>
      </c>
      <c r="D527" s="4">
        <v>2041</v>
      </c>
      <c r="E527" s="5">
        <v>0.37083333333333335</v>
      </c>
      <c r="F527" s="5">
        <v>0.38194444444444442</v>
      </c>
      <c r="G527" s="5">
        <v>0.3888888888888889</v>
      </c>
      <c r="H527" s="5">
        <v>0.47499999999999998</v>
      </c>
      <c r="I527" s="5">
        <v>0.47499999999999998</v>
      </c>
      <c r="J527" s="5">
        <v>0.47569444444444442</v>
      </c>
      <c r="K527" s="4"/>
      <c r="L527" s="4"/>
      <c r="M527" s="12">
        <f t="shared" si="70"/>
        <v>6.9444444444444753E-3</v>
      </c>
      <c r="N527" s="13">
        <f t="shared" si="68"/>
        <v>8.6111111111111083E-2</v>
      </c>
      <c r="O527" s="11">
        <f t="shared" si="71"/>
        <v>0</v>
      </c>
      <c r="P527" s="11">
        <f t="shared" si="69"/>
        <v>27</v>
      </c>
      <c r="Q527" s="4">
        <v>188197</v>
      </c>
      <c r="R527" s="4">
        <v>188197</v>
      </c>
      <c r="S527" s="4">
        <v>188224</v>
      </c>
      <c r="T527" s="4">
        <v>188224</v>
      </c>
    </row>
    <row r="528" spans="1:21" x14ac:dyDescent="0.25">
      <c r="A528" s="16">
        <v>46040</v>
      </c>
      <c r="B528" s="17" t="s">
        <v>44</v>
      </c>
      <c r="C528" s="4" t="s">
        <v>34</v>
      </c>
      <c r="D528" s="4">
        <v>2044</v>
      </c>
      <c r="E528" s="5">
        <v>0.51736111111111116</v>
      </c>
      <c r="F528" s="5">
        <v>0.52083333333333337</v>
      </c>
      <c r="G528" s="5">
        <v>0.52083333333333337</v>
      </c>
      <c r="H528" s="5">
        <v>0.64444444444444449</v>
      </c>
      <c r="I528" s="5">
        <v>0.65972222222222221</v>
      </c>
      <c r="J528" s="5">
        <v>0.66180555555555554</v>
      </c>
      <c r="K528" s="4"/>
      <c r="L528" s="4"/>
      <c r="M528" s="12">
        <f t="shared" si="70"/>
        <v>1.5277777777777724E-2</v>
      </c>
      <c r="N528" s="13">
        <f t="shared" si="68"/>
        <v>0.12361111111111112</v>
      </c>
      <c r="O528" s="11">
        <f t="shared" si="71"/>
        <v>0</v>
      </c>
      <c r="P528" s="11">
        <f t="shared" si="69"/>
        <v>99</v>
      </c>
      <c r="Q528" s="4">
        <v>191940</v>
      </c>
      <c r="R528" s="4">
        <v>191940</v>
      </c>
      <c r="S528" s="4">
        <v>192039</v>
      </c>
      <c r="T528" s="4">
        <v>192039</v>
      </c>
    </row>
    <row r="529" spans="1:20" x14ac:dyDescent="0.25">
      <c r="A529" s="16">
        <v>46040</v>
      </c>
      <c r="B529" s="17" t="s">
        <v>44</v>
      </c>
      <c r="C529" s="4">
        <v>1</v>
      </c>
      <c r="D529" s="4">
        <v>7146</v>
      </c>
      <c r="E529" s="5">
        <v>0.42708333333333331</v>
      </c>
      <c r="F529" s="5">
        <v>0.44027777777777777</v>
      </c>
      <c r="G529" s="5">
        <v>0.4513888888888889</v>
      </c>
      <c r="H529" s="5">
        <v>0.53055555555555556</v>
      </c>
      <c r="I529" s="5">
        <v>0.53055555555555556</v>
      </c>
      <c r="J529" s="5">
        <v>0.5444444444444444</v>
      </c>
      <c r="K529" s="4"/>
      <c r="L529" s="4"/>
      <c r="M529" s="12">
        <f t="shared" si="70"/>
        <v>1.1111111111111183E-2</v>
      </c>
      <c r="N529" s="13">
        <f t="shared" si="68"/>
        <v>7.9166666666666663E-2</v>
      </c>
      <c r="O529" s="11">
        <f t="shared" si="71"/>
        <v>0</v>
      </c>
      <c r="P529" s="11">
        <f t="shared" si="69"/>
        <v>21</v>
      </c>
      <c r="Q529" s="4">
        <v>22666</v>
      </c>
      <c r="R529" s="4">
        <v>22666</v>
      </c>
      <c r="S529" s="4">
        <v>22687</v>
      </c>
      <c r="T529" s="4">
        <v>22687</v>
      </c>
    </row>
    <row r="530" spans="1:20" x14ac:dyDescent="0.25">
      <c r="A530" s="16">
        <v>46040</v>
      </c>
      <c r="B530" s="17" t="s">
        <v>44</v>
      </c>
      <c r="C530" s="4" t="s">
        <v>34</v>
      </c>
      <c r="D530" s="4">
        <v>2044</v>
      </c>
      <c r="E530" s="5">
        <v>0.62916666666666665</v>
      </c>
      <c r="F530" s="5">
        <v>0.6430555555555556</v>
      </c>
      <c r="G530" s="5">
        <v>0.64583333333333337</v>
      </c>
      <c r="H530" s="5">
        <v>0.76944444444444449</v>
      </c>
      <c r="I530" s="5">
        <v>0.76944444444444449</v>
      </c>
      <c r="J530" s="5">
        <v>0.79583333333333328</v>
      </c>
      <c r="K530" s="4"/>
      <c r="L530" s="4"/>
      <c r="M530" s="12">
        <f t="shared" si="70"/>
        <v>2.7777777777777679E-3</v>
      </c>
      <c r="N530" s="13">
        <f t="shared" si="68"/>
        <v>0.12361111111111112</v>
      </c>
      <c r="O530" s="11">
        <f t="shared" si="71"/>
        <v>9</v>
      </c>
      <c r="P530" s="11">
        <f t="shared" si="69"/>
        <v>98</v>
      </c>
      <c r="Q530" s="4">
        <v>192039</v>
      </c>
      <c r="R530" s="4">
        <v>192039</v>
      </c>
      <c r="S530" s="4">
        <v>192137</v>
      </c>
      <c r="T530" s="4">
        <v>192146</v>
      </c>
    </row>
    <row r="531" spans="1:20" x14ac:dyDescent="0.25">
      <c r="A531" s="16"/>
      <c r="B531" s="17"/>
      <c r="C531" s="4">
        <v>3</v>
      </c>
      <c r="D531" s="4">
        <v>2043</v>
      </c>
      <c r="E531" s="5">
        <v>0.30902777777777779</v>
      </c>
      <c r="F531" s="5">
        <v>0.30902777777777779</v>
      </c>
      <c r="G531" s="5">
        <v>0.33333333333333331</v>
      </c>
      <c r="H531" s="5">
        <v>0.50277777777777777</v>
      </c>
      <c r="I531" s="5">
        <v>0.50277777777777777</v>
      </c>
      <c r="J531" s="5">
        <v>0.50277777777777777</v>
      </c>
      <c r="K531" s="4"/>
      <c r="L531" s="4"/>
      <c r="M531" s="12">
        <f t="shared" si="70"/>
        <v>2.430555555555558E-2</v>
      </c>
      <c r="N531" s="13">
        <f t="shared" si="68"/>
        <v>0.16944444444444445</v>
      </c>
      <c r="O531" s="11">
        <f t="shared" si="71"/>
        <v>8</v>
      </c>
      <c r="P531" s="11">
        <f t="shared" si="69"/>
        <v>37</v>
      </c>
      <c r="Q531" s="4">
        <v>167663</v>
      </c>
      <c r="R531" s="4">
        <v>167671</v>
      </c>
      <c r="S531" s="4">
        <v>167708</v>
      </c>
      <c r="T531" s="4">
        <v>167708</v>
      </c>
    </row>
    <row r="532" spans="1:20" x14ac:dyDescent="0.25">
      <c r="A532" s="16"/>
      <c r="B532" s="17"/>
      <c r="C532" s="4"/>
      <c r="D532" s="4"/>
      <c r="E532" s="5"/>
      <c r="F532" s="5"/>
      <c r="G532" s="5"/>
      <c r="H532" s="5"/>
      <c r="I532" s="5"/>
      <c r="J532" s="5"/>
      <c r="K532" s="4"/>
      <c r="L532" s="4"/>
      <c r="M532" s="12">
        <f t="shared" si="70"/>
        <v>0</v>
      </c>
      <c r="N532" s="13">
        <f t="shared" si="68"/>
        <v>0</v>
      </c>
      <c r="O532" s="11">
        <f t="shared" si="71"/>
        <v>0</v>
      </c>
      <c r="P532" s="11">
        <f t="shared" si="69"/>
        <v>0</v>
      </c>
      <c r="Q532" s="4"/>
      <c r="R532" s="4"/>
      <c r="S532" s="4"/>
      <c r="T532" s="4"/>
    </row>
    <row r="533" spans="1:20" x14ac:dyDescent="0.25">
      <c r="A533" s="3"/>
      <c r="B533" s="4"/>
      <c r="C533" s="4"/>
      <c r="D533" s="4"/>
      <c r="E533" s="5"/>
      <c r="F533" s="5"/>
      <c r="G533" s="5"/>
      <c r="H533" s="5"/>
      <c r="I533" s="5"/>
      <c r="J533" s="5"/>
      <c r="K533" s="4"/>
      <c r="L533" s="4"/>
      <c r="M533" s="12">
        <f t="shared" si="70"/>
        <v>0</v>
      </c>
      <c r="N533" s="13">
        <f t="shared" si="68"/>
        <v>0</v>
      </c>
      <c r="O533" s="11">
        <f t="shared" si="71"/>
        <v>0</v>
      </c>
      <c r="P533" s="11">
        <f t="shared" si="69"/>
        <v>0</v>
      </c>
      <c r="Q533" s="4"/>
      <c r="R533" s="4"/>
      <c r="S533" s="4"/>
      <c r="T533" s="4"/>
    </row>
    <row r="534" spans="1:20" x14ac:dyDescent="0.25">
      <c r="A534" s="3"/>
      <c r="B534" s="4"/>
      <c r="C534" s="4"/>
      <c r="D534" s="4"/>
      <c r="E534" s="5"/>
      <c r="F534" s="5"/>
      <c r="G534" s="5"/>
      <c r="H534" s="5"/>
      <c r="I534" s="5"/>
      <c r="J534" s="5"/>
      <c r="K534" s="4"/>
      <c r="L534" s="4"/>
      <c r="M534" s="12">
        <f t="shared" si="70"/>
        <v>0</v>
      </c>
      <c r="N534" s="13">
        <f t="shared" si="68"/>
        <v>0</v>
      </c>
      <c r="O534" s="11">
        <f t="shared" si="71"/>
        <v>0</v>
      </c>
      <c r="P534" s="11">
        <f t="shared" si="69"/>
        <v>0</v>
      </c>
      <c r="Q534" s="4"/>
      <c r="R534" s="4"/>
      <c r="S534" s="4"/>
      <c r="T534" s="4"/>
    </row>
    <row r="535" spans="1:20" x14ac:dyDescent="0.25">
      <c r="A535" s="3"/>
      <c r="B535" s="4"/>
      <c r="C535" s="4"/>
      <c r="D535" s="4"/>
      <c r="E535" s="5"/>
      <c r="F535" s="5"/>
      <c r="G535" s="5"/>
      <c r="H535" s="5"/>
      <c r="I535" s="5"/>
      <c r="J535" s="5"/>
      <c r="K535" s="4"/>
      <c r="L535" s="4"/>
      <c r="M535" s="12">
        <f t="shared" si="70"/>
        <v>0</v>
      </c>
      <c r="N535" s="13">
        <f t="shared" si="68"/>
        <v>0</v>
      </c>
      <c r="O535" s="11">
        <f t="shared" si="71"/>
        <v>0</v>
      </c>
      <c r="P535" s="11">
        <f t="shared" si="69"/>
        <v>0</v>
      </c>
      <c r="Q535" s="4"/>
      <c r="R535" s="4"/>
      <c r="S535" s="4"/>
      <c r="T535" s="4"/>
    </row>
    <row r="536" spans="1:20" x14ac:dyDescent="0.25">
      <c r="A536" s="27"/>
      <c r="B536" s="28"/>
      <c r="C536" s="28"/>
      <c r="D536" s="29"/>
      <c r="E536" s="28"/>
      <c r="F536" s="28"/>
      <c r="G536" s="28"/>
      <c r="H536" s="28"/>
      <c r="I536" s="28"/>
      <c r="J536" s="28"/>
      <c r="K536" s="28"/>
      <c r="L536" s="7" t="s">
        <v>41</v>
      </c>
      <c r="M536" s="14">
        <f>SUM(M516:M535)</f>
        <v>0.19583333333333325</v>
      </c>
      <c r="N536" s="14">
        <f>SUM(N516:N535)</f>
        <v>2.520833333333333</v>
      </c>
      <c r="O536" s="35">
        <f>SUM(O516:O535)</f>
        <v>164</v>
      </c>
      <c r="P536" s="35">
        <f>SUM(P516:P535)</f>
        <v>868</v>
      </c>
      <c r="Q536" s="28"/>
      <c r="R536" s="28"/>
      <c r="S536" s="28"/>
      <c r="T536" s="28"/>
    </row>
    <row r="537" spans="1:20" x14ac:dyDescent="0.25">
      <c r="A537" s="16">
        <v>46041</v>
      </c>
      <c r="B537" s="17" t="s">
        <v>45</v>
      </c>
      <c r="C537" s="17">
        <v>1</v>
      </c>
      <c r="D537" s="17">
        <v>2030</v>
      </c>
      <c r="E537" s="18">
        <v>0.30208333333333331</v>
      </c>
      <c r="F537" s="18">
        <v>0.3125</v>
      </c>
      <c r="G537" s="18">
        <v>0.33333333333333331</v>
      </c>
      <c r="H537" s="18">
        <v>0.44027777777777777</v>
      </c>
      <c r="I537" s="18">
        <v>0.44027777777777777</v>
      </c>
      <c r="J537" s="18">
        <v>0.44027777777777777</v>
      </c>
      <c r="K537" s="17"/>
      <c r="L537" s="17"/>
      <c r="M537" s="19">
        <f>G537-F537+I537-H537</f>
        <v>2.0833333333333315E-2</v>
      </c>
      <c r="N537" s="20">
        <f t="shared" ref="N537:N557" si="72">H537-G537-(L537-K537)</f>
        <v>0.10694444444444445</v>
      </c>
      <c r="O537" s="34">
        <f>R537-Q537+T537-S537</f>
        <v>8</v>
      </c>
      <c r="P537" s="34">
        <f t="shared" ref="P537:P557" si="73">S537-R537</f>
        <v>28</v>
      </c>
      <c r="Q537" s="17">
        <v>625824</v>
      </c>
      <c r="R537" s="17">
        <v>625832</v>
      </c>
      <c r="S537" s="17">
        <v>625860</v>
      </c>
      <c r="T537" s="17">
        <v>625860</v>
      </c>
    </row>
    <row r="538" spans="1:20" x14ac:dyDescent="0.25">
      <c r="A538" s="16">
        <v>46041</v>
      </c>
      <c r="B538" s="17" t="s">
        <v>45</v>
      </c>
      <c r="C538" s="4">
        <v>2</v>
      </c>
      <c r="D538" s="17">
        <v>2028</v>
      </c>
      <c r="E538" s="5">
        <v>0.47499999999999998</v>
      </c>
      <c r="F538" s="5">
        <v>0.47916666666666669</v>
      </c>
      <c r="G538" s="5">
        <v>0.47916666666666669</v>
      </c>
      <c r="H538" s="5">
        <v>0.73472222222222228</v>
      </c>
      <c r="I538" s="5">
        <v>0.73472222222222228</v>
      </c>
      <c r="J538" s="5">
        <v>0.76111111111111107</v>
      </c>
      <c r="K538" s="4"/>
      <c r="L538" s="4"/>
      <c r="M538" s="12">
        <f t="shared" ref="M538:M557" si="74">G538-F538+I538-H538</f>
        <v>0</v>
      </c>
      <c r="N538" s="13">
        <f t="shared" si="72"/>
        <v>0.25555555555555559</v>
      </c>
      <c r="O538" s="11">
        <f t="shared" ref="O538:O557" si="75">R538-Q538+T538-S538</f>
        <v>9</v>
      </c>
      <c r="P538" s="11">
        <f t="shared" si="73"/>
        <v>70</v>
      </c>
      <c r="Q538" s="4">
        <v>607497</v>
      </c>
      <c r="R538" s="4">
        <v>607497</v>
      </c>
      <c r="S538" s="4">
        <v>607567</v>
      </c>
      <c r="T538" s="4">
        <v>607576</v>
      </c>
    </row>
    <row r="539" spans="1:20" x14ac:dyDescent="0.25">
      <c r="A539" s="16">
        <v>46041</v>
      </c>
      <c r="B539" s="17" t="s">
        <v>45</v>
      </c>
      <c r="C539" s="4">
        <v>2</v>
      </c>
      <c r="D539" s="17">
        <v>2028</v>
      </c>
      <c r="E539" s="5">
        <v>0.30902777777777779</v>
      </c>
      <c r="F539" s="5">
        <v>0.31944444444444442</v>
      </c>
      <c r="G539" s="5">
        <v>0.33333333333333331</v>
      </c>
      <c r="H539" s="5">
        <v>0.47499999999999998</v>
      </c>
      <c r="I539" s="5">
        <v>0.47499999999999998</v>
      </c>
      <c r="J539" s="5">
        <v>0.47499999999999998</v>
      </c>
      <c r="K539" s="4"/>
      <c r="L539" s="4"/>
      <c r="M539" s="12">
        <f t="shared" si="74"/>
        <v>1.3888888888888895E-2</v>
      </c>
      <c r="N539" s="13">
        <f t="shared" si="72"/>
        <v>0.14166666666666666</v>
      </c>
      <c r="O539" s="11">
        <f t="shared" si="75"/>
        <v>8</v>
      </c>
      <c r="P539" s="11">
        <f t="shared" si="73"/>
        <v>40</v>
      </c>
      <c r="Q539" s="4">
        <v>607449</v>
      </c>
      <c r="R539" s="4">
        <v>607457</v>
      </c>
      <c r="S539" s="4">
        <v>607497</v>
      </c>
      <c r="T539" s="4">
        <v>607497</v>
      </c>
    </row>
    <row r="540" spans="1:20" x14ac:dyDescent="0.25">
      <c r="A540" s="16">
        <v>46041</v>
      </c>
      <c r="B540" s="17" t="s">
        <v>45</v>
      </c>
      <c r="C540" s="6">
        <v>3</v>
      </c>
      <c r="D540" s="17">
        <v>2042</v>
      </c>
      <c r="E540" s="5">
        <v>0.50277777777777777</v>
      </c>
      <c r="F540" s="5">
        <v>0.50277777777777777</v>
      </c>
      <c r="G540" s="5">
        <v>0.50694444444444442</v>
      </c>
      <c r="H540" s="5">
        <v>0.73888888888888893</v>
      </c>
      <c r="I540" s="5">
        <v>0.73888888888888893</v>
      </c>
      <c r="J540" s="5">
        <v>0.75972222222222219</v>
      </c>
      <c r="K540" s="4"/>
      <c r="L540" s="4"/>
      <c r="M540" s="12">
        <f t="shared" si="74"/>
        <v>4.1666666666666519E-3</v>
      </c>
      <c r="N540" s="13">
        <f t="shared" si="72"/>
        <v>0.23194444444444451</v>
      </c>
      <c r="O540" s="11">
        <f t="shared" si="75"/>
        <v>2</v>
      </c>
      <c r="P540" s="11">
        <f t="shared" si="73"/>
        <v>48</v>
      </c>
      <c r="Q540" s="4">
        <v>195550</v>
      </c>
      <c r="R540" s="4">
        <v>195550</v>
      </c>
      <c r="S540" s="4">
        <v>195598</v>
      </c>
      <c r="T540" s="4">
        <v>195600</v>
      </c>
    </row>
    <row r="541" spans="1:20" x14ac:dyDescent="0.25">
      <c r="A541" s="16">
        <v>46041</v>
      </c>
      <c r="B541" s="17" t="s">
        <v>45</v>
      </c>
      <c r="C541" s="4">
        <v>3</v>
      </c>
      <c r="D541" s="17">
        <v>2042</v>
      </c>
      <c r="E541" s="5">
        <v>0.30902777777777779</v>
      </c>
      <c r="F541" s="5">
        <v>0.31944444444444442</v>
      </c>
      <c r="G541" s="5">
        <v>0.33333333333333331</v>
      </c>
      <c r="H541" s="5">
        <v>0.50277777777777777</v>
      </c>
      <c r="I541" s="5">
        <v>0.50277777777777777</v>
      </c>
      <c r="J541" s="5">
        <v>0.50277777777777777</v>
      </c>
      <c r="K541" s="4"/>
      <c r="L541" s="4"/>
      <c r="M541" s="12">
        <f t="shared" si="74"/>
        <v>1.388888888888884E-2</v>
      </c>
      <c r="N541" s="13">
        <f t="shared" si="72"/>
        <v>0.16944444444444445</v>
      </c>
      <c r="O541" s="11">
        <f t="shared" si="75"/>
        <v>0</v>
      </c>
      <c r="P541" s="11">
        <f t="shared" si="73"/>
        <v>39</v>
      </c>
      <c r="Q541" s="4">
        <v>195511</v>
      </c>
      <c r="R541" s="4">
        <v>195511</v>
      </c>
      <c r="S541" s="4">
        <v>195550</v>
      </c>
      <c r="T541" s="4">
        <v>195550</v>
      </c>
    </row>
    <row r="542" spans="1:20" x14ac:dyDescent="0.25">
      <c r="A542" s="16">
        <v>46041</v>
      </c>
      <c r="B542" s="17" t="s">
        <v>45</v>
      </c>
      <c r="C542" s="4">
        <v>1</v>
      </c>
      <c r="D542" s="17">
        <v>2030</v>
      </c>
      <c r="E542" s="5">
        <v>0.53055555555555556</v>
      </c>
      <c r="F542" s="5">
        <v>0.54166666666666663</v>
      </c>
      <c r="G542" s="5">
        <v>0.54166666666666663</v>
      </c>
      <c r="H542" s="5">
        <v>0.74930555555555556</v>
      </c>
      <c r="I542" s="5">
        <v>0.74930555555555556</v>
      </c>
      <c r="J542" s="5">
        <v>0.74930555555555556</v>
      </c>
      <c r="K542" s="4"/>
      <c r="L542" s="4"/>
      <c r="M542" s="12">
        <f t="shared" si="74"/>
        <v>0</v>
      </c>
      <c r="N542" s="13">
        <f t="shared" si="72"/>
        <v>0.20763888888888893</v>
      </c>
      <c r="O542" s="11">
        <f t="shared" si="75"/>
        <v>9</v>
      </c>
      <c r="P542" s="11">
        <f t="shared" si="73"/>
        <v>49</v>
      </c>
      <c r="Q542" s="4">
        <v>625881</v>
      </c>
      <c r="R542" s="4">
        <v>625881</v>
      </c>
      <c r="S542" s="4">
        <v>625930</v>
      </c>
      <c r="T542" s="4">
        <v>625939</v>
      </c>
    </row>
    <row r="543" spans="1:20" x14ac:dyDescent="0.25">
      <c r="A543" s="16">
        <v>46041</v>
      </c>
      <c r="B543" s="17" t="s">
        <v>45</v>
      </c>
      <c r="C543" s="4">
        <v>4</v>
      </c>
      <c r="D543" s="17">
        <v>2043</v>
      </c>
      <c r="E543" s="5">
        <v>0.30902777777777779</v>
      </c>
      <c r="F543" s="5">
        <v>0.30902777777777779</v>
      </c>
      <c r="G543" s="5">
        <v>0.30902777777777779</v>
      </c>
      <c r="H543" s="5">
        <v>0.39166666666666666</v>
      </c>
      <c r="I543" s="5">
        <v>0.39166666666666666</v>
      </c>
      <c r="J543" s="5">
        <v>0.39166666666666666</v>
      </c>
      <c r="K543" s="4"/>
      <c r="L543" s="4"/>
      <c r="M543" s="12">
        <f t="shared" si="74"/>
        <v>0</v>
      </c>
      <c r="N543" s="13">
        <f t="shared" si="72"/>
        <v>8.2638888888888873E-2</v>
      </c>
      <c r="O543" s="11">
        <f t="shared" si="75"/>
        <v>0</v>
      </c>
      <c r="P543" s="11">
        <f t="shared" si="73"/>
        <v>27</v>
      </c>
      <c r="Q543" s="4">
        <v>167765</v>
      </c>
      <c r="R543" s="4">
        <v>167765</v>
      </c>
      <c r="S543" s="4">
        <v>167792</v>
      </c>
      <c r="T543" s="4">
        <v>167792</v>
      </c>
    </row>
    <row r="544" spans="1:20" x14ac:dyDescent="0.25">
      <c r="A544" s="16">
        <v>46041</v>
      </c>
      <c r="B544" s="17" t="s">
        <v>45</v>
      </c>
      <c r="C544" s="4">
        <v>5</v>
      </c>
      <c r="D544" s="17">
        <v>2041</v>
      </c>
      <c r="E544" s="5">
        <v>0.40277777777777779</v>
      </c>
      <c r="F544" s="5">
        <v>0.40277777777777779</v>
      </c>
      <c r="G544" s="5">
        <v>0.40277777777777779</v>
      </c>
      <c r="H544" s="5">
        <v>0.74652777777777779</v>
      </c>
      <c r="I544" s="5">
        <v>0.74652777777777779</v>
      </c>
      <c r="J544" s="5">
        <v>0.74652777777777779</v>
      </c>
      <c r="K544" s="4"/>
      <c r="L544" s="4"/>
      <c r="M544" s="12">
        <f t="shared" si="74"/>
        <v>0</v>
      </c>
      <c r="N544" s="13">
        <f t="shared" si="72"/>
        <v>0.34375</v>
      </c>
      <c r="O544" s="11">
        <f t="shared" si="75"/>
        <v>0</v>
      </c>
      <c r="P544" s="11">
        <f t="shared" si="73"/>
        <v>94</v>
      </c>
      <c r="Q544" s="4">
        <v>188346</v>
      </c>
      <c r="R544" s="4">
        <v>188346</v>
      </c>
      <c r="S544" s="4">
        <v>188440</v>
      </c>
      <c r="T544" s="4">
        <v>188440</v>
      </c>
    </row>
    <row r="545" spans="1:20" x14ac:dyDescent="0.25">
      <c r="A545" s="16">
        <v>46041</v>
      </c>
      <c r="B545" s="17" t="s">
        <v>45</v>
      </c>
      <c r="C545" s="4">
        <v>5</v>
      </c>
      <c r="D545" s="17">
        <v>2041</v>
      </c>
      <c r="E545" s="5">
        <v>0.30208333333333331</v>
      </c>
      <c r="F545" s="5">
        <v>0.3125</v>
      </c>
      <c r="G545" s="5">
        <v>0.33333333333333331</v>
      </c>
      <c r="H545" s="5">
        <v>0.41666666666666669</v>
      </c>
      <c r="I545" s="5">
        <v>0.41666666666666669</v>
      </c>
      <c r="J545" s="5">
        <v>0.41666666666666669</v>
      </c>
      <c r="K545" s="4"/>
      <c r="L545" s="4"/>
      <c r="M545" s="12">
        <f t="shared" si="74"/>
        <v>2.0833333333333315E-2</v>
      </c>
      <c r="N545" s="13">
        <f t="shared" si="72"/>
        <v>8.333333333333337E-2</v>
      </c>
      <c r="O545" s="11">
        <f t="shared" si="75"/>
        <v>8</v>
      </c>
      <c r="P545" s="11">
        <f t="shared" si="73"/>
        <v>26</v>
      </c>
      <c r="Q545" s="4">
        <v>188312</v>
      </c>
      <c r="R545" s="4">
        <v>188320</v>
      </c>
      <c r="S545" s="4">
        <v>188346</v>
      </c>
      <c r="T545" s="4">
        <v>188346</v>
      </c>
    </row>
    <row r="546" spans="1:20" x14ac:dyDescent="0.25">
      <c r="A546" s="16">
        <v>46041</v>
      </c>
      <c r="B546" s="17" t="s">
        <v>45</v>
      </c>
      <c r="C546" s="4">
        <v>6</v>
      </c>
      <c r="D546" s="17">
        <v>7143</v>
      </c>
      <c r="E546" s="5">
        <v>0.44097222222222221</v>
      </c>
      <c r="F546" s="5">
        <v>0.44444444444444442</v>
      </c>
      <c r="G546" s="5">
        <v>0.4513888888888889</v>
      </c>
      <c r="H546" s="5">
        <v>0.7319444444444444</v>
      </c>
      <c r="I546" s="5">
        <v>0.74444444444444446</v>
      </c>
      <c r="J546" s="5">
        <v>0.75</v>
      </c>
      <c r="K546" s="4"/>
      <c r="L546" s="4"/>
      <c r="M546" s="12">
        <f t="shared" si="74"/>
        <v>1.9444444444444486E-2</v>
      </c>
      <c r="N546" s="13">
        <f t="shared" si="72"/>
        <v>0.2805555555555555</v>
      </c>
      <c r="O546" s="11">
        <f t="shared" si="75"/>
        <v>9</v>
      </c>
      <c r="P546" s="11">
        <f t="shared" si="73"/>
        <v>98</v>
      </c>
      <c r="Q546" s="4">
        <v>156062</v>
      </c>
      <c r="R546" s="4">
        <v>156062</v>
      </c>
      <c r="S546" s="4">
        <v>156160</v>
      </c>
      <c r="T546" s="4">
        <v>156169</v>
      </c>
    </row>
    <row r="547" spans="1:20" x14ac:dyDescent="0.25">
      <c r="A547" s="16">
        <v>46041</v>
      </c>
      <c r="B547" s="17" t="s">
        <v>45</v>
      </c>
      <c r="C547" s="4">
        <v>6</v>
      </c>
      <c r="D547" s="17">
        <v>7143</v>
      </c>
      <c r="E547" s="5">
        <v>0.30208333333333331</v>
      </c>
      <c r="F547" s="5">
        <v>0.3263888888888889</v>
      </c>
      <c r="G547" s="5">
        <v>0.34166666666666667</v>
      </c>
      <c r="H547" s="5">
        <v>0.44097222222222221</v>
      </c>
      <c r="I547" s="5">
        <v>0.44097222222222221</v>
      </c>
      <c r="J547" s="5">
        <v>0.44097222222222221</v>
      </c>
      <c r="K547" s="4"/>
      <c r="L547" s="4"/>
      <c r="M547" s="12">
        <f t="shared" si="74"/>
        <v>1.5277777777777779E-2</v>
      </c>
      <c r="N547" s="13">
        <f t="shared" si="72"/>
        <v>9.9305555555555536E-2</v>
      </c>
      <c r="O547" s="11">
        <f t="shared" si="75"/>
        <v>9</v>
      </c>
      <c r="P547" s="11">
        <f t="shared" si="73"/>
        <v>39</v>
      </c>
      <c r="Q547" s="4">
        <v>156014</v>
      </c>
      <c r="R547" s="4">
        <v>156023</v>
      </c>
      <c r="S547" s="4">
        <v>156062</v>
      </c>
      <c r="T547" s="4">
        <v>156062</v>
      </c>
    </row>
    <row r="548" spans="1:20" x14ac:dyDescent="0.25">
      <c r="A548" s="16">
        <v>46041</v>
      </c>
      <c r="B548" s="17" t="s">
        <v>45</v>
      </c>
      <c r="C548" s="4">
        <v>4</v>
      </c>
      <c r="D548" s="4">
        <v>2043</v>
      </c>
      <c r="E548" s="5">
        <v>0.47569444444444442</v>
      </c>
      <c r="F548" s="5">
        <v>0.47569444444444442</v>
      </c>
      <c r="G548" s="5">
        <v>0.47916666666666669</v>
      </c>
      <c r="H548" s="5">
        <v>0.7319444444444444</v>
      </c>
      <c r="I548" s="5">
        <v>0.74930555555555556</v>
      </c>
      <c r="J548" s="5">
        <v>0.75347222222222221</v>
      </c>
      <c r="K548" s="4"/>
      <c r="L548" s="4"/>
      <c r="M548" s="12">
        <f t="shared" si="74"/>
        <v>2.083333333333337E-2</v>
      </c>
      <c r="N548" s="13">
        <f t="shared" si="72"/>
        <v>0.25277777777777771</v>
      </c>
      <c r="O548" s="11">
        <f t="shared" si="75"/>
        <v>9</v>
      </c>
      <c r="P548" s="11">
        <f t="shared" si="73"/>
        <v>79</v>
      </c>
      <c r="Q548" s="4">
        <v>167819</v>
      </c>
      <c r="R548" s="4">
        <v>167819</v>
      </c>
      <c r="S548" s="4">
        <v>167898</v>
      </c>
      <c r="T548" s="4">
        <v>167907</v>
      </c>
    </row>
    <row r="549" spans="1:20" x14ac:dyDescent="0.25">
      <c r="A549" s="16">
        <v>46041</v>
      </c>
      <c r="B549" s="17" t="s">
        <v>45</v>
      </c>
      <c r="C549" s="4" t="s">
        <v>34</v>
      </c>
      <c r="D549" s="4">
        <v>2044</v>
      </c>
      <c r="E549" s="5">
        <v>0.36458333333333331</v>
      </c>
      <c r="F549" s="5">
        <v>0.39583333333333331</v>
      </c>
      <c r="G549" s="5">
        <v>0.39930555555555558</v>
      </c>
      <c r="H549" s="5">
        <v>0.5180555555555556</v>
      </c>
      <c r="I549" s="5">
        <v>0.5180555555555556</v>
      </c>
      <c r="J549" s="5">
        <v>0.53194444444444444</v>
      </c>
      <c r="K549" s="4"/>
      <c r="L549" s="4"/>
      <c r="M549" s="12">
        <f t="shared" si="74"/>
        <v>3.4722222222222099E-3</v>
      </c>
      <c r="N549" s="13">
        <f t="shared" si="72"/>
        <v>0.11875000000000002</v>
      </c>
      <c r="O549" s="11">
        <f t="shared" si="75"/>
        <v>8</v>
      </c>
      <c r="P549" s="11">
        <f t="shared" si="73"/>
        <v>99</v>
      </c>
      <c r="Q549" s="4">
        <v>192146</v>
      </c>
      <c r="R549" s="4">
        <v>192154</v>
      </c>
      <c r="S549" s="4">
        <v>192253</v>
      </c>
      <c r="T549" s="4">
        <v>192253</v>
      </c>
    </row>
    <row r="550" spans="1:20" x14ac:dyDescent="0.25">
      <c r="A550" s="16">
        <v>46041</v>
      </c>
      <c r="B550" s="17" t="s">
        <v>45</v>
      </c>
      <c r="C550" s="4">
        <v>4</v>
      </c>
      <c r="D550" s="4">
        <v>2043</v>
      </c>
      <c r="E550" s="5">
        <v>0.37083333333333335</v>
      </c>
      <c r="F550" s="5">
        <v>0.37083333333333335</v>
      </c>
      <c r="G550" s="5">
        <v>0.3888888888888889</v>
      </c>
      <c r="H550" s="5">
        <v>0.47430555555555554</v>
      </c>
      <c r="I550" s="5">
        <v>0.47430555555555554</v>
      </c>
      <c r="J550" s="5">
        <v>0.47499999999999998</v>
      </c>
      <c r="K550" s="4"/>
      <c r="L550" s="4"/>
      <c r="M550" s="12">
        <f t="shared" si="74"/>
        <v>1.8055555555555547E-2</v>
      </c>
      <c r="N550" s="13">
        <f t="shared" si="72"/>
        <v>8.5416666666666641E-2</v>
      </c>
      <c r="O550" s="11">
        <f t="shared" si="75"/>
        <v>0</v>
      </c>
      <c r="P550" s="11">
        <f t="shared" si="73"/>
        <v>27</v>
      </c>
      <c r="Q550" s="4">
        <v>167792</v>
      </c>
      <c r="R550" s="4">
        <v>167792</v>
      </c>
      <c r="S550" s="4">
        <v>167819</v>
      </c>
      <c r="T550" s="4">
        <v>167819</v>
      </c>
    </row>
    <row r="551" spans="1:20" x14ac:dyDescent="0.25">
      <c r="A551" s="16">
        <v>46041</v>
      </c>
      <c r="B551" s="17" t="s">
        <v>45</v>
      </c>
      <c r="C551" s="4" t="s">
        <v>34</v>
      </c>
      <c r="D551" s="4">
        <v>2044</v>
      </c>
      <c r="E551" s="5">
        <v>0.5180555555555556</v>
      </c>
      <c r="F551" s="5">
        <v>0.5180555555555556</v>
      </c>
      <c r="G551" s="5">
        <v>0.52083333333333337</v>
      </c>
      <c r="H551" s="5">
        <v>0.64236111111111116</v>
      </c>
      <c r="I551" s="5">
        <v>0.64236111111111116</v>
      </c>
      <c r="J551" s="5">
        <v>0.65694444444444444</v>
      </c>
      <c r="K551" s="4"/>
      <c r="L551" s="4"/>
      <c r="M551" s="12">
        <f t="shared" si="74"/>
        <v>2.7777777777777679E-3</v>
      </c>
      <c r="N551" s="13">
        <f t="shared" si="72"/>
        <v>0.12152777777777779</v>
      </c>
      <c r="O551" s="11">
        <f t="shared" si="75"/>
        <v>0</v>
      </c>
      <c r="P551" s="11">
        <f t="shared" si="73"/>
        <v>99</v>
      </c>
      <c r="Q551" s="4">
        <v>192253</v>
      </c>
      <c r="R551" s="4">
        <v>192253</v>
      </c>
      <c r="S551" s="4">
        <v>192352</v>
      </c>
      <c r="T551" s="4">
        <v>192352</v>
      </c>
    </row>
    <row r="552" spans="1:20" x14ac:dyDescent="0.25">
      <c r="A552" s="16">
        <v>46041</v>
      </c>
      <c r="B552" s="17" t="s">
        <v>45</v>
      </c>
      <c r="C552" s="4">
        <v>1</v>
      </c>
      <c r="D552" s="4">
        <v>2030</v>
      </c>
      <c r="E552" s="5">
        <v>0.42638888888888887</v>
      </c>
      <c r="F552" s="5">
        <v>0.44097222222222221</v>
      </c>
      <c r="G552" s="5">
        <v>0.4513888888888889</v>
      </c>
      <c r="H552" s="5">
        <v>0.53055555555555556</v>
      </c>
      <c r="I552" s="5">
        <v>0.53055555555555556</v>
      </c>
      <c r="J552" s="5">
        <v>0.5444444444444444</v>
      </c>
      <c r="K552" s="4"/>
      <c r="L552" s="4"/>
      <c r="M552" s="12">
        <f t="shared" si="74"/>
        <v>1.041666666666663E-2</v>
      </c>
      <c r="N552" s="13">
        <f t="shared" si="72"/>
        <v>7.9166666666666663E-2</v>
      </c>
      <c r="O552" s="11">
        <f t="shared" si="75"/>
        <v>0</v>
      </c>
      <c r="P552" s="11">
        <f t="shared" si="73"/>
        <v>21</v>
      </c>
      <c r="Q552" s="4">
        <v>625860</v>
      </c>
      <c r="R552" s="4">
        <v>625860</v>
      </c>
      <c r="S552" s="4">
        <v>625881</v>
      </c>
      <c r="T552" s="4">
        <v>625881</v>
      </c>
    </row>
    <row r="553" spans="1:20" x14ac:dyDescent="0.25">
      <c r="A553" s="16">
        <v>46041</v>
      </c>
      <c r="B553" s="17" t="s">
        <v>45</v>
      </c>
      <c r="C553" s="4" t="s">
        <v>34</v>
      </c>
      <c r="D553" s="4">
        <v>2044</v>
      </c>
      <c r="E553" s="5">
        <v>0.64583333333333337</v>
      </c>
      <c r="F553" s="5">
        <v>0.64583333333333337</v>
      </c>
      <c r="G553" s="5">
        <v>0.64583333333333337</v>
      </c>
      <c r="H553" s="5">
        <v>0.77083333333333337</v>
      </c>
      <c r="I553" s="5">
        <v>0.78125</v>
      </c>
      <c r="J553" s="5">
        <v>0.79166666666666663</v>
      </c>
      <c r="K553" s="4"/>
      <c r="L553" s="4"/>
      <c r="M553" s="12">
        <f t="shared" si="74"/>
        <v>1.041666666666663E-2</v>
      </c>
      <c r="N553" s="13">
        <f t="shared" si="72"/>
        <v>0.125</v>
      </c>
      <c r="O553" s="11">
        <f t="shared" si="75"/>
        <v>9</v>
      </c>
      <c r="P553" s="11">
        <f t="shared" si="73"/>
        <v>98</v>
      </c>
      <c r="Q553" s="4">
        <v>192352</v>
      </c>
      <c r="R553" s="4">
        <v>192352</v>
      </c>
      <c r="S553" s="4">
        <v>192450</v>
      </c>
      <c r="T553" s="4">
        <v>192459</v>
      </c>
    </row>
    <row r="554" spans="1:20" x14ac:dyDescent="0.25">
      <c r="A554" s="16"/>
      <c r="B554" s="17"/>
      <c r="C554" s="4"/>
      <c r="D554" s="4"/>
      <c r="E554" s="5"/>
      <c r="F554" s="5"/>
      <c r="G554" s="5"/>
      <c r="H554" s="5"/>
      <c r="I554" s="5"/>
      <c r="J554" s="5"/>
      <c r="K554" s="4"/>
      <c r="L554" s="4"/>
      <c r="M554" s="12">
        <f t="shared" si="74"/>
        <v>0</v>
      </c>
      <c r="N554" s="13">
        <f t="shared" si="72"/>
        <v>0</v>
      </c>
      <c r="O554" s="11">
        <f t="shared" si="75"/>
        <v>0</v>
      </c>
      <c r="P554" s="11">
        <f t="shared" si="73"/>
        <v>0</v>
      </c>
      <c r="Q554" s="4"/>
      <c r="R554" s="4"/>
      <c r="S554" s="4"/>
      <c r="T554" s="4"/>
    </row>
    <row r="555" spans="1:20" x14ac:dyDescent="0.25">
      <c r="A555" s="16"/>
      <c r="B555" s="17"/>
      <c r="C555" s="4"/>
      <c r="D555" s="4"/>
      <c r="E555" s="5"/>
      <c r="F555" s="5"/>
      <c r="G555" s="5"/>
      <c r="H555" s="5"/>
      <c r="I555" s="5"/>
      <c r="J555" s="5"/>
      <c r="K555" s="4"/>
      <c r="L555" s="4"/>
      <c r="M555" s="12">
        <f t="shared" si="74"/>
        <v>0</v>
      </c>
      <c r="N555" s="13">
        <f t="shared" si="72"/>
        <v>0</v>
      </c>
      <c r="O555" s="11">
        <f t="shared" si="75"/>
        <v>0</v>
      </c>
      <c r="P555" s="11">
        <f t="shared" si="73"/>
        <v>0</v>
      </c>
      <c r="Q555" s="4"/>
      <c r="R555" s="4"/>
      <c r="S555" s="4"/>
      <c r="T555" s="4"/>
    </row>
    <row r="556" spans="1:20" x14ac:dyDescent="0.25">
      <c r="A556" s="16"/>
      <c r="B556" s="17"/>
      <c r="C556" s="4"/>
      <c r="D556" s="4"/>
      <c r="E556" s="5"/>
      <c r="F556" s="5"/>
      <c r="G556" s="5"/>
      <c r="H556" s="5"/>
      <c r="I556" s="5"/>
      <c r="J556" s="5"/>
      <c r="K556" s="4"/>
      <c r="L556" s="4"/>
      <c r="M556" s="12">
        <f t="shared" si="74"/>
        <v>0</v>
      </c>
      <c r="N556" s="13">
        <f t="shared" si="72"/>
        <v>0</v>
      </c>
      <c r="O556" s="11">
        <f t="shared" si="75"/>
        <v>0</v>
      </c>
      <c r="P556" s="11">
        <f t="shared" si="73"/>
        <v>0</v>
      </c>
      <c r="Q556" s="4"/>
      <c r="R556" s="4"/>
      <c r="S556" s="4"/>
      <c r="T556" s="4"/>
    </row>
    <row r="557" spans="1:20" x14ac:dyDescent="0.25">
      <c r="A557" s="3"/>
      <c r="B557" s="4"/>
      <c r="C557" s="4"/>
      <c r="D557" s="4"/>
      <c r="E557" s="5"/>
      <c r="F557" s="5"/>
      <c r="G557" s="5"/>
      <c r="H557" s="5"/>
      <c r="I557" s="5"/>
      <c r="J557" s="5"/>
      <c r="K557" s="4"/>
      <c r="L557" s="4"/>
      <c r="M557" s="12">
        <f t="shared" si="74"/>
        <v>0</v>
      </c>
      <c r="N557" s="13">
        <f t="shared" si="72"/>
        <v>0</v>
      </c>
      <c r="O557" s="11">
        <f t="shared" si="75"/>
        <v>0</v>
      </c>
      <c r="P557" s="11">
        <f t="shared" si="73"/>
        <v>0</v>
      </c>
      <c r="Q557" s="4"/>
      <c r="R557" s="4"/>
      <c r="S557" s="4"/>
      <c r="T557" s="4"/>
    </row>
    <row r="558" spans="1:20" x14ac:dyDescent="0.25">
      <c r="A558" s="27"/>
      <c r="B558" s="28"/>
      <c r="C558" s="28"/>
      <c r="D558" s="29"/>
      <c r="E558" s="28"/>
      <c r="F558" s="28"/>
      <c r="G558" s="28"/>
      <c r="H558" s="28"/>
      <c r="I558" s="28"/>
      <c r="J558" s="28"/>
      <c r="K558" s="28"/>
      <c r="L558" s="7" t="s">
        <v>41</v>
      </c>
      <c r="M558" s="14">
        <f>SUM(M537:M557)</f>
        <v>0.17430555555555544</v>
      </c>
      <c r="N558" s="14">
        <f>SUM(N537:N557)</f>
        <v>2.7854166666666664</v>
      </c>
      <c r="O558" s="35">
        <f>SUM(O537:O557)</f>
        <v>88</v>
      </c>
      <c r="P558" s="35">
        <f>SUM(P537:P557)</f>
        <v>981</v>
      </c>
      <c r="Q558" s="28"/>
      <c r="R558" s="28"/>
      <c r="S558" s="28"/>
      <c r="T558" s="28"/>
    </row>
    <row r="559" spans="1:20" x14ac:dyDescent="0.25">
      <c r="A559" s="16">
        <v>45677</v>
      </c>
      <c r="B559" s="17" t="s">
        <v>46</v>
      </c>
      <c r="C559" s="17" t="s">
        <v>34</v>
      </c>
      <c r="D559" s="17">
        <v>2041</v>
      </c>
      <c r="E559" s="18">
        <v>0.23958333333333334</v>
      </c>
      <c r="F559" s="18">
        <v>0.25555555555555554</v>
      </c>
      <c r="G559" s="18">
        <v>0.27083333333333331</v>
      </c>
      <c r="H559" s="18">
        <v>0.39583333333333331</v>
      </c>
      <c r="I559" s="18">
        <v>0.41180555555555554</v>
      </c>
      <c r="J559" s="18">
        <v>0.41180555555555554</v>
      </c>
      <c r="K559" s="17"/>
      <c r="L559" s="17"/>
      <c r="M559" s="19">
        <f>G559-F559+I559-H559</f>
        <v>3.125E-2</v>
      </c>
      <c r="N559" s="20">
        <f t="shared" ref="N559:N588" si="76">H559-G559-(L559-K559)</f>
        <v>0.125</v>
      </c>
      <c r="O559" s="34">
        <f>R559-Q559+T559-S559</f>
        <v>5</v>
      </c>
      <c r="P559" s="34">
        <f t="shared" ref="P559:P588" si="77">S559-R559</f>
        <v>102</v>
      </c>
      <c r="Q559" s="17">
        <v>188448</v>
      </c>
      <c r="R559" s="17">
        <v>188453</v>
      </c>
      <c r="S559" s="4">
        <v>188555</v>
      </c>
      <c r="T559" s="4">
        <v>188555</v>
      </c>
    </row>
    <row r="560" spans="1:20" x14ac:dyDescent="0.25">
      <c r="A560" s="16">
        <v>45677</v>
      </c>
      <c r="B560" s="17" t="s">
        <v>46</v>
      </c>
      <c r="C560" s="4">
        <v>1</v>
      </c>
      <c r="D560" s="4">
        <v>2043</v>
      </c>
      <c r="E560" s="5">
        <v>0.2673611111111111</v>
      </c>
      <c r="F560" s="5">
        <v>0.27777777777777779</v>
      </c>
      <c r="G560" s="5">
        <v>0.29166666666666669</v>
      </c>
      <c r="H560" s="5">
        <v>0.40555555555555556</v>
      </c>
      <c r="I560" s="5">
        <v>0.40555555555555556</v>
      </c>
      <c r="J560" s="5">
        <v>0.40555555555555556</v>
      </c>
      <c r="K560" s="4"/>
      <c r="L560" s="4"/>
      <c r="M560" s="12">
        <f t="shared" ref="M560:M588" si="78">G560-F560+I560-H560</f>
        <v>1.3888888888888895E-2</v>
      </c>
      <c r="N560" s="13">
        <f t="shared" si="76"/>
        <v>0.11388888888888887</v>
      </c>
      <c r="O560" s="11">
        <f t="shared" ref="O560:O588" si="79">R560-Q560+T560-S560</f>
        <v>8</v>
      </c>
      <c r="P560" s="11">
        <f t="shared" si="77"/>
        <v>28</v>
      </c>
      <c r="Q560" s="4">
        <v>167907</v>
      </c>
      <c r="R560" s="4">
        <v>167915</v>
      </c>
      <c r="S560" s="4">
        <v>167943</v>
      </c>
      <c r="T560" s="4">
        <v>167943</v>
      </c>
    </row>
    <row r="561" spans="1:20" x14ac:dyDescent="0.25">
      <c r="A561" s="16">
        <v>45677</v>
      </c>
      <c r="B561" s="17" t="s">
        <v>46</v>
      </c>
      <c r="C561" s="4">
        <v>2</v>
      </c>
      <c r="D561" s="4">
        <v>2044</v>
      </c>
      <c r="E561" s="5">
        <v>0.43333333333333335</v>
      </c>
      <c r="F561" s="5">
        <v>0.4375</v>
      </c>
      <c r="G561" s="5">
        <v>0.4375</v>
      </c>
      <c r="H561" s="5">
        <v>0.6694444444444444</v>
      </c>
      <c r="I561" s="5">
        <v>0.6694444444444444</v>
      </c>
      <c r="J561" s="5">
        <v>0.69097222222222221</v>
      </c>
      <c r="K561" s="4"/>
      <c r="L561" s="4"/>
      <c r="M561" s="12">
        <f t="shared" si="78"/>
        <v>0</v>
      </c>
      <c r="N561" s="13">
        <f t="shared" si="76"/>
        <v>0.2319444444444444</v>
      </c>
      <c r="O561" s="11">
        <f t="shared" si="79"/>
        <v>0</v>
      </c>
      <c r="P561" s="11">
        <f t="shared" si="77"/>
        <v>63</v>
      </c>
      <c r="Q561" s="4">
        <v>192506</v>
      </c>
      <c r="R561" s="4">
        <v>192506</v>
      </c>
      <c r="S561" s="4">
        <v>192569</v>
      </c>
      <c r="T561" s="4">
        <v>192569</v>
      </c>
    </row>
    <row r="562" spans="1:20" x14ac:dyDescent="0.25">
      <c r="A562" s="16">
        <v>45677</v>
      </c>
      <c r="B562" s="17" t="s">
        <v>46</v>
      </c>
      <c r="C562" s="6">
        <v>2</v>
      </c>
      <c r="D562" s="4">
        <v>2044</v>
      </c>
      <c r="E562" s="5">
        <v>0.2673611111111111</v>
      </c>
      <c r="F562" s="5">
        <v>0.27777777777777779</v>
      </c>
      <c r="G562" s="5">
        <v>0.29166666666666669</v>
      </c>
      <c r="H562" s="5">
        <v>0.43333333333333335</v>
      </c>
      <c r="I562" s="5">
        <v>0.43333333333333335</v>
      </c>
      <c r="J562" s="5">
        <v>0.43333333333333335</v>
      </c>
      <c r="K562" s="4"/>
      <c r="L562" s="4"/>
      <c r="M562" s="12">
        <f t="shared" si="78"/>
        <v>1.3888888888888895E-2</v>
      </c>
      <c r="N562" s="13">
        <f t="shared" si="76"/>
        <v>0.14166666666666666</v>
      </c>
      <c r="O562" s="11">
        <f t="shared" si="79"/>
        <v>8</v>
      </c>
      <c r="P562" s="11">
        <f t="shared" si="77"/>
        <v>39</v>
      </c>
      <c r="Q562" s="4">
        <v>192459</v>
      </c>
      <c r="R562" s="4">
        <v>192467</v>
      </c>
      <c r="S562" s="4">
        <v>192506</v>
      </c>
      <c r="T562" s="4">
        <v>192506</v>
      </c>
    </row>
    <row r="563" spans="1:20" x14ac:dyDescent="0.25">
      <c r="A563" s="16">
        <v>45677</v>
      </c>
      <c r="B563" s="17" t="s">
        <v>46</v>
      </c>
      <c r="C563" s="6">
        <v>3</v>
      </c>
      <c r="D563" s="4">
        <v>7143</v>
      </c>
      <c r="E563" s="5">
        <v>0.46111111111111114</v>
      </c>
      <c r="F563" s="5">
        <v>0.46111111111111114</v>
      </c>
      <c r="G563" s="5">
        <v>0.46527777777777779</v>
      </c>
      <c r="H563" s="5">
        <v>0.6694444444444444</v>
      </c>
      <c r="I563" s="5">
        <v>0.6694444444444444</v>
      </c>
      <c r="J563" s="5">
        <v>0.69097222222222221</v>
      </c>
      <c r="K563" s="4"/>
      <c r="L563" s="4"/>
      <c r="M563" s="12">
        <f t="shared" si="78"/>
        <v>4.1666666666666519E-3</v>
      </c>
      <c r="N563" s="13">
        <f t="shared" si="76"/>
        <v>0.20416666666666661</v>
      </c>
      <c r="O563" s="11">
        <f t="shared" si="79"/>
        <v>0</v>
      </c>
      <c r="P563" s="11">
        <f t="shared" si="77"/>
        <v>42</v>
      </c>
      <c r="Q563" s="4">
        <v>156214</v>
      </c>
      <c r="R563" s="4">
        <v>156214</v>
      </c>
      <c r="S563" s="4">
        <v>156256</v>
      </c>
      <c r="T563" s="4">
        <v>156256</v>
      </c>
    </row>
    <row r="564" spans="1:20" x14ac:dyDescent="0.25">
      <c r="A564" s="16">
        <v>45677</v>
      </c>
      <c r="B564" s="17" t="s">
        <v>46</v>
      </c>
      <c r="C564" s="4">
        <v>3</v>
      </c>
      <c r="D564" s="4">
        <v>7143</v>
      </c>
      <c r="E564" s="5">
        <v>0.2673611111111111</v>
      </c>
      <c r="F564" s="5">
        <v>0.27777777777777779</v>
      </c>
      <c r="G564" s="5">
        <v>0.29166666666666669</v>
      </c>
      <c r="H564" s="5">
        <v>0.46111111111111114</v>
      </c>
      <c r="I564" s="5">
        <v>0.46111111111111114</v>
      </c>
      <c r="J564" s="5">
        <v>0.46111111111111114</v>
      </c>
      <c r="K564" s="4"/>
      <c r="L564" s="4"/>
      <c r="M564" s="12">
        <f t="shared" si="78"/>
        <v>1.3888888888888895E-2</v>
      </c>
      <c r="N564" s="13">
        <f t="shared" si="76"/>
        <v>0.16944444444444445</v>
      </c>
      <c r="O564" s="11">
        <f t="shared" si="79"/>
        <v>9</v>
      </c>
      <c r="P564" s="11">
        <f t="shared" si="77"/>
        <v>36</v>
      </c>
      <c r="Q564" s="4">
        <v>156169</v>
      </c>
      <c r="R564" s="4">
        <v>156178</v>
      </c>
      <c r="S564" s="4">
        <v>156214</v>
      </c>
      <c r="T564" s="4">
        <v>156214</v>
      </c>
    </row>
    <row r="565" spans="1:20" x14ac:dyDescent="0.25">
      <c r="A565" s="16">
        <v>45677</v>
      </c>
      <c r="B565" s="17" t="s">
        <v>46</v>
      </c>
      <c r="C565" s="4">
        <v>1</v>
      </c>
      <c r="D565" s="4">
        <v>2043</v>
      </c>
      <c r="E565" s="5">
        <v>0.48888888888888887</v>
      </c>
      <c r="F565" s="5">
        <v>0.5</v>
      </c>
      <c r="G565" s="5">
        <v>0.5</v>
      </c>
      <c r="H565" s="5">
        <v>0.6694444444444444</v>
      </c>
      <c r="I565" s="5">
        <v>0.6694444444444444</v>
      </c>
      <c r="J565" s="5">
        <v>0.69027777777777777</v>
      </c>
      <c r="K565" s="4"/>
      <c r="L565" s="4"/>
      <c r="M565" s="12">
        <f t="shared" si="78"/>
        <v>0</v>
      </c>
      <c r="N565" s="13">
        <f t="shared" si="76"/>
        <v>0.1694444444444444</v>
      </c>
      <c r="O565" s="11">
        <f t="shared" si="79"/>
        <v>0</v>
      </c>
      <c r="P565" s="11">
        <f t="shared" si="77"/>
        <v>42</v>
      </c>
      <c r="Q565" s="4">
        <v>167964</v>
      </c>
      <c r="R565" s="4">
        <v>167964</v>
      </c>
      <c r="S565" s="4">
        <v>168006</v>
      </c>
      <c r="T565" s="4">
        <v>168006</v>
      </c>
    </row>
    <row r="566" spans="1:20" x14ac:dyDescent="0.25">
      <c r="A566" s="16">
        <v>45677</v>
      </c>
      <c r="B566" s="17" t="s">
        <v>46</v>
      </c>
      <c r="C566" s="4">
        <v>4</v>
      </c>
      <c r="D566" s="4">
        <v>2031</v>
      </c>
      <c r="E566" s="5">
        <v>0.2673611111111111</v>
      </c>
      <c r="F566" s="5">
        <v>0.28125</v>
      </c>
      <c r="G566" s="5">
        <v>0.29444444444444445</v>
      </c>
      <c r="H566" s="5">
        <v>0.31597222222222221</v>
      </c>
      <c r="I566" s="5">
        <v>0.31597222222222221</v>
      </c>
      <c r="J566" s="5">
        <v>0.33333333333333331</v>
      </c>
      <c r="K566" s="4"/>
      <c r="L566" s="4"/>
      <c r="M566" s="12">
        <f t="shared" si="78"/>
        <v>1.3194444444444453E-2</v>
      </c>
      <c r="N566" s="13">
        <f t="shared" si="76"/>
        <v>2.1527777777777757E-2</v>
      </c>
      <c r="O566" s="11">
        <f t="shared" si="79"/>
        <v>8</v>
      </c>
      <c r="P566" s="11">
        <f t="shared" si="77"/>
        <v>9</v>
      </c>
      <c r="Q566" s="4">
        <v>613234</v>
      </c>
      <c r="R566" s="4">
        <v>613242</v>
      </c>
      <c r="S566" s="4">
        <v>613251</v>
      </c>
      <c r="T566" s="4">
        <v>613251</v>
      </c>
    </row>
    <row r="567" spans="1:20" x14ac:dyDescent="0.25">
      <c r="A567" s="16">
        <v>45677</v>
      </c>
      <c r="B567" s="17" t="s">
        <v>46</v>
      </c>
      <c r="C567" s="4" t="s">
        <v>34</v>
      </c>
      <c r="D567" s="4">
        <v>2041</v>
      </c>
      <c r="E567" s="5">
        <v>0.62222222222222223</v>
      </c>
      <c r="F567" s="5">
        <v>0.64583333333333337</v>
      </c>
      <c r="G567" s="5">
        <v>0.64861111111111114</v>
      </c>
      <c r="H567" s="5">
        <v>0.81597222222222221</v>
      </c>
      <c r="I567" s="5">
        <v>0.81597222222222221</v>
      </c>
      <c r="J567" s="5">
        <v>0.81666666666666665</v>
      </c>
      <c r="K567" s="4"/>
      <c r="L567" s="4"/>
      <c r="M567" s="12">
        <f t="shared" si="78"/>
        <v>2.7777777777777679E-3</v>
      </c>
      <c r="N567" s="13">
        <f t="shared" si="76"/>
        <v>0.16736111111111107</v>
      </c>
      <c r="O567" s="11">
        <f t="shared" si="79"/>
        <v>0</v>
      </c>
      <c r="P567" s="11">
        <f t="shared" si="77"/>
        <v>132</v>
      </c>
      <c r="Q567" s="4">
        <v>188753</v>
      </c>
      <c r="R567" s="4">
        <v>188753</v>
      </c>
      <c r="S567" s="4">
        <v>188885</v>
      </c>
      <c r="T567" s="4">
        <v>188885</v>
      </c>
    </row>
    <row r="568" spans="1:20" x14ac:dyDescent="0.25">
      <c r="A568" s="16">
        <v>45677</v>
      </c>
      <c r="B568" s="17" t="s">
        <v>46</v>
      </c>
      <c r="C568" s="4">
        <v>5</v>
      </c>
      <c r="D568" s="4">
        <v>2028</v>
      </c>
      <c r="E568" s="5">
        <v>0.2673611111111111</v>
      </c>
      <c r="F568" s="5">
        <v>0.27777777777777779</v>
      </c>
      <c r="G568" s="5">
        <v>0.29166666666666669</v>
      </c>
      <c r="H568" s="5">
        <v>0.43402777777777779</v>
      </c>
      <c r="I568" s="5">
        <v>0.43402777777777779</v>
      </c>
      <c r="J568" s="5">
        <v>0.45277777777777778</v>
      </c>
      <c r="K568" s="4"/>
      <c r="L568" s="4"/>
      <c r="M568" s="12">
        <f t="shared" si="78"/>
        <v>1.3888888888888895E-2</v>
      </c>
      <c r="N568" s="13">
        <f t="shared" si="76"/>
        <v>0.1423611111111111</v>
      </c>
      <c r="O568" s="11">
        <f t="shared" si="79"/>
        <v>9</v>
      </c>
      <c r="P568" s="11">
        <f t="shared" si="77"/>
        <v>42</v>
      </c>
      <c r="Q568" s="4">
        <v>607576</v>
      </c>
      <c r="R568" s="4">
        <v>607585</v>
      </c>
      <c r="S568" s="4">
        <v>607627</v>
      </c>
      <c r="T568" s="4">
        <v>607627</v>
      </c>
    </row>
    <row r="569" spans="1:20" x14ac:dyDescent="0.25">
      <c r="A569" s="16">
        <v>45677</v>
      </c>
      <c r="B569" s="17" t="s">
        <v>46</v>
      </c>
      <c r="C569" s="4">
        <v>6</v>
      </c>
      <c r="D569" s="4">
        <v>2042</v>
      </c>
      <c r="E569" s="5">
        <v>0.2673611111111111</v>
      </c>
      <c r="F569" s="5">
        <v>0.29166666666666669</v>
      </c>
      <c r="G569" s="5">
        <v>0.29166666666666669</v>
      </c>
      <c r="H569" s="5">
        <v>0.43402777777777779</v>
      </c>
      <c r="I569" s="5">
        <v>0.43402777777777779</v>
      </c>
      <c r="J569" s="5">
        <v>0.4548611111111111</v>
      </c>
      <c r="K569" s="4"/>
      <c r="L569" s="4"/>
      <c r="M569" s="12">
        <f t="shared" si="78"/>
        <v>0</v>
      </c>
      <c r="N569" s="13">
        <f t="shared" si="76"/>
        <v>0.1423611111111111</v>
      </c>
      <c r="O569" s="11">
        <f t="shared" si="79"/>
        <v>3</v>
      </c>
      <c r="P569" s="11">
        <f t="shared" si="77"/>
        <v>55</v>
      </c>
      <c r="Q569" s="4">
        <v>195607</v>
      </c>
      <c r="R569" s="4">
        <v>195610</v>
      </c>
      <c r="S569" s="4">
        <v>195665</v>
      </c>
      <c r="T569" s="4">
        <v>195665</v>
      </c>
    </row>
    <row r="570" spans="1:20" x14ac:dyDescent="0.25">
      <c r="A570" s="16">
        <v>45677</v>
      </c>
      <c r="B570" s="17" t="s">
        <v>46</v>
      </c>
      <c r="C570" s="4">
        <v>4</v>
      </c>
      <c r="D570" s="4">
        <v>2031</v>
      </c>
      <c r="E570" s="5">
        <v>0.55555555555555558</v>
      </c>
      <c r="F570" s="5">
        <v>0.55555555555555558</v>
      </c>
      <c r="G570" s="5">
        <v>0.55555555555555558</v>
      </c>
      <c r="H570" s="5">
        <v>0.63472222222222219</v>
      </c>
      <c r="I570" s="5">
        <v>0.63472222222222219</v>
      </c>
      <c r="J570" s="5">
        <v>0.64861111111111114</v>
      </c>
      <c r="K570" s="4"/>
      <c r="L570" s="4"/>
      <c r="M570" s="12">
        <f t="shared" si="78"/>
        <v>0</v>
      </c>
      <c r="N570" s="13">
        <f t="shared" si="76"/>
        <v>7.9166666666666607E-2</v>
      </c>
      <c r="O570" s="11">
        <f t="shared" si="79"/>
        <v>0</v>
      </c>
      <c r="P570" s="11">
        <f t="shared" si="77"/>
        <v>25</v>
      </c>
      <c r="Q570" s="4">
        <v>613322</v>
      </c>
      <c r="R570" s="4">
        <v>613322</v>
      </c>
      <c r="S570" s="4">
        <v>613347</v>
      </c>
      <c r="T570" s="4">
        <v>613347</v>
      </c>
    </row>
    <row r="571" spans="1:20" x14ac:dyDescent="0.25">
      <c r="A571" s="16">
        <v>45677</v>
      </c>
      <c r="B571" s="17" t="s">
        <v>46</v>
      </c>
      <c r="C571" s="4" t="s">
        <v>34</v>
      </c>
      <c r="D571" s="4">
        <v>2041</v>
      </c>
      <c r="E571" s="5">
        <v>0.39583333333333331</v>
      </c>
      <c r="F571" s="5">
        <v>0.39583333333333331</v>
      </c>
      <c r="G571" s="5">
        <v>0.39583333333333331</v>
      </c>
      <c r="H571" s="5">
        <v>0.51736111111111116</v>
      </c>
      <c r="I571" s="5">
        <v>0.51736111111111116</v>
      </c>
      <c r="J571" s="5">
        <v>0.52083333333333337</v>
      </c>
      <c r="K571" s="4"/>
      <c r="L571" s="4"/>
      <c r="M571" s="12">
        <f t="shared" si="78"/>
        <v>0</v>
      </c>
      <c r="N571" s="13">
        <f t="shared" si="76"/>
        <v>0.12152777777777785</v>
      </c>
      <c r="O571" s="11">
        <f t="shared" si="79"/>
        <v>0</v>
      </c>
      <c r="P571" s="11">
        <f t="shared" si="77"/>
        <v>99</v>
      </c>
      <c r="Q571" s="4">
        <v>188555</v>
      </c>
      <c r="R571" s="4">
        <v>188555</v>
      </c>
      <c r="S571" s="4">
        <v>188654</v>
      </c>
      <c r="T571" s="4">
        <v>188654</v>
      </c>
    </row>
    <row r="572" spans="1:20" x14ac:dyDescent="0.25">
      <c r="A572" s="16">
        <v>45677</v>
      </c>
      <c r="B572" s="17" t="s">
        <v>46</v>
      </c>
      <c r="C572" s="4">
        <v>1</v>
      </c>
      <c r="D572" s="4">
        <v>2043</v>
      </c>
      <c r="E572" s="5">
        <v>0.38472222222222224</v>
      </c>
      <c r="F572" s="5">
        <v>0.40555555555555556</v>
      </c>
      <c r="G572" s="5">
        <v>0.40972222222222221</v>
      </c>
      <c r="H572" s="5">
        <v>0.48888888888888887</v>
      </c>
      <c r="I572" s="5">
        <v>0.48888888888888887</v>
      </c>
      <c r="J572" s="5">
        <v>0.48888888888888887</v>
      </c>
      <c r="K572" s="4"/>
      <c r="L572" s="4"/>
      <c r="M572" s="12">
        <f t="shared" si="78"/>
        <v>4.1666666666666519E-3</v>
      </c>
      <c r="N572" s="13">
        <f t="shared" si="76"/>
        <v>7.9166666666666663E-2</v>
      </c>
      <c r="O572" s="11">
        <f t="shared" si="79"/>
        <v>0</v>
      </c>
      <c r="P572" s="11">
        <f t="shared" si="77"/>
        <v>21</v>
      </c>
      <c r="Q572" s="4">
        <v>167943</v>
      </c>
      <c r="R572" s="4">
        <v>167943</v>
      </c>
      <c r="S572" s="4">
        <v>167964</v>
      </c>
      <c r="T572" s="4">
        <v>167964</v>
      </c>
    </row>
    <row r="573" spans="1:20" x14ac:dyDescent="0.25">
      <c r="A573" s="16">
        <v>45677</v>
      </c>
      <c r="B573" s="17" t="s">
        <v>46</v>
      </c>
      <c r="C573" s="4" t="s">
        <v>34</v>
      </c>
      <c r="D573" s="4">
        <v>2041</v>
      </c>
      <c r="E573" s="5">
        <v>0.5180555555555556</v>
      </c>
      <c r="F573" s="5">
        <v>0.5180555555555556</v>
      </c>
      <c r="G573" s="5">
        <v>0.52083333333333337</v>
      </c>
      <c r="H573" s="5">
        <v>0.6430555555555556</v>
      </c>
      <c r="I573" s="5">
        <v>0.6430555555555556</v>
      </c>
      <c r="J573" s="5">
        <v>0.6430555555555556</v>
      </c>
      <c r="K573" s="4"/>
      <c r="L573" s="4"/>
      <c r="M573" s="12">
        <f t="shared" si="78"/>
        <v>2.7777777777777679E-3</v>
      </c>
      <c r="N573" s="13">
        <f t="shared" si="76"/>
        <v>0.12222222222222223</v>
      </c>
      <c r="O573" s="11">
        <f t="shared" si="79"/>
        <v>0</v>
      </c>
      <c r="P573" s="11">
        <f t="shared" si="77"/>
        <v>99</v>
      </c>
      <c r="Q573" s="4">
        <v>188654</v>
      </c>
      <c r="R573" s="4">
        <v>188654</v>
      </c>
      <c r="S573" s="4">
        <v>188753</v>
      </c>
      <c r="T573" s="4">
        <v>188753</v>
      </c>
    </row>
    <row r="574" spans="1:20" x14ac:dyDescent="0.25">
      <c r="A574" s="16">
        <v>45677</v>
      </c>
      <c r="B574" s="17" t="s">
        <v>46</v>
      </c>
      <c r="C574" s="4">
        <v>1</v>
      </c>
      <c r="D574" s="4">
        <v>2043</v>
      </c>
      <c r="E574" s="5">
        <v>0.6694444444444444</v>
      </c>
      <c r="F574" s="5">
        <v>0.6694444444444444</v>
      </c>
      <c r="G574" s="5">
        <v>0.67361111111111116</v>
      </c>
      <c r="H574" s="5">
        <v>0.81527777777777777</v>
      </c>
      <c r="I574" s="5">
        <v>0.81527777777777777</v>
      </c>
      <c r="J574" s="5">
        <v>0.83194444444444449</v>
      </c>
      <c r="K574" s="4"/>
      <c r="L574" s="4"/>
      <c r="M574" s="12">
        <f t="shared" si="78"/>
        <v>4.1666666666667629E-3</v>
      </c>
      <c r="N574" s="13">
        <f t="shared" si="76"/>
        <v>0.14166666666666661</v>
      </c>
      <c r="O574" s="11">
        <f t="shared" si="79"/>
        <v>9</v>
      </c>
      <c r="P574" s="11">
        <f t="shared" si="77"/>
        <v>34</v>
      </c>
      <c r="Q574" s="4">
        <v>168006</v>
      </c>
      <c r="R574" s="4">
        <v>168006</v>
      </c>
      <c r="S574" s="4">
        <v>168040</v>
      </c>
      <c r="T574" s="4">
        <v>168049</v>
      </c>
    </row>
    <row r="575" spans="1:20" x14ac:dyDescent="0.25">
      <c r="A575" s="16">
        <v>45677</v>
      </c>
      <c r="B575" s="17" t="s">
        <v>46</v>
      </c>
      <c r="C575" s="4">
        <v>4</v>
      </c>
      <c r="D575" s="4">
        <v>2031</v>
      </c>
      <c r="E575" s="5">
        <v>0.41944444444444445</v>
      </c>
      <c r="F575" s="5">
        <v>0.43055555555555558</v>
      </c>
      <c r="G575" s="5">
        <v>0.4375</v>
      </c>
      <c r="H575" s="5">
        <v>0.55000000000000004</v>
      </c>
      <c r="I575" s="5">
        <v>0.55000000000000004</v>
      </c>
      <c r="J575" s="5">
        <v>0.55138888888888893</v>
      </c>
      <c r="K575" s="4"/>
      <c r="L575" s="4"/>
      <c r="M575" s="12">
        <f t="shared" si="78"/>
        <v>6.9444444444444198E-3</v>
      </c>
      <c r="N575" s="13">
        <f t="shared" si="76"/>
        <v>0.11250000000000004</v>
      </c>
      <c r="O575" s="11">
        <f t="shared" si="79"/>
        <v>9</v>
      </c>
      <c r="P575" s="11">
        <f t="shared" si="77"/>
        <v>26</v>
      </c>
      <c r="Q575" s="4">
        <v>613287</v>
      </c>
      <c r="R575" s="4">
        <v>613287</v>
      </c>
      <c r="S575" s="4">
        <v>613313</v>
      </c>
      <c r="T575" s="4">
        <v>613322</v>
      </c>
    </row>
    <row r="576" spans="1:20" x14ac:dyDescent="0.25">
      <c r="A576" s="16">
        <v>45677</v>
      </c>
      <c r="B576" s="17" t="s">
        <v>46</v>
      </c>
      <c r="C576" s="4">
        <v>5</v>
      </c>
      <c r="D576" s="4">
        <v>2028</v>
      </c>
      <c r="E576" s="5">
        <v>0.58125000000000004</v>
      </c>
      <c r="F576" s="5">
        <v>0.58333333333333337</v>
      </c>
      <c r="G576" s="5">
        <v>0.58333333333333337</v>
      </c>
      <c r="H576" s="5">
        <v>0.8125</v>
      </c>
      <c r="I576" s="5">
        <v>0.82291666666666663</v>
      </c>
      <c r="J576" s="5">
        <v>0.83125000000000004</v>
      </c>
      <c r="K576" s="4"/>
      <c r="L576" s="4"/>
      <c r="M576" s="12">
        <f t="shared" si="78"/>
        <v>1.041666666666663E-2</v>
      </c>
      <c r="N576" s="13">
        <f t="shared" si="76"/>
        <v>0.22916666666666663</v>
      </c>
      <c r="O576" s="11">
        <f t="shared" si="79"/>
        <v>8</v>
      </c>
      <c r="P576" s="11">
        <f t="shared" si="77"/>
        <v>67</v>
      </c>
      <c r="Q576" s="4">
        <v>607670</v>
      </c>
      <c r="R576" s="4">
        <v>607670</v>
      </c>
      <c r="S576" s="4">
        <v>607737</v>
      </c>
      <c r="T576" s="4">
        <v>607745</v>
      </c>
    </row>
    <row r="577" spans="1:20" x14ac:dyDescent="0.25">
      <c r="A577" s="16">
        <v>45677</v>
      </c>
      <c r="B577" s="17" t="s">
        <v>46</v>
      </c>
      <c r="C577" s="4">
        <v>5</v>
      </c>
      <c r="D577" s="4">
        <v>2028</v>
      </c>
      <c r="E577" s="5">
        <v>0.41944444444444445</v>
      </c>
      <c r="F577" s="5">
        <v>0.4375</v>
      </c>
      <c r="G577" s="5">
        <v>0.4375</v>
      </c>
      <c r="H577" s="5">
        <v>0.57916666666666672</v>
      </c>
      <c r="I577" s="5">
        <v>0.5805555555555556</v>
      </c>
      <c r="J577" s="5">
        <v>0.58125000000000004</v>
      </c>
      <c r="K577" s="4"/>
      <c r="L577" s="4"/>
      <c r="M577" s="12">
        <f t="shared" si="78"/>
        <v>1.388888888888884E-3</v>
      </c>
      <c r="N577" s="13">
        <f t="shared" si="76"/>
        <v>0.14166666666666672</v>
      </c>
      <c r="O577" s="11">
        <f t="shared" si="79"/>
        <v>0</v>
      </c>
      <c r="P577" s="11">
        <f t="shared" si="77"/>
        <v>43</v>
      </c>
      <c r="Q577" s="4">
        <v>607627</v>
      </c>
      <c r="R577" s="4">
        <v>607627</v>
      </c>
      <c r="S577" s="4">
        <v>607670</v>
      </c>
      <c r="T577" s="4">
        <v>607670</v>
      </c>
    </row>
    <row r="578" spans="1:20" x14ac:dyDescent="0.25">
      <c r="A578" s="16">
        <v>45677</v>
      </c>
      <c r="B578" s="17" t="s">
        <v>46</v>
      </c>
      <c r="C578" s="4">
        <v>6</v>
      </c>
      <c r="D578" s="4">
        <v>2042</v>
      </c>
      <c r="E578" s="5">
        <v>0.60763888888888884</v>
      </c>
      <c r="F578" s="5">
        <v>0.61111111111111116</v>
      </c>
      <c r="G578" s="5">
        <v>0.61111111111111116</v>
      </c>
      <c r="H578" s="5">
        <v>0.81527777777777777</v>
      </c>
      <c r="I578" s="5">
        <v>0.82916666666666672</v>
      </c>
      <c r="J578" s="5">
        <v>0.83333333333333337</v>
      </c>
      <c r="K578" s="4"/>
      <c r="L578" s="4"/>
      <c r="M578" s="12">
        <f t="shared" si="78"/>
        <v>1.3888888888888951E-2</v>
      </c>
      <c r="N578" s="13">
        <f t="shared" si="76"/>
        <v>0.20416666666666661</v>
      </c>
      <c r="O578" s="11">
        <f t="shared" si="79"/>
        <v>9</v>
      </c>
      <c r="P578" s="11">
        <f t="shared" si="77"/>
        <v>70</v>
      </c>
      <c r="Q578" s="4">
        <v>195725</v>
      </c>
      <c r="R578" s="4">
        <v>195725</v>
      </c>
      <c r="S578" s="4">
        <v>195795</v>
      </c>
      <c r="T578" s="4">
        <v>195804</v>
      </c>
    </row>
    <row r="579" spans="1:20" x14ac:dyDescent="0.25">
      <c r="A579" s="16">
        <v>45677</v>
      </c>
      <c r="B579" s="17" t="s">
        <v>46</v>
      </c>
      <c r="C579" s="4">
        <v>6</v>
      </c>
      <c r="D579" s="4">
        <v>2042</v>
      </c>
      <c r="E579" s="5">
        <v>0.41944444444444445</v>
      </c>
      <c r="F579" s="5">
        <v>0.4375</v>
      </c>
      <c r="G579" s="5">
        <v>0.4375</v>
      </c>
      <c r="H579" s="5">
        <v>0.60416666666666663</v>
      </c>
      <c r="I579" s="5">
        <v>0.60416666666666663</v>
      </c>
      <c r="J579" s="5">
        <v>0.60763888888888884</v>
      </c>
      <c r="K579" s="4"/>
      <c r="L579" s="4"/>
      <c r="M579" s="12">
        <f t="shared" si="78"/>
        <v>0</v>
      </c>
      <c r="N579" s="13">
        <f t="shared" si="76"/>
        <v>0.16666666666666663</v>
      </c>
      <c r="O579" s="11">
        <f t="shared" si="79"/>
        <v>0</v>
      </c>
      <c r="P579" s="11">
        <f t="shared" si="77"/>
        <v>60</v>
      </c>
      <c r="Q579" s="4">
        <v>195665</v>
      </c>
      <c r="R579" s="4">
        <v>195665</v>
      </c>
      <c r="S579" s="4">
        <v>195725</v>
      </c>
      <c r="T579" s="4">
        <v>195725</v>
      </c>
    </row>
    <row r="580" spans="1:20" x14ac:dyDescent="0.25">
      <c r="A580" s="16">
        <v>45677</v>
      </c>
      <c r="B580" s="17" t="s">
        <v>46</v>
      </c>
      <c r="C580" s="4">
        <v>4</v>
      </c>
      <c r="D580" s="4">
        <v>2031</v>
      </c>
      <c r="E580" s="5">
        <v>0.63472222222222219</v>
      </c>
      <c r="F580" s="5">
        <v>0.64583333333333337</v>
      </c>
      <c r="G580" s="5">
        <v>0.64583333333333337</v>
      </c>
      <c r="H580" s="5">
        <v>0.81458333333333333</v>
      </c>
      <c r="I580" s="5">
        <v>0.81458333333333333</v>
      </c>
      <c r="J580" s="5">
        <v>0.83333333333333337</v>
      </c>
      <c r="K580" s="4"/>
      <c r="L580" s="4"/>
      <c r="M580" s="12">
        <f t="shared" si="78"/>
        <v>0</v>
      </c>
      <c r="N580" s="13">
        <f t="shared" si="76"/>
        <v>0.16874999999999996</v>
      </c>
      <c r="O580" s="11">
        <f t="shared" si="79"/>
        <v>9</v>
      </c>
      <c r="P580" s="11">
        <f t="shared" si="77"/>
        <v>53</v>
      </c>
      <c r="Q580" s="4">
        <v>613347</v>
      </c>
      <c r="R580" s="4">
        <v>613347</v>
      </c>
      <c r="S580" s="4">
        <v>613400</v>
      </c>
      <c r="T580" s="4">
        <v>613409</v>
      </c>
    </row>
    <row r="581" spans="1:20" x14ac:dyDescent="0.25">
      <c r="A581" s="16">
        <v>45677</v>
      </c>
      <c r="B581" s="17" t="s">
        <v>46</v>
      </c>
      <c r="C581" s="4">
        <v>2</v>
      </c>
      <c r="D581" s="4">
        <v>2044</v>
      </c>
      <c r="E581" s="5">
        <v>0.65555555555555556</v>
      </c>
      <c r="F581" s="5">
        <v>0.6694444444444444</v>
      </c>
      <c r="G581" s="5">
        <v>0.67361111111111116</v>
      </c>
      <c r="H581" s="5">
        <v>0.81597222222222221</v>
      </c>
      <c r="I581" s="5">
        <v>0.82916666666666672</v>
      </c>
      <c r="J581" s="5">
        <v>0.83263888888888893</v>
      </c>
      <c r="K581" s="4"/>
      <c r="L581" s="4"/>
      <c r="M581" s="12">
        <f t="shared" si="78"/>
        <v>1.7361111111111271E-2</v>
      </c>
      <c r="N581" s="13">
        <f t="shared" si="76"/>
        <v>0.14236111111111105</v>
      </c>
      <c r="O581" s="11">
        <f t="shared" si="79"/>
        <v>8</v>
      </c>
      <c r="P581" s="11">
        <f t="shared" si="77"/>
        <v>39</v>
      </c>
      <c r="Q581" s="4">
        <v>192569</v>
      </c>
      <c r="R581" s="4">
        <v>192569</v>
      </c>
      <c r="S581" s="4">
        <v>192608</v>
      </c>
      <c r="T581" s="4">
        <v>192616</v>
      </c>
    </row>
    <row r="582" spans="1:20" x14ac:dyDescent="0.25">
      <c r="A582" s="16">
        <v>45677</v>
      </c>
      <c r="B582" s="17" t="s">
        <v>46</v>
      </c>
      <c r="C582" s="4">
        <v>3</v>
      </c>
      <c r="D582" s="4">
        <v>7143</v>
      </c>
      <c r="E582" s="5">
        <v>0.65625</v>
      </c>
      <c r="F582" s="5">
        <v>0.67361111111111116</v>
      </c>
      <c r="G582" s="5">
        <v>0.67569444444444449</v>
      </c>
      <c r="H582" s="5">
        <v>0.81458333333333333</v>
      </c>
      <c r="I582" s="5">
        <v>0.81458333333333333</v>
      </c>
      <c r="J582" s="5">
        <v>0.81458333333333333</v>
      </c>
      <c r="K582" s="4"/>
      <c r="L582" s="4"/>
      <c r="M582" s="12">
        <f t="shared" si="78"/>
        <v>2.0833333333333259E-3</v>
      </c>
      <c r="N582" s="13">
        <f t="shared" si="76"/>
        <v>0.13888888888888884</v>
      </c>
      <c r="O582" s="11">
        <f t="shared" si="79"/>
        <v>0</v>
      </c>
      <c r="P582" s="11">
        <f t="shared" si="77"/>
        <v>30</v>
      </c>
      <c r="Q582" s="4">
        <v>156256</v>
      </c>
      <c r="R582" s="4">
        <v>156256</v>
      </c>
      <c r="S582" s="4">
        <v>156286</v>
      </c>
      <c r="T582" s="4">
        <v>156286</v>
      </c>
    </row>
    <row r="583" spans="1:20" x14ac:dyDescent="0.25">
      <c r="A583" s="16">
        <v>45677</v>
      </c>
      <c r="B583" s="17" t="s">
        <v>46</v>
      </c>
      <c r="C583" s="4" t="s">
        <v>34</v>
      </c>
      <c r="D583" s="4">
        <v>2041</v>
      </c>
      <c r="E583" s="5">
        <v>0.81458333333333333</v>
      </c>
      <c r="F583" s="5">
        <v>0.81597222222222221</v>
      </c>
      <c r="G583" s="5">
        <v>0.81666666666666665</v>
      </c>
      <c r="H583" s="5">
        <v>0.88888888888888884</v>
      </c>
      <c r="I583" s="5">
        <v>0.91111111111111109</v>
      </c>
      <c r="J583" s="5">
        <v>0.9145833333333333</v>
      </c>
      <c r="K583" s="4"/>
      <c r="L583" s="4"/>
      <c r="M583" s="12">
        <f t="shared" si="78"/>
        <v>2.2916666666666696E-2</v>
      </c>
      <c r="N583" s="13">
        <f t="shared" si="76"/>
        <v>7.2222222222222188E-2</v>
      </c>
      <c r="O583" s="11">
        <f t="shared" si="79"/>
        <v>9</v>
      </c>
      <c r="P583" s="11">
        <f t="shared" si="77"/>
        <v>66</v>
      </c>
      <c r="Q583" s="4">
        <v>188885</v>
      </c>
      <c r="R583" s="4">
        <v>188885</v>
      </c>
      <c r="S583" s="4">
        <v>188951</v>
      </c>
      <c r="T583" s="4">
        <v>188960</v>
      </c>
    </row>
    <row r="584" spans="1:20" x14ac:dyDescent="0.25">
      <c r="A584" s="16"/>
      <c r="B584" s="17"/>
      <c r="C584" s="4"/>
      <c r="D584" s="4"/>
      <c r="E584" s="5"/>
      <c r="F584" s="5"/>
      <c r="G584" s="5"/>
      <c r="H584" s="5"/>
      <c r="I584" s="5"/>
      <c r="J584" s="5"/>
      <c r="K584" s="4"/>
      <c r="L584" s="4"/>
      <c r="M584" s="12">
        <f t="shared" si="78"/>
        <v>0</v>
      </c>
      <c r="N584" s="13">
        <f t="shared" si="76"/>
        <v>0</v>
      </c>
      <c r="O584" s="11">
        <f t="shared" si="79"/>
        <v>0</v>
      </c>
      <c r="P584" s="11">
        <f t="shared" si="77"/>
        <v>0</v>
      </c>
      <c r="Q584" s="4"/>
      <c r="R584" s="4"/>
      <c r="S584" s="4"/>
      <c r="T584" s="4"/>
    </row>
    <row r="585" spans="1:20" x14ac:dyDescent="0.25">
      <c r="A585" s="3"/>
      <c r="B585" s="4"/>
      <c r="C585" s="4"/>
      <c r="D585" s="4"/>
      <c r="E585" s="5"/>
      <c r="F585" s="5"/>
      <c r="G585" s="5"/>
      <c r="H585" s="5"/>
      <c r="I585" s="5"/>
      <c r="J585" s="5"/>
      <c r="K585" s="4"/>
      <c r="L585" s="4"/>
      <c r="M585" s="12">
        <f t="shared" si="78"/>
        <v>0</v>
      </c>
      <c r="N585" s="13">
        <f t="shared" si="76"/>
        <v>0</v>
      </c>
      <c r="O585" s="11">
        <f t="shared" si="79"/>
        <v>0</v>
      </c>
      <c r="P585" s="11">
        <f t="shared" si="77"/>
        <v>0</v>
      </c>
      <c r="Q585" s="4"/>
      <c r="R585" s="4"/>
      <c r="S585" s="4"/>
      <c r="T585" s="4"/>
    </row>
    <row r="586" spans="1:20" x14ac:dyDescent="0.25">
      <c r="A586" s="3"/>
      <c r="B586" s="4"/>
      <c r="C586" s="4"/>
      <c r="D586" s="4"/>
      <c r="E586" s="5"/>
      <c r="F586" s="5"/>
      <c r="G586" s="5"/>
      <c r="H586" s="5"/>
      <c r="I586" s="5"/>
      <c r="J586" s="5"/>
      <c r="K586" s="4"/>
      <c r="L586" s="4"/>
      <c r="M586" s="12">
        <f t="shared" si="78"/>
        <v>0</v>
      </c>
      <c r="N586" s="13">
        <f t="shared" si="76"/>
        <v>0</v>
      </c>
      <c r="O586" s="11">
        <f t="shared" si="79"/>
        <v>0</v>
      </c>
      <c r="P586" s="11">
        <f t="shared" si="77"/>
        <v>0</v>
      </c>
      <c r="Q586" s="4"/>
      <c r="R586" s="4"/>
      <c r="S586" s="4"/>
      <c r="T586" s="4"/>
    </row>
    <row r="587" spans="1:20" x14ac:dyDescent="0.25">
      <c r="A587" s="3"/>
      <c r="B587" s="4"/>
      <c r="C587" s="4"/>
      <c r="D587" s="4"/>
      <c r="E587" s="5"/>
      <c r="F587" s="5"/>
      <c r="G587" s="5"/>
      <c r="H587" s="5"/>
      <c r="I587" s="5"/>
      <c r="J587" s="5"/>
      <c r="K587" s="4"/>
      <c r="L587" s="4"/>
      <c r="M587" s="12">
        <f t="shared" si="78"/>
        <v>0</v>
      </c>
      <c r="N587" s="13">
        <f t="shared" si="76"/>
        <v>0</v>
      </c>
      <c r="O587" s="11">
        <f t="shared" si="79"/>
        <v>0</v>
      </c>
      <c r="P587" s="11">
        <f t="shared" si="77"/>
        <v>0</v>
      </c>
      <c r="Q587" s="4"/>
      <c r="R587" s="4"/>
      <c r="S587" s="4"/>
      <c r="T587" s="4"/>
    </row>
    <row r="588" spans="1:20" x14ac:dyDescent="0.25">
      <c r="A588" s="3"/>
      <c r="B588" s="4"/>
      <c r="C588" s="4"/>
      <c r="D588" s="4"/>
      <c r="E588" s="5"/>
      <c r="F588" s="5"/>
      <c r="G588" s="5"/>
      <c r="H588" s="5"/>
      <c r="I588" s="5"/>
      <c r="J588" s="5"/>
      <c r="K588" s="4"/>
      <c r="L588" s="4"/>
      <c r="M588" s="12">
        <f t="shared" si="78"/>
        <v>0</v>
      </c>
      <c r="N588" s="13">
        <f t="shared" si="76"/>
        <v>0</v>
      </c>
      <c r="O588" s="11">
        <f t="shared" si="79"/>
        <v>0</v>
      </c>
      <c r="P588" s="11">
        <f t="shared" si="77"/>
        <v>0</v>
      </c>
      <c r="Q588" s="4"/>
      <c r="R588" s="4"/>
      <c r="S588" s="4"/>
      <c r="T588" s="4"/>
    </row>
    <row r="589" spans="1:20" x14ac:dyDescent="0.25">
      <c r="A589" s="27"/>
      <c r="B589" s="28"/>
      <c r="C589" s="28"/>
      <c r="D589" s="29"/>
      <c r="E589" s="28"/>
      <c r="F589" s="28"/>
      <c r="G589" s="28"/>
      <c r="H589" s="28"/>
      <c r="I589" s="28"/>
      <c r="J589" s="28"/>
      <c r="K589" s="28"/>
      <c r="L589" s="7" t="s">
        <v>41</v>
      </c>
      <c r="M589" s="14">
        <f>SUM(M559:M588)</f>
        <v>0.19305555555555581</v>
      </c>
      <c r="N589" s="14">
        <f>SUM(N559:N588)</f>
        <v>3.5493055555555548</v>
      </c>
      <c r="O589" s="35">
        <f>SUM(O559:O588)</f>
        <v>111</v>
      </c>
      <c r="P589" s="35">
        <f>SUM(P559:P588)</f>
        <v>1322</v>
      </c>
      <c r="Q589" s="28"/>
      <c r="R589" s="28"/>
      <c r="S589" s="28"/>
      <c r="T589" s="28"/>
    </row>
    <row r="590" spans="1:20" x14ac:dyDescent="0.25">
      <c r="A590" s="16">
        <v>46043</v>
      </c>
      <c r="B590" s="17" t="s">
        <v>48</v>
      </c>
      <c r="C590" s="17" t="s">
        <v>34</v>
      </c>
      <c r="D590" s="17">
        <v>2043</v>
      </c>
      <c r="E590" s="18">
        <v>0.23958333333333334</v>
      </c>
      <c r="F590" s="18">
        <v>0.25</v>
      </c>
      <c r="G590" s="18">
        <v>0.27083333333333331</v>
      </c>
      <c r="H590" s="18">
        <v>0.39374999999999999</v>
      </c>
      <c r="I590" s="18">
        <v>0.39374999999999999</v>
      </c>
      <c r="J590" s="18">
        <v>0.40694444444444444</v>
      </c>
      <c r="K590" s="17"/>
      <c r="L590" s="17"/>
      <c r="M590" s="19">
        <f>G590-F590+I590-H590</f>
        <v>2.0833333333333315E-2</v>
      </c>
      <c r="N590" s="20">
        <f t="shared" ref="N590:N619" si="80">H590-G590-(L590-K590)</f>
        <v>0.12291666666666667</v>
      </c>
      <c r="O590" s="34">
        <f>R590-Q590+T590-S590</f>
        <v>8</v>
      </c>
      <c r="P590" s="34">
        <f t="shared" ref="P590:P619" si="81">S590-R590</f>
        <v>98</v>
      </c>
      <c r="Q590" s="17">
        <v>168049</v>
      </c>
      <c r="R590" s="17">
        <v>168057</v>
      </c>
      <c r="S590" s="17">
        <v>168155</v>
      </c>
      <c r="T590" s="17">
        <v>168155</v>
      </c>
    </row>
    <row r="591" spans="1:20" x14ac:dyDescent="0.25">
      <c r="A591" s="16">
        <v>46043</v>
      </c>
      <c r="B591" s="17" t="s">
        <v>48</v>
      </c>
      <c r="C591" s="4">
        <v>1</v>
      </c>
      <c r="D591" s="4">
        <v>2028</v>
      </c>
      <c r="E591" s="5">
        <v>0.2673611111111111</v>
      </c>
      <c r="F591" s="5">
        <v>0.27986111111111112</v>
      </c>
      <c r="G591" s="5">
        <v>0.29305555555555557</v>
      </c>
      <c r="H591" s="5">
        <v>0.39930555555555558</v>
      </c>
      <c r="I591" s="5">
        <v>0.39930555555555558</v>
      </c>
      <c r="J591" s="5">
        <v>0.40138888888888891</v>
      </c>
      <c r="K591" s="4"/>
      <c r="L591" s="4"/>
      <c r="M591" s="12">
        <f t="shared" ref="M591:M619" si="82">G591-F591+I591-H591</f>
        <v>1.3194444444444453E-2</v>
      </c>
      <c r="N591" s="13">
        <f t="shared" si="80"/>
        <v>0.10625000000000001</v>
      </c>
      <c r="O591" s="11">
        <f t="shared" ref="O591:O619" si="83">R591-Q591+T591-S591</f>
        <v>9</v>
      </c>
      <c r="P591" s="11">
        <f t="shared" si="81"/>
        <v>28</v>
      </c>
      <c r="Q591" s="4">
        <v>607745</v>
      </c>
      <c r="R591" s="4">
        <v>607754</v>
      </c>
      <c r="S591" s="4">
        <v>607782</v>
      </c>
      <c r="T591" s="4">
        <v>607782</v>
      </c>
    </row>
    <row r="592" spans="1:20" x14ac:dyDescent="0.25">
      <c r="A592" s="16">
        <v>46043</v>
      </c>
      <c r="B592" s="17" t="s">
        <v>48</v>
      </c>
      <c r="C592" s="4">
        <v>2</v>
      </c>
      <c r="D592" s="4">
        <v>7142</v>
      </c>
      <c r="E592" s="5">
        <v>0.4375</v>
      </c>
      <c r="F592" s="5">
        <v>0.4375</v>
      </c>
      <c r="G592" s="5">
        <v>0.4375</v>
      </c>
      <c r="H592" s="5">
        <v>0.67152777777777772</v>
      </c>
      <c r="I592" s="5">
        <v>0.68819444444444444</v>
      </c>
      <c r="J592" s="5">
        <v>0.68819444444444444</v>
      </c>
      <c r="K592" s="4"/>
      <c r="L592" s="4"/>
      <c r="M592" s="12">
        <f t="shared" si="82"/>
        <v>1.6666666666666718E-2</v>
      </c>
      <c r="N592" s="13">
        <f t="shared" si="80"/>
        <v>0.23402777777777772</v>
      </c>
      <c r="O592" s="11">
        <f t="shared" si="83"/>
        <v>0</v>
      </c>
      <c r="P592" s="11">
        <f t="shared" si="81"/>
        <v>62</v>
      </c>
      <c r="Q592" s="4">
        <v>156342</v>
      </c>
      <c r="R592" s="4">
        <v>156342</v>
      </c>
      <c r="S592" s="4">
        <v>156404</v>
      </c>
      <c r="T592" s="4">
        <v>156404</v>
      </c>
    </row>
    <row r="593" spans="1:20" x14ac:dyDescent="0.25">
      <c r="A593" s="16">
        <v>46043</v>
      </c>
      <c r="B593" s="17" t="s">
        <v>48</v>
      </c>
      <c r="C593" s="6">
        <v>2</v>
      </c>
      <c r="D593" s="4">
        <v>7143</v>
      </c>
      <c r="E593" s="5">
        <v>0.2673611111111111</v>
      </c>
      <c r="F593" s="5">
        <v>0.27777777777777779</v>
      </c>
      <c r="G593" s="5">
        <v>0.29166666666666669</v>
      </c>
      <c r="H593" s="5">
        <v>0.43333333333333335</v>
      </c>
      <c r="I593" s="5">
        <v>0.43333333333333335</v>
      </c>
      <c r="J593" s="5">
        <v>0.43333333333333335</v>
      </c>
      <c r="K593" s="4"/>
      <c r="L593" s="4"/>
      <c r="M593" s="12">
        <f t="shared" si="82"/>
        <v>1.3888888888888895E-2</v>
      </c>
      <c r="N593" s="13">
        <f t="shared" si="80"/>
        <v>0.14166666666666666</v>
      </c>
      <c r="O593" s="11">
        <f t="shared" si="83"/>
        <v>9</v>
      </c>
      <c r="P593" s="11">
        <f t="shared" si="81"/>
        <v>38</v>
      </c>
      <c r="Q593" s="4">
        <v>156295</v>
      </c>
      <c r="R593" s="4">
        <v>156304</v>
      </c>
      <c r="S593" s="4">
        <v>156342</v>
      </c>
      <c r="T593" s="4">
        <v>156342</v>
      </c>
    </row>
    <row r="594" spans="1:20" x14ac:dyDescent="0.25">
      <c r="A594" s="16">
        <v>46043</v>
      </c>
      <c r="B594" s="17" t="s">
        <v>48</v>
      </c>
      <c r="C594" s="6">
        <v>3</v>
      </c>
      <c r="D594" s="4">
        <v>2044</v>
      </c>
      <c r="E594" s="5">
        <v>0.46458333333333335</v>
      </c>
      <c r="F594" s="5">
        <v>0.46458333333333335</v>
      </c>
      <c r="G594" s="5">
        <v>0.46527777777777779</v>
      </c>
      <c r="H594" s="5">
        <v>0.66874999999999996</v>
      </c>
      <c r="I594" s="5">
        <v>0.66874999999999996</v>
      </c>
      <c r="J594" s="5">
        <v>0.68333333333333335</v>
      </c>
      <c r="K594" s="4"/>
      <c r="L594" s="4"/>
      <c r="M594" s="12">
        <f t="shared" si="82"/>
        <v>6.9444444444444198E-4</v>
      </c>
      <c r="N594" s="13">
        <f t="shared" si="80"/>
        <v>0.20347222222222217</v>
      </c>
      <c r="O594" s="11">
        <f t="shared" si="83"/>
        <v>0</v>
      </c>
      <c r="P594" s="11">
        <f t="shared" si="81"/>
        <v>42</v>
      </c>
      <c r="Q594" s="4">
        <v>192663</v>
      </c>
      <c r="R594" s="4">
        <v>192663</v>
      </c>
      <c r="S594" s="4">
        <v>192705</v>
      </c>
      <c r="T594" s="4">
        <v>192705</v>
      </c>
    </row>
    <row r="595" spans="1:20" x14ac:dyDescent="0.25">
      <c r="A595" s="16">
        <v>46043</v>
      </c>
      <c r="B595" s="17" t="s">
        <v>48</v>
      </c>
      <c r="C595" s="4">
        <v>3</v>
      </c>
      <c r="D595" s="4">
        <v>2044</v>
      </c>
      <c r="E595" s="5">
        <v>0.2673611111111111</v>
      </c>
      <c r="F595" s="5">
        <v>0.27777777777777779</v>
      </c>
      <c r="G595" s="5">
        <v>0.29166666666666669</v>
      </c>
      <c r="H595" s="5">
        <v>0.46111111111111114</v>
      </c>
      <c r="I595" s="5">
        <v>0.46111111111111114</v>
      </c>
      <c r="J595" s="5">
        <v>0.46111111111111114</v>
      </c>
      <c r="K595" s="4"/>
      <c r="L595" s="4"/>
      <c r="M595" s="12">
        <f t="shared" si="82"/>
        <v>1.3888888888888895E-2</v>
      </c>
      <c r="N595" s="13">
        <f t="shared" si="80"/>
        <v>0.16944444444444445</v>
      </c>
      <c r="O595" s="11">
        <f t="shared" si="83"/>
        <v>8</v>
      </c>
      <c r="P595" s="11">
        <f t="shared" si="81"/>
        <v>39</v>
      </c>
      <c r="Q595" s="4">
        <v>192616</v>
      </c>
      <c r="R595" s="4">
        <v>192624</v>
      </c>
      <c r="S595" s="4">
        <v>192663</v>
      </c>
      <c r="T595" s="4">
        <v>192663</v>
      </c>
    </row>
    <row r="596" spans="1:20" x14ac:dyDescent="0.25">
      <c r="A596" s="16">
        <v>46043</v>
      </c>
      <c r="B596" s="17" t="s">
        <v>48</v>
      </c>
      <c r="C596" s="4">
        <v>1</v>
      </c>
      <c r="D596" s="4">
        <v>2030</v>
      </c>
      <c r="E596" s="5">
        <v>0.48888888888888887</v>
      </c>
      <c r="F596" s="5">
        <v>0.5</v>
      </c>
      <c r="G596" s="5">
        <v>0.5</v>
      </c>
      <c r="H596" s="5">
        <v>0.6694444444444444</v>
      </c>
      <c r="I596" s="5">
        <v>0.6694444444444444</v>
      </c>
      <c r="J596" s="5">
        <v>0.68333333333333335</v>
      </c>
      <c r="K596" s="4"/>
      <c r="L596" s="4"/>
      <c r="M596" s="12">
        <f t="shared" si="82"/>
        <v>0</v>
      </c>
      <c r="N596" s="13">
        <f t="shared" si="80"/>
        <v>0.1694444444444444</v>
      </c>
      <c r="O596" s="11">
        <f t="shared" si="83"/>
        <v>0</v>
      </c>
      <c r="P596" s="11">
        <f t="shared" si="81"/>
        <v>43</v>
      </c>
      <c r="Q596" s="4">
        <v>626012</v>
      </c>
      <c r="R596" s="4">
        <v>626012</v>
      </c>
      <c r="S596" s="4">
        <v>626055</v>
      </c>
      <c r="T596" s="4">
        <v>626055</v>
      </c>
    </row>
    <row r="597" spans="1:20" x14ac:dyDescent="0.25">
      <c r="A597" s="16">
        <v>46043</v>
      </c>
      <c r="B597" s="17" t="s">
        <v>48</v>
      </c>
      <c r="C597" s="4">
        <v>4</v>
      </c>
      <c r="D597" s="4">
        <v>2042</v>
      </c>
      <c r="E597" s="5">
        <v>0.2673611111111111</v>
      </c>
      <c r="F597" s="5">
        <v>0.28125</v>
      </c>
      <c r="G597" s="5">
        <v>0.29444444444444445</v>
      </c>
      <c r="H597" s="5">
        <v>0.43333333333333335</v>
      </c>
      <c r="I597" s="5">
        <v>0.43333333333333335</v>
      </c>
      <c r="J597" s="5">
        <v>0.44930555555555557</v>
      </c>
      <c r="K597" s="4"/>
      <c r="L597" s="4"/>
      <c r="M597" s="12">
        <f t="shared" si="82"/>
        <v>1.3194444444444453E-2</v>
      </c>
      <c r="N597" s="13">
        <f t="shared" si="80"/>
        <v>0.1388888888888889</v>
      </c>
      <c r="O597" s="11">
        <f t="shared" si="83"/>
        <v>8</v>
      </c>
      <c r="P597" s="11">
        <f t="shared" si="81"/>
        <v>45</v>
      </c>
      <c r="Q597" s="4">
        <v>195804</v>
      </c>
      <c r="R597" s="4">
        <v>195812</v>
      </c>
      <c r="S597" s="4">
        <v>195857</v>
      </c>
      <c r="T597" s="4">
        <v>195857</v>
      </c>
    </row>
    <row r="598" spans="1:20" x14ac:dyDescent="0.25">
      <c r="A598" s="16">
        <v>46043</v>
      </c>
      <c r="B598" s="17" t="s">
        <v>48</v>
      </c>
      <c r="C598" s="4" t="s">
        <v>34</v>
      </c>
      <c r="D598" s="4">
        <v>2043</v>
      </c>
      <c r="E598" s="5">
        <v>0.62222222222222223</v>
      </c>
      <c r="F598" s="5">
        <v>0.64583333333333337</v>
      </c>
      <c r="G598" s="5">
        <v>0.6479166666666667</v>
      </c>
      <c r="H598" s="5">
        <v>0.76944444444444449</v>
      </c>
      <c r="I598" s="5">
        <v>0.76944444444444449</v>
      </c>
      <c r="J598" s="5">
        <v>0.78194444444444444</v>
      </c>
      <c r="K598" s="4"/>
      <c r="L598" s="4"/>
      <c r="M598" s="12">
        <f t="shared" si="82"/>
        <v>2.0833333333333259E-3</v>
      </c>
      <c r="N598" s="13">
        <f t="shared" si="80"/>
        <v>0.12152777777777779</v>
      </c>
      <c r="O598" s="11">
        <f t="shared" si="83"/>
        <v>0</v>
      </c>
      <c r="P598" s="11">
        <f t="shared" si="81"/>
        <v>98</v>
      </c>
      <c r="Q598" s="4">
        <v>168351</v>
      </c>
      <c r="R598" s="4">
        <v>168351</v>
      </c>
      <c r="S598" s="4">
        <v>168449</v>
      </c>
      <c r="T598" s="4">
        <v>168449</v>
      </c>
    </row>
    <row r="599" spans="1:20" x14ac:dyDescent="0.25">
      <c r="A599" s="16">
        <v>46043</v>
      </c>
      <c r="B599" s="17" t="s">
        <v>48</v>
      </c>
      <c r="C599" s="4">
        <v>5</v>
      </c>
      <c r="D599" s="4">
        <v>2041</v>
      </c>
      <c r="E599" s="5">
        <v>0.2673611111111111</v>
      </c>
      <c r="F599" s="5">
        <v>0.27777777777777779</v>
      </c>
      <c r="G599" s="5">
        <v>0.33333333333333331</v>
      </c>
      <c r="H599" s="5">
        <v>0.43541666666666667</v>
      </c>
      <c r="I599" s="5">
        <v>0.43541666666666667</v>
      </c>
      <c r="J599" s="5">
        <v>0.44930555555555557</v>
      </c>
      <c r="K599" s="4"/>
      <c r="L599" s="4"/>
      <c r="M599" s="12">
        <f t="shared" si="82"/>
        <v>5.5555555555555525E-2</v>
      </c>
      <c r="N599" s="13">
        <f t="shared" si="80"/>
        <v>0.10208333333333336</v>
      </c>
      <c r="O599" s="11">
        <f t="shared" si="83"/>
        <v>8</v>
      </c>
      <c r="P599" s="11">
        <f t="shared" si="81"/>
        <v>43</v>
      </c>
      <c r="Q599" s="4">
        <v>188960</v>
      </c>
      <c r="R599" s="4">
        <v>188968</v>
      </c>
      <c r="S599" s="4">
        <v>189011</v>
      </c>
      <c r="T599" s="4">
        <v>189011</v>
      </c>
    </row>
    <row r="600" spans="1:20" x14ac:dyDescent="0.25">
      <c r="A600" s="16">
        <v>46043</v>
      </c>
      <c r="B600" s="17" t="s">
        <v>48</v>
      </c>
      <c r="C600" s="4">
        <v>6</v>
      </c>
      <c r="D600" s="4">
        <v>7146</v>
      </c>
      <c r="E600" s="5">
        <v>0.2673611111111111</v>
      </c>
      <c r="F600" s="5">
        <v>0.27777777777777779</v>
      </c>
      <c r="G600" s="5">
        <v>0.29166666666666669</v>
      </c>
      <c r="H600" s="5">
        <v>0.43402777777777779</v>
      </c>
      <c r="I600" s="5">
        <v>0.44930555555555557</v>
      </c>
      <c r="J600" s="5">
        <v>0.44930555555555557</v>
      </c>
      <c r="K600" s="4"/>
      <c r="L600" s="4"/>
      <c r="M600" s="12">
        <f t="shared" si="82"/>
        <v>2.9166666666666674E-2</v>
      </c>
      <c r="N600" s="13">
        <f t="shared" si="80"/>
        <v>0.1423611111111111</v>
      </c>
      <c r="O600" s="11">
        <f t="shared" si="83"/>
        <v>8</v>
      </c>
      <c r="P600" s="11">
        <f t="shared" si="81"/>
        <v>50</v>
      </c>
      <c r="Q600" s="4">
        <v>23122</v>
      </c>
      <c r="R600" s="4">
        <v>23130</v>
      </c>
      <c r="S600" s="4">
        <v>23180</v>
      </c>
      <c r="T600" s="4">
        <v>23180</v>
      </c>
    </row>
    <row r="601" spans="1:20" x14ac:dyDescent="0.25">
      <c r="A601" s="16">
        <v>46043</v>
      </c>
      <c r="B601" s="17" t="s">
        <v>48</v>
      </c>
      <c r="C601" s="4">
        <v>4</v>
      </c>
      <c r="D601" s="4">
        <v>2042</v>
      </c>
      <c r="E601" s="5">
        <v>0.53749999999999998</v>
      </c>
      <c r="F601" s="5">
        <v>0.55138888888888893</v>
      </c>
      <c r="G601" s="5">
        <v>0.55555555555555558</v>
      </c>
      <c r="H601" s="5">
        <v>0.63472222222222219</v>
      </c>
      <c r="I601" s="5">
        <v>0.63472222222222219</v>
      </c>
      <c r="J601" s="5">
        <v>0.65</v>
      </c>
      <c r="K601" s="4"/>
      <c r="L601" s="4"/>
      <c r="M601" s="12">
        <f t="shared" si="82"/>
        <v>4.1666666666666519E-3</v>
      </c>
      <c r="N601" s="13">
        <f t="shared" si="80"/>
        <v>7.9166666666666607E-2</v>
      </c>
      <c r="O601" s="11">
        <f t="shared" si="83"/>
        <v>0</v>
      </c>
      <c r="P601" s="11">
        <f t="shared" si="81"/>
        <v>27</v>
      </c>
      <c r="Q601" s="4">
        <v>195891</v>
      </c>
      <c r="R601" s="4">
        <v>195891</v>
      </c>
      <c r="S601" s="4">
        <v>195918</v>
      </c>
      <c r="T601" s="4">
        <v>195918</v>
      </c>
    </row>
    <row r="602" spans="1:20" x14ac:dyDescent="0.25">
      <c r="A602" s="16">
        <v>46043</v>
      </c>
      <c r="B602" s="17" t="s">
        <v>48</v>
      </c>
      <c r="C602" s="4" t="s">
        <v>34</v>
      </c>
      <c r="D602" s="4">
        <v>2043</v>
      </c>
      <c r="E602" s="5">
        <v>0.37222222222222223</v>
      </c>
      <c r="F602" s="5">
        <v>0.39583333333333331</v>
      </c>
      <c r="G602" s="5">
        <v>0.39583333333333331</v>
      </c>
      <c r="H602" s="5">
        <v>0.51736111111111116</v>
      </c>
      <c r="I602" s="5">
        <v>0.51736111111111116</v>
      </c>
      <c r="J602" s="5">
        <v>0.53194444444444444</v>
      </c>
      <c r="K602" s="4"/>
      <c r="L602" s="4"/>
      <c r="M602" s="12">
        <f t="shared" si="82"/>
        <v>0</v>
      </c>
      <c r="N602" s="13">
        <f t="shared" si="80"/>
        <v>0.12152777777777785</v>
      </c>
      <c r="O602" s="11">
        <f t="shared" si="83"/>
        <v>0</v>
      </c>
      <c r="P602" s="11">
        <f t="shared" si="81"/>
        <v>98</v>
      </c>
      <c r="Q602" s="4">
        <v>168155</v>
      </c>
      <c r="R602" s="4">
        <v>168155</v>
      </c>
      <c r="S602" s="4">
        <v>168253</v>
      </c>
      <c r="T602" s="4">
        <v>168253</v>
      </c>
    </row>
    <row r="603" spans="1:20" x14ac:dyDescent="0.25">
      <c r="A603" s="16">
        <v>46043</v>
      </c>
      <c r="B603" s="17" t="s">
        <v>48</v>
      </c>
      <c r="C603" s="4">
        <v>3</v>
      </c>
      <c r="D603" s="4">
        <v>2044</v>
      </c>
      <c r="E603" s="5">
        <v>0.65555555555555556</v>
      </c>
      <c r="F603" s="5">
        <v>0.67361111111111116</v>
      </c>
      <c r="G603" s="5">
        <v>0.67361111111111116</v>
      </c>
      <c r="H603" s="5">
        <v>0.81527777777777777</v>
      </c>
      <c r="I603" s="5">
        <v>0.81527777777777777</v>
      </c>
      <c r="J603" s="5">
        <v>0.83263888888888893</v>
      </c>
      <c r="K603" s="4"/>
      <c r="L603" s="4"/>
      <c r="M603" s="12">
        <f t="shared" si="82"/>
        <v>0</v>
      </c>
      <c r="N603" s="13">
        <f t="shared" si="80"/>
        <v>0.14166666666666661</v>
      </c>
      <c r="O603" s="11">
        <f t="shared" si="83"/>
        <v>9</v>
      </c>
      <c r="P603" s="11">
        <f t="shared" si="81"/>
        <v>31</v>
      </c>
      <c r="Q603" s="4">
        <v>192705</v>
      </c>
      <c r="R603" s="4">
        <v>192705</v>
      </c>
      <c r="S603" s="4">
        <v>192736</v>
      </c>
      <c r="T603" s="4">
        <v>192745</v>
      </c>
    </row>
    <row r="604" spans="1:20" x14ac:dyDescent="0.25">
      <c r="A604" s="16">
        <v>46043</v>
      </c>
      <c r="B604" s="17" t="s">
        <v>48</v>
      </c>
      <c r="C604" s="4">
        <v>1</v>
      </c>
      <c r="D604" s="4">
        <v>2028</v>
      </c>
      <c r="E604" s="5">
        <v>0.38472222222222224</v>
      </c>
      <c r="F604" s="5">
        <v>0.40555555555555556</v>
      </c>
      <c r="G604" s="5">
        <v>0.40972222222222221</v>
      </c>
      <c r="H604" s="5">
        <v>0.48888888888888887</v>
      </c>
      <c r="I604" s="5">
        <v>0.48888888888888887</v>
      </c>
      <c r="J604" s="5">
        <v>0.48888888888888887</v>
      </c>
      <c r="K604" s="4"/>
      <c r="L604" s="4"/>
      <c r="M604" s="12">
        <f t="shared" si="82"/>
        <v>4.1666666666666519E-3</v>
      </c>
      <c r="N604" s="13">
        <f t="shared" si="80"/>
        <v>7.9166666666666663E-2</v>
      </c>
      <c r="O604" s="11">
        <f t="shared" si="83"/>
        <v>0</v>
      </c>
      <c r="P604" s="11">
        <f t="shared" si="81"/>
        <v>22</v>
      </c>
      <c r="Q604" s="4">
        <v>607782</v>
      </c>
      <c r="R604" s="4">
        <v>607782</v>
      </c>
      <c r="S604" s="4">
        <v>607804</v>
      </c>
      <c r="T604" s="4">
        <v>607804</v>
      </c>
    </row>
    <row r="605" spans="1:20" x14ac:dyDescent="0.25">
      <c r="A605" s="16">
        <v>46043</v>
      </c>
      <c r="B605" s="17" t="s">
        <v>48</v>
      </c>
      <c r="C605" s="4" t="s">
        <v>34</v>
      </c>
      <c r="D605" s="4">
        <v>2043</v>
      </c>
      <c r="E605" s="5">
        <v>0.5180555555555556</v>
      </c>
      <c r="F605" s="5">
        <v>0.5180555555555556</v>
      </c>
      <c r="G605" s="5">
        <v>0.52083333333333337</v>
      </c>
      <c r="H605" s="5">
        <v>0.6430555555555556</v>
      </c>
      <c r="I605" s="5">
        <v>0.6430555555555556</v>
      </c>
      <c r="J605" s="5">
        <v>0.6430555555555556</v>
      </c>
      <c r="K605" s="4"/>
      <c r="L605" s="4"/>
      <c r="M605" s="12">
        <f t="shared" si="82"/>
        <v>2.7777777777777679E-3</v>
      </c>
      <c r="N605" s="13">
        <f t="shared" si="80"/>
        <v>0.12222222222222223</v>
      </c>
      <c r="O605" s="11">
        <f t="shared" si="83"/>
        <v>0</v>
      </c>
      <c r="P605" s="11">
        <f t="shared" si="81"/>
        <v>98</v>
      </c>
      <c r="Q605" s="4">
        <v>168253</v>
      </c>
      <c r="R605" s="4">
        <v>168253</v>
      </c>
      <c r="S605" s="4">
        <v>168351</v>
      </c>
      <c r="T605" s="4">
        <v>168351</v>
      </c>
    </row>
    <row r="606" spans="1:20" x14ac:dyDescent="0.25">
      <c r="A606" s="16">
        <v>46043</v>
      </c>
      <c r="B606" s="17" t="s">
        <v>48</v>
      </c>
      <c r="C606" s="4">
        <v>1</v>
      </c>
      <c r="D606" s="4">
        <v>2030</v>
      </c>
      <c r="E606" s="5">
        <v>0.6694444444444444</v>
      </c>
      <c r="F606" s="5">
        <v>0.6694444444444444</v>
      </c>
      <c r="G606" s="5">
        <v>0.67361111111111116</v>
      </c>
      <c r="H606" s="5">
        <v>0.81527777777777777</v>
      </c>
      <c r="I606" s="5">
        <v>0.81527777777777777</v>
      </c>
      <c r="J606" s="5">
        <v>0.83263888888888893</v>
      </c>
      <c r="K606" s="4"/>
      <c r="L606" s="4"/>
      <c r="M606" s="12">
        <f t="shared" si="82"/>
        <v>4.1666666666667629E-3</v>
      </c>
      <c r="N606" s="13">
        <f t="shared" si="80"/>
        <v>0.14166666666666661</v>
      </c>
      <c r="O606" s="11">
        <f t="shared" si="83"/>
        <v>8</v>
      </c>
      <c r="P606" s="11">
        <f t="shared" si="81"/>
        <v>35</v>
      </c>
      <c r="Q606" s="4">
        <v>626055</v>
      </c>
      <c r="R606" s="4">
        <v>626055</v>
      </c>
      <c r="S606" s="4">
        <v>626090</v>
      </c>
      <c r="T606" s="4">
        <v>626098</v>
      </c>
    </row>
    <row r="607" spans="1:20" x14ac:dyDescent="0.25">
      <c r="A607" s="16">
        <v>46043</v>
      </c>
      <c r="B607" s="17" t="s">
        <v>48</v>
      </c>
      <c r="C607" s="4">
        <v>4</v>
      </c>
      <c r="D607" s="4">
        <v>2042</v>
      </c>
      <c r="E607" s="5">
        <v>0.41944444444444445</v>
      </c>
      <c r="F607" s="5">
        <v>0.43333333333333335</v>
      </c>
      <c r="G607" s="5">
        <v>0.4375</v>
      </c>
      <c r="H607" s="5">
        <v>0.55138888888888893</v>
      </c>
      <c r="I607" s="5">
        <v>0.55138888888888893</v>
      </c>
      <c r="J607" s="5">
        <v>0.55138888888888893</v>
      </c>
      <c r="K607" s="4"/>
      <c r="L607" s="4"/>
      <c r="M607" s="12">
        <f t="shared" si="82"/>
        <v>4.1666666666666519E-3</v>
      </c>
      <c r="N607" s="13">
        <f t="shared" si="80"/>
        <v>0.11388888888888893</v>
      </c>
      <c r="O607" s="11">
        <f t="shared" si="83"/>
        <v>0</v>
      </c>
      <c r="P607" s="11">
        <f t="shared" si="81"/>
        <v>34</v>
      </c>
      <c r="Q607" s="4">
        <v>195857</v>
      </c>
      <c r="R607" s="4">
        <v>195857</v>
      </c>
      <c r="S607" s="4">
        <v>195891</v>
      </c>
      <c r="T607" s="4">
        <v>195891</v>
      </c>
    </row>
    <row r="608" spans="1:20" x14ac:dyDescent="0.25">
      <c r="A608" s="16">
        <v>46043</v>
      </c>
      <c r="B608" s="17" t="s">
        <v>48</v>
      </c>
      <c r="C608" s="4">
        <v>5</v>
      </c>
      <c r="D608" s="4">
        <v>2041</v>
      </c>
      <c r="E608" s="5">
        <v>0.58125000000000004</v>
      </c>
      <c r="F608" s="5">
        <v>0.58333333333333337</v>
      </c>
      <c r="G608" s="5">
        <v>0.58333333333333337</v>
      </c>
      <c r="H608" s="5">
        <v>0.81597222222222221</v>
      </c>
      <c r="I608" s="5">
        <v>0.83125000000000004</v>
      </c>
      <c r="J608" s="5">
        <v>0.83472222222222225</v>
      </c>
      <c r="K608" s="4"/>
      <c r="L608" s="4"/>
      <c r="M608" s="12">
        <f t="shared" si="82"/>
        <v>1.5277777777777835E-2</v>
      </c>
      <c r="N608" s="13">
        <f t="shared" si="80"/>
        <v>0.23263888888888884</v>
      </c>
      <c r="O608" s="11">
        <f t="shared" si="83"/>
        <v>8</v>
      </c>
      <c r="P608" s="11">
        <f t="shared" si="81"/>
        <v>69</v>
      </c>
      <c r="Q608" s="4">
        <v>189053</v>
      </c>
      <c r="R608" s="4">
        <v>189053</v>
      </c>
      <c r="S608" s="4">
        <v>189122</v>
      </c>
      <c r="T608" s="4">
        <v>189130</v>
      </c>
    </row>
    <row r="609" spans="1:21" x14ac:dyDescent="0.25">
      <c r="A609" s="16">
        <v>46043</v>
      </c>
      <c r="B609" s="17" t="s">
        <v>48</v>
      </c>
      <c r="C609" s="4">
        <v>5</v>
      </c>
      <c r="D609" s="4">
        <v>2041</v>
      </c>
      <c r="E609" s="5">
        <v>0.41944444444444445</v>
      </c>
      <c r="F609" s="5">
        <v>0.4375</v>
      </c>
      <c r="G609" s="5">
        <v>0.4375</v>
      </c>
      <c r="H609" s="5">
        <v>0.57916666666666672</v>
      </c>
      <c r="I609" s="5">
        <v>0.5805555555555556</v>
      </c>
      <c r="J609" s="5">
        <v>0.58125000000000004</v>
      </c>
      <c r="K609" s="4"/>
      <c r="L609" s="4"/>
      <c r="M609" s="12">
        <f t="shared" si="82"/>
        <v>1.388888888888884E-3</v>
      </c>
      <c r="N609" s="13">
        <f t="shared" si="80"/>
        <v>0.14166666666666672</v>
      </c>
      <c r="O609" s="11">
        <f t="shared" si="83"/>
        <v>0</v>
      </c>
      <c r="P609" s="11">
        <f t="shared" si="81"/>
        <v>42</v>
      </c>
      <c r="Q609" s="4">
        <v>189011</v>
      </c>
      <c r="R609" s="4">
        <v>189011</v>
      </c>
      <c r="S609" s="4">
        <v>189053</v>
      </c>
      <c r="T609" s="4">
        <v>189053</v>
      </c>
    </row>
    <row r="610" spans="1:21" x14ac:dyDescent="0.25">
      <c r="A610" s="16">
        <v>46043</v>
      </c>
      <c r="B610" s="17" t="s">
        <v>48</v>
      </c>
      <c r="C610" s="4">
        <v>6</v>
      </c>
      <c r="D610" s="4">
        <v>7146</v>
      </c>
      <c r="E610" s="5">
        <v>0.60763888888888884</v>
      </c>
      <c r="F610" s="5">
        <v>0.61111111111111116</v>
      </c>
      <c r="G610" s="5">
        <v>0.61111111111111116</v>
      </c>
      <c r="H610" s="5">
        <v>0.81388888888888888</v>
      </c>
      <c r="I610" s="5">
        <v>0.82847222222222228</v>
      </c>
      <c r="J610" s="5">
        <v>0.83333333333333337</v>
      </c>
      <c r="K610" s="4"/>
      <c r="L610" s="4"/>
      <c r="M610" s="12">
        <f t="shared" si="82"/>
        <v>1.4583333333333393E-2</v>
      </c>
      <c r="N610" s="13">
        <f t="shared" si="80"/>
        <v>0.20277777777777772</v>
      </c>
      <c r="O610" s="11">
        <f t="shared" si="83"/>
        <v>9</v>
      </c>
      <c r="P610" s="11">
        <f t="shared" si="81"/>
        <v>68</v>
      </c>
      <c r="Q610" s="4">
        <v>23238</v>
      </c>
      <c r="R610" s="4">
        <v>23238</v>
      </c>
      <c r="S610" s="4">
        <v>23306</v>
      </c>
      <c r="T610" s="4">
        <v>23315</v>
      </c>
    </row>
    <row r="611" spans="1:21" x14ac:dyDescent="0.25">
      <c r="A611" s="16">
        <v>46043</v>
      </c>
      <c r="B611" s="17" t="s">
        <v>48</v>
      </c>
      <c r="C611" s="4">
        <v>6</v>
      </c>
      <c r="D611" s="4">
        <v>7146</v>
      </c>
      <c r="E611" s="5">
        <v>0.41944444444444445</v>
      </c>
      <c r="F611" s="5">
        <v>0.4375</v>
      </c>
      <c r="G611" s="5">
        <v>0.4375</v>
      </c>
      <c r="H611" s="5">
        <v>0.60555555555555551</v>
      </c>
      <c r="I611" s="5">
        <v>0.60555555555555551</v>
      </c>
      <c r="J611" s="5">
        <v>0.60763888888888884</v>
      </c>
      <c r="K611" s="4"/>
      <c r="L611" s="4"/>
      <c r="M611" s="12">
        <f t="shared" si="82"/>
        <v>0</v>
      </c>
      <c r="N611" s="13">
        <f t="shared" si="80"/>
        <v>0.16805555555555551</v>
      </c>
      <c r="O611" s="11">
        <f t="shared" si="83"/>
        <v>0</v>
      </c>
      <c r="P611" s="11">
        <f t="shared" si="81"/>
        <v>58</v>
      </c>
      <c r="Q611" s="4">
        <v>23180</v>
      </c>
      <c r="R611" s="4">
        <v>23180</v>
      </c>
      <c r="S611" s="4">
        <v>23238</v>
      </c>
      <c r="T611" s="4">
        <v>23238</v>
      </c>
    </row>
    <row r="612" spans="1:21" x14ac:dyDescent="0.25">
      <c r="A612" s="16">
        <v>46043</v>
      </c>
      <c r="B612" s="17" t="s">
        <v>48</v>
      </c>
      <c r="C612" s="4">
        <v>4</v>
      </c>
      <c r="D612" s="4">
        <v>2042</v>
      </c>
      <c r="E612" s="5">
        <v>0.63472222222222219</v>
      </c>
      <c r="F612" s="5">
        <v>0.64583333333333337</v>
      </c>
      <c r="G612" s="5">
        <v>0.64583333333333337</v>
      </c>
      <c r="H612" s="5">
        <v>0.81111111111111112</v>
      </c>
      <c r="I612" s="5">
        <v>0.81111111111111112</v>
      </c>
      <c r="J612" s="5">
        <v>0.83263888888888893</v>
      </c>
      <c r="K612" s="4"/>
      <c r="L612" s="4"/>
      <c r="M612" s="12">
        <f t="shared" si="82"/>
        <v>0</v>
      </c>
      <c r="N612" s="13">
        <f t="shared" si="80"/>
        <v>0.16527777777777775</v>
      </c>
      <c r="O612" s="11">
        <f t="shared" si="83"/>
        <v>9</v>
      </c>
      <c r="P612" s="11">
        <f t="shared" si="81"/>
        <v>52</v>
      </c>
      <c r="Q612" s="4">
        <v>195918</v>
      </c>
      <c r="R612" s="4">
        <v>195918</v>
      </c>
      <c r="S612" s="4">
        <v>195970</v>
      </c>
      <c r="T612" s="4">
        <v>195979</v>
      </c>
    </row>
    <row r="613" spans="1:21" x14ac:dyDescent="0.25">
      <c r="A613" s="16">
        <v>46043</v>
      </c>
      <c r="B613" s="17" t="s">
        <v>48</v>
      </c>
      <c r="C613" s="4">
        <v>2</v>
      </c>
      <c r="D613" s="4">
        <v>7143</v>
      </c>
      <c r="E613" s="5">
        <v>0.65555555555555556</v>
      </c>
      <c r="F613" s="5">
        <v>0.65555555555555556</v>
      </c>
      <c r="G613" s="5">
        <v>0.67361111111111116</v>
      </c>
      <c r="H613" s="5">
        <v>0.8125</v>
      </c>
      <c r="I613" s="5">
        <v>0.82291666666666663</v>
      </c>
      <c r="J613" s="5">
        <v>0.83333333333333337</v>
      </c>
      <c r="K613" s="4"/>
      <c r="L613" s="4"/>
      <c r="M613" s="12">
        <f t="shared" si="82"/>
        <v>2.8472222222222232E-2</v>
      </c>
      <c r="N613" s="13">
        <f t="shared" si="80"/>
        <v>0.13888888888888884</v>
      </c>
      <c r="O613" s="11">
        <f t="shared" si="83"/>
        <v>8</v>
      </c>
      <c r="P613" s="11">
        <f t="shared" si="81"/>
        <v>39</v>
      </c>
      <c r="Q613" s="4">
        <v>156404</v>
      </c>
      <c r="R613" s="4">
        <v>156404</v>
      </c>
      <c r="S613" s="4">
        <v>156443</v>
      </c>
      <c r="T613" s="4">
        <v>156451</v>
      </c>
      <c r="U613" s="1" t="s">
        <v>20</v>
      </c>
    </row>
    <row r="614" spans="1:21" x14ac:dyDescent="0.25">
      <c r="A614" s="16">
        <v>46043</v>
      </c>
      <c r="B614" s="17" t="s">
        <v>48</v>
      </c>
      <c r="C614" s="4" t="s">
        <v>34</v>
      </c>
      <c r="D614" s="4">
        <v>2043</v>
      </c>
      <c r="E614" s="5">
        <v>0.76736111111111116</v>
      </c>
      <c r="F614" s="5">
        <v>0.7680555555555556</v>
      </c>
      <c r="G614" s="5">
        <v>0.77083333333333337</v>
      </c>
      <c r="H614" s="5">
        <v>0.89236111111111116</v>
      </c>
      <c r="I614" s="5">
        <v>0.90694444444444444</v>
      </c>
      <c r="J614" s="5">
        <v>0.91180555555555554</v>
      </c>
      <c r="K614" s="4"/>
      <c r="L614" s="4"/>
      <c r="M614" s="12">
        <f t="shared" si="82"/>
        <v>1.7361111111111049E-2</v>
      </c>
      <c r="N614" s="13">
        <f t="shared" si="80"/>
        <v>0.12152777777777779</v>
      </c>
      <c r="O614" s="11">
        <f t="shared" si="83"/>
        <v>9</v>
      </c>
      <c r="P614" s="11">
        <f t="shared" si="81"/>
        <v>98</v>
      </c>
      <c r="Q614" s="4">
        <v>168449</v>
      </c>
      <c r="R614" s="4">
        <v>168449</v>
      </c>
      <c r="S614" s="4">
        <v>168547</v>
      </c>
      <c r="T614" s="4">
        <v>168556</v>
      </c>
    </row>
    <row r="615" spans="1:21" x14ac:dyDescent="0.25">
      <c r="A615" s="3"/>
      <c r="B615" s="4"/>
      <c r="C615" s="4"/>
      <c r="D615" s="4"/>
      <c r="E615" s="5"/>
      <c r="F615" s="5"/>
      <c r="G615" s="5"/>
      <c r="H615" s="5"/>
      <c r="I615" s="5"/>
      <c r="J615" s="5"/>
      <c r="K615" s="4"/>
      <c r="L615" s="4"/>
      <c r="M615" s="12">
        <f t="shared" si="82"/>
        <v>0</v>
      </c>
      <c r="N615" s="13">
        <f t="shared" si="80"/>
        <v>0</v>
      </c>
      <c r="O615" s="11">
        <f t="shared" si="83"/>
        <v>0</v>
      </c>
      <c r="P615" s="11">
        <f t="shared" si="81"/>
        <v>0</v>
      </c>
      <c r="Q615" s="4"/>
      <c r="R615" s="4"/>
      <c r="S615" s="4"/>
      <c r="T615" s="4"/>
    </row>
    <row r="616" spans="1:21" x14ac:dyDescent="0.25">
      <c r="A616" s="3"/>
      <c r="B616" s="4"/>
      <c r="C616" s="4"/>
      <c r="D616" s="4"/>
      <c r="E616" s="5"/>
      <c r="F616" s="5"/>
      <c r="G616" s="5"/>
      <c r="H616" s="5"/>
      <c r="I616" s="5"/>
      <c r="J616" s="5"/>
      <c r="K616" s="4"/>
      <c r="L616" s="4"/>
      <c r="M616" s="12">
        <f t="shared" si="82"/>
        <v>0</v>
      </c>
      <c r="N616" s="13">
        <f t="shared" si="80"/>
        <v>0</v>
      </c>
      <c r="O616" s="11">
        <f t="shared" si="83"/>
        <v>0</v>
      </c>
      <c r="P616" s="11">
        <f t="shared" si="81"/>
        <v>0</v>
      </c>
      <c r="Q616" s="4"/>
      <c r="R616" s="4"/>
      <c r="S616" s="4"/>
      <c r="T616" s="4"/>
    </row>
    <row r="617" spans="1:21" x14ac:dyDescent="0.25">
      <c r="A617" s="3"/>
      <c r="B617" s="4"/>
      <c r="C617" s="4"/>
      <c r="D617" s="4"/>
      <c r="E617" s="5"/>
      <c r="F617" s="5"/>
      <c r="G617" s="5"/>
      <c r="H617" s="5"/>
      <c r="I617" s="5"/>
      <c r="J617" s="5"/>
      <c r="K617" s="4"/>
      <c r="L617" s="4"/>
      <c r="M617" s="12">
        <f t="shared" si="82"/>
        <v>0</v>
      </c>
      <c r="N617" s="13">
        <f t="shared" si="80"/>
        <v>0</v>
      </c>
      <c r="O617" s="11">
        <f t="shared" si="83"/>
        <v>0</v>
      </c>
      <c r="P617" s="11">
        <f t="shared" si="81"/>
        <v>0</v>
      </c>
      <c r="Q617" s="4"/>
      <c r="R617" s="4"/>
      <c r="S617" s="4"/>
      <c r="T617" s="4"/>
    </row>
    <row r="618" spans="1:21" x14ac:dyDescent="0.25">
      <c r="A618" s="3"/>
      <c r="B618" s="4"/>
      <c r="C618" s="4"/>
      <c r="D618" s="4"/>
      <c r="E618" s="5"/>
      <c r="F618" s="5"/>
      <c r="G618" s="5"/>
      <c r="H618" s="5"/>
      <c r="I618" s="5"/>
      <c r="J618" s="5"/>
      <c r="K618" s="4"/>
      <c r="L618" s="4"/>
      <c r="M618" s="12">
        <f t="shared" si="82"/>
        <v>0</v>
      </c>
      <c r="N618" s="13">
        <f t="shared" si="80"/>
        <v>0</v>
      </c>
      <c r="O618" s="11">
        <f t="shared" si="83"/>
        <v>0</v>
      </c>
      <c r="P618" s="11">
        <f t="shared" si="81"/>
        <v>0</v>
      </c>
      <c r="Q618" s="4"/>
      <c r="R618" s="4"/>
      <c r="S618" s="4"/>
      <c r="T618" s="4"/>
    </row>
    <row r="619" spans="1:21" x14ac:dyDescent="0.25">
      <c r="A619" s="3"/>
      <c r="B619" s="4"/>
      <c r="C619" s="4"/>
      <c r="D619" s="4"/>
      <c r="E619" s="5"/>
      <c r="F619" s="5"/>
      <c r="G619" s="5"/>
      <c r="H619" s="5"/>
      <c r="I619" s="5"/>
      <c r="J619" s="5"/>
      <c r="K619" s="4"/>
      <c r="L619" s="4"/>
      <c r="M619" s="12">
        <f t="shared" si="82"/>
        <v>0</v>
      </c>
      <c r="N619" s="13">
        <f t="shared" si="80"/>
        <v>0</v>
      </c>
      <c r="O619" s="11">
        <f t="shared" si="83"/>
        <v>0</v>
      </c>
      <c r="P619" s="11">
        <f t="shared" si="81"/>
        <v>0</v>
      </c>
      <c r="Q619" s="4"/>
      <c r="R619" s="4"/>
      <c r="S619" s="4"/>
      <c r="T619" s="4"/>
    </row>
    <row r="620" spans="1:21" x14ac:dyDescent="0.25">
      <c r="A620" s="27"/>
      <c r="B620" s="28"/>
      <c r="C620" s="28"/>
      <c r="D620" s="29"/>
      <c r="E620" s="28"/>
      <c r="F620" s="28"/>
      <c r="G620" s="28"/>
      <c r="H620" s="28"/>
      <c r="I620" s="28"/>
      <c r="J620" s="28"/>
      <c r="K620" s="28"/>
      <c r="L620" s="7" t="s">
        <v>41</v>
      </c>
      <c r="M620" s="14">
        <f>SUM(M590:M619)</f>
        <v>0.27569444444444458</v>
      </c>
      <c r="N620" s="14">
        <f>SUM(N590:N619)</f>
        <v>3.6222222222222218</v>
      </c>
      <c r="O620" s="35">
        <f>SUM(O590:O619)</f>
        <v>118</v>
      </c>
      <c r="P620" s="35">
        <f>SUM(P590:P619)</f>
        <v>1357</v>
      </c>
      <c r="Q620" s="28"/>
      <c r="R620" s="28"/>
      <c r="S620" s="28"/>
      <c r="T620" s="28"/>
    </row>
    <row r="621" spans="1:21" x14ac:dyDescent="0.25">
      <c r="A621" s="16">
        <v>46044</v>
      </c>
      <c r="B621" s="17" t="s">
        <v>49</v>
      </c>
      <c r="C621" s="17" t="s">
        <v>34</v>
      </c>
      <c r="D621" s="17">
        <v>2042</v>
      </c>
      <c r="E621" s="18">
        <v>0.23958333333333334</v>
      </c>
      <c r="F621" s="18">
        <v>0.25</v>
      </c>
      <c r="G621" s="18">
        <v>0.27083333333333331</v>
      </c>
      <c r="H621" s="18">
        <v>0.39583333333333331</v>
      </c>
      <c r="I621" s="18">
        <v>0.39583333333333331</v>
      </c>
      <c r="J621" s="18">
        <v>0.41319444444444442</v>
      </c>
      <c r="K621" s="17"/>
      <c r="L621" s="17"/>
      <c r="M621" s="19">
        <f>G621-F621+I621-H621</f>
        <v>2.0833333333333315E-2</v>
      </c>
      <c r="N621" s="20">
        <f t="shared" ref="N621:N648" si="84">H621-G621-(L621-K621)</f>
        <v>0.125</v>
      </c>
      <c r="O621" s="34">
        <f>R621-Q621+T621-S621</f>
        <v>8</v>
      </c>
      <c r="P621" s="34">
        <f t="shared" ref="P621:P648" si="85">S621-R621</f>
        <v>100</v>
      </c>
      <c r="Q621" s="17">
        <v>195979</v>
      </c>
      <c r="R621" s="17">
        <v>195987</v>
      </c>
      <c r="S621" s="17">
        <v>196087</v>
      </c>
      <c r="T621" s="17">
        <v>196087</v>
      </c>
    </row>
    <row r="622" spans="1:21" x14ac:dyDescent="0.25">
      <c r="A622" s="16">
        <v>46044</v>
      </c>
      <c r="B622" s="17" t="s">
        <v>49</v>
      </c>
      <c r="C622" s="4">
        <v>1</v>
      </c>
      <c r="D622" s="4">
        <v>2044</v>
      </c>
      <c r="E622" s="5">
        <v>0.2673611111111111</v>
      </c>
      <c r="F622" s="5">
        <v>0.27777777777777779</v>
      </c>
      <c r="G622" s="5">
        <v>0.29166666666666669</v>
      </c>
      <c r="H622" s="5">
        <v>0.40555555555555556</v>
      </c>
      <c r="I622" s="5">
        <v>0.40555555555555556</v>
      </c>
      <c r="J622" s="5">
        <v>0.40555555555555556</v>
      </c>
      <c r="K622" s="4"/>
      <c r="L622" s="4"/>
      <c r="M622" s="12">
        <f t="shared" ref="M622:M648" si="86">G622-F622+I622-H622</f>
        <v>1.3888888888888895E-2</v>
      </c>
      <c r="N622" s="13">
        <f t="shared" si="84"/>
        <v>0.11388888888888887</v>
      </c>
      <c r="O622" s="11">
        <f t="shared" ref="O622:O648" si="87">R622-Q622+T622-S622</f>
        <v>0</v>
      </c>
      <c r="P622" s="11">
        <f t="shared" si="85"/>
        <v>36</v>
      </c>
      <c r="Q622" s="4">
        <v>192745</v>
      </c>
      <c r="R622" s="4">
        <v>192745</v>
      </c>
      <c r="S622" s="4">
        <v>192781</v>
      </c>
      <c r="T622" s="4">
        <v>192781</v>
      </c>
    </row>
    <row r="623" spans="1:21" x14ac:dyDescent="0.25">
      <c r="A623" s="16">
        <v>46044</v>
      </c>
      <c r="B623" s="17" t="s">
        <v>49</v>
      </c>
      <c r="C623" s="4">
        <v>2</v>
      </c>
      <c r="D623" s="4">
        <v>2028</v>
      </c>
      <c r="E623" s="5">
        <v>0.43333333333333335</v>
      </c>
      <c r="F623" s="5">
        <v>0.4375</v>
      </c>
      <c r="G623" s="5">
        <v>0.4375</v>
      </c>
      <c r="H623" s="5">
        <v>0.6694444444444444</v>
      </c>
      <c r="I623" s="5">
        <v>0.6694444444444444</v>
      </c>
      <c r="J623" s="5">
        <v>0.68333333333333335</v>
      </c>
      <c r="K623" s="4"/>
      <c r="L623" s="4"/>
      <c r="M623" s="12">
        <f t="shared" si="86"/>
        <v>0</v>
      </c>
      <c r="N623" s="13">
        <f t="shared" si="84"/>
        <v>0.2319444444444444</v>
      </c>
      <c r="O623" s="11">
        <f t="shared" si="87"/>
        <v>0</v>
      </c>
      <c r="P623" s="11">
        <f t="shared" si="85"/>
        <v>62</v>
      </c>
      <c r="Q623" s="4">
        <v>607864</v>
      </c>
      <c r="R623" s="4">
        <v>607864</v>
      </c>
      <c r="S623" s="4">
        <v>607926</v>
      </c>
      <c r="T623" s="4">
        <v>607926</v>
      </c>
    </row>
    <row r="624" spans="1:21" x14ac:dyDescent="0.25">
      <c r="A624" s="16">
        <v>46044</v>
      </c>
      <c r="B624" s="17" t="s">
        <v>49</v>
      </c>
      <c r="C624" s="6">
        <v>2</v>
      </c>
      <c r="D624" s="4">
        <v>2028</v>
      </c>
      <c r="E624" s="5">
        <v>0.2673611111111111</v>
      </c>
      <c r="F624" s="5">
        <v>0.27777777777777779</v>
      </c>
      <c r="G624" s="5">
        <v>0.29166666666666669</v>
      </c>
      <c r="H624" s="5">
        <v>0.43333333333333335</v>
      </c>
      <c r="I624" s="5">
        <v>0.43333333333333335</v>
      </c>
      <c r="J624" s="5">
        <v>0.43333333333333335</v>
      </c>
      <c r="K624" s="4"/>
      <c r="L624" s="4"/>
      <c r="M624" s="12">
        <f t="shared" si="86"/>
        <v>1.3888888888888895E-2</v>
      </c>
      <c r="N624" s="13">
        <f t="shared" si="84"/>
        <v>0.14166666666666666</v>
      </c>
      <c r="O624" s="11">
        <f t="shared" si="87"/>
        <v>8</v>
      </c>
      <c r="P624" s="11">
        <f t="shared" si="85"/>
        <v>40</v>
      </c>
      <c r="Q624" s="4">
        <v>607816</v>
      </c>
      <c r="R624" s="4">
        <v>607824</v>
      </c>
      <c r="S624" s="4">
        <v>607864</v>
      </c>
      <c r="T624" s="4">
        <v>607864</v>
      </c>
    </row>
    <row r="625" spans="1:20" x14ac:dyDescent="0.25">
      <c r="A625" s="16">
        <v>46044</v>
      </c>
      <c r="B625" s="17" t="s">
        <v>49</v>
      </c>
      <c r="C625" s="6">
        <v>3</v>
      </c>
      <c r="D625" s="4">
        <v>7143</v>
      </c>
      <c r="E625" s="5">
        <v>0.46111111111111114</v>
      </c>
      <c r="F625" s="5">
        <v>0.46111111111111114</v>
      </c>
      <c r="G625" s="5">
        <v>0.46527777777777779</v>
      </c>
      <c r="H625" s="5">
        <v>0.6694444444444444</v>
      </c>
      <c r="I625" s="5">
        <v>0.6694444444444444</v>
      </c>
      <c r="J625" s="5">
        <v>0.68333333333333335</v>
      </c>
      <c r="K625" s="4"/>
      <c r="L625" s="4"/>
      <c r="M625" s="12">
        <f t="shared" si="86"/>
        <v>4.1666666666666519E-3</v>
      </c>
      <c r="N625" s="13">
        <f t="shared" si="84"/>
        <v>0.20416666666666661</v>
      </c>
      <c r="O625" s="11">
        <f t="shared" si="87"/>
        <v>0</v>
      </c>
      <c r="P625" s="11">
        <f t="shared" si="85"/>
        <v>42</v>
      </c>
      <c r="Q625" s="4">
        <v>156496</v>
      </c>
      <c r="R625" s="4">
        <v>156496</v>
      </c>
      <c r="S625" s="4">
        <v>156538</v>
      </c>
      <c r="T625" s="4">
        <v>156538</v>
      </c>
    </row>
    <row r="626" spans="1:20" x14ac:dyDescent="0.25">
      <c r="A626" s="16">
        <v>46044</v>
      </c>
      <c r="B626" s="17" t="s">
        <v>49</v>
      </c>
      <c r="C626" s="4">
        <v>3</v>
      </c>
      <c r="D626" s="4">
        <v>7143</v>
      </c>
      <c r="E626" s="5">
        <v>0.2673611111111111</v>
      </c>
      <c r="F626" s="5">
        <v>0.2673611111111111</v>
      </c>
      <c r="G626" s="5">
        <v>0.29166666666666669</v>
      </c>
      <c r="H626" s="5">
        <v>0.46111111111111114</v>
      </c>
      <c r="I626" s="5">
        <v>0.46111111111111114</v>
      </c>
      <c r="J626" s="5">
        <v>0.46111111111111114</v>
      </c>
      <c r="K626" s="4"/>
      <c r="L626" s="4"/>
      <c r="M626" s="12">
        <f t="shared" si="86"/>
        <v>2.430555555555558E-2</v>
      </c>
      <c r="N626" s="13">
        <f t="shared" si="84"/>
        <v>0.16944444444444445</v>
      </c>
      <c r="O626" s="11">
        <f t="shared" si="87"/>
        <v>9</v>
      </c>
      <c r="P626" s="11">
        <f t="shared" si="85"/>
        <v>36</v>
      </c>
      <c r="Q626" s="4">
        <v>156451</v>
      </c>
      <c r="R626" s="4">
        <v>156460</v>
      </c>
      <c r="S626" s="4">
        <v>156496</v>
      </c>
      <c r="T626" s="4">
        <v>156496</v>
      </c>
    </row>
    <row r="627" spans="1:20" x14ac:dyDescent="0.25">
      <c r="A627" s="16">
        <v>46044</v>
      </c>
      <c r="B627" s="17" t="s">
        <v>49</v>
      </c>
      <c r="C627" s="4">
        <v>1</v>
      </c>
      <c r="D627" s="4">
        <v>2044</v>
      </c>
      <c r="E627" s="5">
        <v>0.48888888888888887</v>
      </c>
      <c r="F627" s="5">
        <v>0.48888888888888887</v>
      </c>
      <c r="G627" s="5">
        <v>0.5</v>
      </c>
      <c r="H627" s="5">
        <v>0.6694444444444444</v>
      </c>
      <c r="I627" s="5">
        <v>0.6694444444444444</v>
      </c>
      <c r="J627" s="5">
        <v>0.6875</v>
      </c>
      <c r="K627" s="4"/>
      <c r="L627" s="4"/>
      <c r="M627" s="12">
        <f t="shared" si="86"/>
        <v>1.1111111111111183E-2</v>
      </c>
      <c r="N627" s="13">
        <f t="shared" si="84"/>
        <v>0.1694444444444444</v>
      </c>
      <c r="O627" s="11">
        <f t="shared" si="87"/>
        <v>0</v>
      </c>
      <c r="P627" s="11">
        <f t="shared" si="85"/>
        <v>42</v>
      </c>
      <c r="Q627" s="4">
        <v>192802</v>
      </c>
      <c r="R627" s="4">
        <v>192802</v>
      </c>
      <c r="S627" s="4">
        <v>192844</v>
      </c>
      <c r="T627" s="4">
        <v>192844</v>
      </c>
    </row>
    <row r="628" spans="1:20" x14ac:dyDescent="0.25">
      <c r="A628" s="16">
        <v>46044</v>
      </c>
      <c r="B628" s="17" t="s">
        <v>49</v>
      </c>
      <c r="C628" s="4">
        <v>4</v>
      </c>
      <c r="D628" s="4">
        <v>2043</v>
      </c>
      <c r="E628" s="5">
        <v>0.25</v>
      </c>
      <c r="F628" s="5">
        <v>0.29166666666666669</v>
      </c>
      <c r="G628" s="5">
        <v>0.29166666666666669</v>
      </c>
      <c r="H628" s="5">
        <v>0.43333333333333335</v>
      </c>
      <c r="I628" s="5">
        <v>0.43333333333333335</v>
      </c>
      <c r="J628" s="5">
        <v>0.43333333333333335</v>
      </c>
      <c r="K628" s="4"/>
      <c r="L628" s="4"/>
      <c r="M628" s="12">
        <f t="shared" si="86"/>
        <v>0</v>
      </c>
      <c r="N628" s="13">
        <f t="shared" si="84"/>
        <v>0.14166666666666666</v>
      </c>
      <c r="O628" s="11">
        <f t="shared" si="87"/>
        <v>0</v>
      </c>
      <c r="P628" s="11">
        <f t="shared" si="85"/>
        <v>52</v>
      </c>
      <c r="Q628" s="4">
        <v>168556</v>
      </c>
      <c r="R628" s="4">
        <v>168556</v>
      </c>
      <c r="S628" s="4">
        <v>168608</v>
      </c>
      <c r="T628" s="4">
        <v>168608</v>
      </c>
    </row>
    <row r="629" spans="1:20" x14ac:dyDescent="0.25">
      <c r="A629" s="16">
        <v>46044</v>
      </c>
      <c r="B629" s="17" t="s">
        <v>49</v>
      </c>
      <c r="C629" s="4">
        <v>5</v>
      </c>
      <c r="D629" s="4">
        <v>2030</v>
      </c>
      <c r="E629" s="5">
        <v>0.2673611111111111</v>
      </c>
      <c r="F629" s="5">
        <v>0.29166666666666669</v>
      </c>
      <c r="G629" s="5">
        <v>0.29166666666666669</v>
      </c>
      <c r="H629" s="5">
        <v>0.43541666666666667</v>
      </c>
      <c r="I629" s="5">
        <v>0.43541666666666667</v>
      </c>
      <c r="J629" s="5">
        <v>0.44930555555555557</v>
      </c>
      <c r="K629" s="4"/>
      <c r="L629" s="4"/>
      <c r="M629" s="12">
        <f t="shared" si="86"/>
        <v>0</v>
      </c>
      <c r="N629" s="13">
        <f t="shared" si="84"/>
        <v>0.14374999999999999</v>
      </c>
      <c r="O629" s="11">
        <f t="shared" si="87"/>
        <v>9</v>
      </c>
      <c r="P629" s="11">
        <f t="shared" si="85"/>
        <v>34</v>
      </c>
      <c r="Q629" s="4">
        <v>626098</v>
      </c>
      <c r="R629" s="4">
        <v>626107</v>
      </c>
      <c r="S629" s="4">
        <v>626141</v>
      </c>
      <c r="T629" s="4">
        <v>626141</v>
      </c>
    </row>
    <row r="630" spans="1:20" x14ac:dyDescent="0.25">
      <c r="A630" s="16">
        <v>46044</v>
      </c>
      <c r="B630" s="17" t="s">
        <v>49</v>
      </c>
      <c r="C630" s="4">
        <v>6</v>
      </c>
      <c r="D630" s="4">
        <v>2031</v>
      </c>
      <c r="E630" s="5">
        <v>0.2673611111111111</v>
      </c>
      <c r="F630" s="5">
        <v>0.27777777777777779</v>
      </c>
      <c r="G630" s="5">
        <v>0.29166666666666669</v>
      </c>
      <c r="H630" s="5">
        <v>0.43402777777777779</v>
      </c>
      <c r="I630" s="5">
        <v>0.43402777777777779</v>
      </c>
      <c r="J630" s="5">
        <v>0.44791666666666669</v>
      </c>
      <c r="K630" s="4"/>
      <c r="L630" s="4"/>
      <c r="M630" s="12">
        <f t="shared" si="86"/>
        <v>1.3888888888888895E-2</v>
      </c>
      <c r="N630" s="13">
        <f t="shared" si="84"/>
        <v>0.1423611111111111</v>
      </c>
      <c r="O630" s="11">
        <f t="shared" si="87"/>
        <v>8</v>
      </c>
      <c r="P630" s="11">
        <f t="shared" si="85"/>
        <v>51</v>
      </c>
      <c r="Q630" s="4">
        <v>613426</v>
      </c>
      <c r="R630" s="4">
        <v>613434</v>
      </c>
      <c r="S630" s="4">
        <v>613485</v>
      </c>
      <c r="T630" s="4">
        <v>613485</v>
      </c>
    </row>
    <row r="631" spans="1:20" x14ac:dyDescent="0.25">
      <c r="A631" s="16">
        <v>46044</v>
      </c>
      <c r="B631" s="17" t="s">
        <v>49</v>
      </c>
      <c r="C631" s="4">
        <v>4</v>
      </c>
      <c r="D631" s="4">
        <v>2040</v>
      </c>
      <c r="E631" s="5">
        <v>0.53749999999999998</v>
      </c>
      <c r="F631" s="5">
        <v>0.55138888888888893</v>
      </c>
      <c r="G631" s="5">
        <v>0.55555555555555558</v>
      </c>
      <c r="H631" s="5">
        <v>0.63472222222222219</v>
      </c>
      <c r="I631" s="5">
        <v>0.63472222222222219</v>
      </c>
      <c r="J631" s="5">
        <v>0.64583333333333337</v>
      </c>
      <c r="K631" s="4"/>
      <c r="L631" s="4"/>
      <c r="M631" s="12">
        <f t="shared" si="86"/>
        <v>4.1666666666666519E-3</v>
      </c>
      <c r="N631" s="13">
        <f t="shared" si="84"/>
        <v>7.9166666666666607E-2</v>
      </c>
      <c r="O631" s="11">
        <f t="shared" si="87"/>
        <v>0</v>
      </c>
      <c r="P631" s="11">
        <f t="shared" si="85"/>
        <v>27</v>
      </c>
      <c r="Q631" s="4">
        <v>168642</v>
      </c>
      <c r="R631" s="4">
        <v>168642</v>
      </c>
      <c r="S631" s="4">
        <v>168669</v>
      </c>
      <c r="T631" s="4">
        <v>168669</v>
      </c>
    </row>
    <row r="632" spans="1:20" x14ac:dyDescent="0.25">
      <c r="A632" s="16">
        <v>46044</v>
      </c>
      <c r="B632" s="17" t="s">
        <v>49</v>
      </c>
      <c r="C632" s="4" t="s">
        <v>34</v>
      </c>
      <c r="D632" s="4">
        <v>2042</v>
      </c>
      <c r="E632" s="5">
        <v>0.37222222222222223</v>
      </c>
      <c r="F632" s="5">
        <v>0.3923611111111111</v>
      </c>
      <c r="G632" s="5">
        <v>0.39583333333333331</v>
      </c>
      <c r="H632" s="5">
        <v>0.51736111111111116</v>
      </c>
      <c r="I632" s="5">
        <v>0.51736111111111116</v>
      </c>
      <c r="J632" s="5">
        <v>0.53263888888888888</v>
      </c>
      <c r="K632" s="4"/>
      <c r="L632" s="4"/>
      <c r="M632" s="12">
        <f t="shared" si="86"/>
        <v>3.4722222222222099E-3</v>
      </c>
      <c r="N632" s="13">
        <f t="shared" si="84"/>
        <v>0.12152777777777785</v>
      </c>
      <c r="O632" s="11">
        <f t="shared" si="87"/>
        <v>0</v>
      </c>
      <c r="P632" s="11">
        <f t="shared" si="85"/>
        <v>98</v>
      </c>
      <c r="Q632" s="4">
        <v>196087</v>
      </c>
      <c r="R632" s="4">
        <v>196087</v>
      </c>
      <c r="S632" s="4">
        <v>196185</v>
      </c>
      <c r="T632" s="4">
        <v>196185</v>
      </c>
    </row>
    <row r="633" spans="1:20" x14ac:dyDescent="0.25">
      <c r="A633" s="16">
        <v>46044</v>
      </c>
      <c r="B633" s="17" t="s">
        <v>49</v>
      </c>
      <c r="C633" s="4">
        <v>3</v>
      </c>
      <c r="D633" s="4">
        <v>7143</v>
      </c>
      <c r="E633" s="5">
        <v>0.65555555555555556</v>
      </c>
      <c r="F633" s="5">
        <v>0.67013888888888884</v>
      </c>
      <c r="G633" s="5">
        <v>0.67361111111111116</v>
      </c>
      <c r="H633" s="5">
        <v>0.81527777777777777</v>
      </c>
      <c r="I633" s="5">
        <v>0.81527777777777777</v>
      </c>
      <c r="J633" s="5">
        <v>0.83263888888888893</v>
      </c>
      <c r="K633" s="4"/>
      <c r="L633" s="4"/>
      <c r="M633" s="12">
        <f t="shared" si="86"/>
        <v>3.4722222222223209E-3</v>
      </c>
      <c r="N633" s="13">
        <f t="shared" si="84"/>
        <v>0.14166666666666661</v>
      </c>
      <c r="O633" s="11">
        <f t="shared" si="87"/>
        <v>9</v>
      </c>
      <c r="P633" s="11">
        <f t="shared" si="85"/>
        <v>30</v>
      </c>
      <c r="Q633" s="4">
        <v>156538</v>
      </c>
      <c r="R633" s="4">
        <v>156538</v>
      </c>
      <c r="S633" s="4">
        <v>156568</v>
      </c>
      <c r="T633" s="4">
        <v>156577</v>
      </c>
    </row>
    <row r="634" spans="1:20" x14ac:dyDescent="0.25">
      <c r="A634" s="16">
        <v>46044</v>
      </c>
      <c r="B634" s="17" t="s">
        <v>49</v>
      </c>
      <c r="C634" s="4" t="s">
        <v>34</v>
      </c>
      <c r="D634" s="4">
        <v>2042</v>
      </c>
      <c r="E634" s="5">
        <v>0.5180555555555556</v>
      </c>
      <c r="F634" s="5">
        <v>0.5180555555555556</v>
      </c>
      <c r="G634" s="5">
        <v>0.52083333333333337</v>
      </c>
      <c r="H634" s="5">
        <v>0.6430555555555556</v>
      </c>
      <c r="I634" s="5">
        <v>0.6430555555555556</v>
      </c>
      <c r="J634" s="5">
        <v>0.6430555555555556</v>
      </c>
      <c r="K634" s="4"/>
      <c r="L634" s="4"/>
      <c r="M634" s="12">
        <f t="shared" si="86"/>
        <v>2.7777777777777679E-3</v>
      </c>
      <c r="N634" s="13">
        <f t="shared" si="84"/>
        <v>0.12222222222222223</v>
      </c>
      <c r="O634" s="11">
        <f t="shared" si="87"/>
        <v>0</v>
      </c>
      <c r="P634" s="11">
        <f t="shared" si="85"/>
        <v>99</v>
      </c>
      <c r="Q634" s="4">
        <v>196185</v>
      </c>
      <c r="R634" s="4">
        <v>196185</v>
      </c>
      <c r="S634" s="4">
        <v>196284</v>
      </c>
      <c r="T634" s="4">
        <v>196284</v>
      </c>
    </row>
    <row r="635" spans="1:20" x14ac:dyDescent="0.25">
      <c r="A635" s="16">
        <v>46044</v>
      </c>
      <c r="B635" s="17" t="s">
        <v>49</v>
      </c>
      <c r="C635" s="4">
        <v>1</v>
      </c>
      <c r="D635" s="4">
        <v>2044</v>
      </c>
      <c r="E635" s="5">
        <v>0.6694444444444444</v>
      </c>
      <c r="F635" s="5">
        <v>0.6694444444444444</v>
      </c>
      <c r="G635" s="5">
        <v>0.67361111111111116</v>
      </c>
      <c r="H635" s="5">
        <v>0.81527777777777777</v>
      </c>
      <c r="I635" s="5">
        <v>0.83263888888888893</v>
      </c>
      <c r="J635" s="5">
        <v>0.83750000000000002</v>
      </c>
      <c r="K635" s="4"/>
      <c r="L635" s="4"/>
      <c r="M635" s="12">
        <f t="shared" si="86"/>
        <v>2.1527777777777923E-2</v>
      </c>
      <c r="N635" s="13">
        <f t="shared" si="84"/>
        <v>0.14166666666666661</v>
      </c>
      <c r="O635" s="11">
        <f t="shared" si="87"/>
        <v>8</v>
      </c>
      <c r="P635" s="11">
        <f t="shared" si="85"/>
        <v>36</v>
      </c>
      <c r="Q635" s="4">
        <v>192844</v>
      </c>
      <c r="R635" s="4">
        <v>192844</v>
      </c>
      <c r="S635" s="4">
        <v>192880</v>
      </c>
      <c r="T635" s="4">
        <v>192888</v>
      </c>
    </row>
    <row r="636" spans="1:20" x14ac:dyDescent="0.25">
      <c r="A636" s="16">
        <v>46044</v>
      </c>
      <c r="B636" s="17" t="s">
        <v>49</v>
      </c>
      <c r="C636" s="4">
        <v>4</v>
      </c>
      <c r="D636" s="4">
        <v>2043</v>
      </c>
      <c r="E636" s="5">
        <v>0.41944444444444445</v>
      </c>
      <c r="F636" s="5">
        <v>0.43333333333333335</v>
      </c>
      <c r="G636" s="5">
        <v>0.4375</v>
      </c>
      <c r="H636" s="5">
        <v>0.55138888888888893</v>
      </c>
      <c r="I636" s="5">
        <v>0.55138888888888893</v>
      </c>
      <c r="J636" s="5">
        <v>0.55138888888888893</v>
      </c>
      <c r="K636" s="4"/>
      <c r="L636" s="4"/>
      <c r="M636" s="12">
        <f t="shared" si="86"/>
        <v>4.1666666666666519E-3</v>
      </c>
      <c r="N636" s="13">
        <f t="shared" si="84"/>
        <v>0.11388888888888893</v>
      </c>
      <c r="O636" s="11">
        <f t="shared" si="87"/>
        <v>0</v>
      </c>
      <c r="P636" s="11">
        <f t="shared" si="85"/>
        <v>34</v>
      </c>
      <c r="Q636" s="4">
        <v>168608</v>
      </c>
      <c r="R636" s="4">
        <v>168608</v>
      </c>
      <c r="S636" s="4">
        <v>168642</v>
      </c>
      <c r="T636" s="4">
        <v>168642</v>
      </c>
    </row>
    <row r="637" spans="1:20" x14ac:dyDescent="0.25">
      <c r="A637" s="16">
        <v>46044</v>
      </c>
      <c r="B637" s="17" t="s">
        <v>49</v>
      </c>
      <c r="C637" s="4">
        <v>5</v>
      </c>
      <c r="D637" s="4">
        <v>2030</v>
      </c>
      <c r="E637" s="5">
        <v>0.58125000000000004</v>
      </c>
      <c r="F637" s="5">
        <v>0.58333333333333337</v>
      </c>
      <c r="G637" s="5">
        <v>0.58333333333333337</v>
      </c>
      <c r="H637" s="5">
        <v>0.81597222222222221</v>
      </c>
      <c r="I637" s="5">
        <v>0.83125000000000004</v>
      </c>
      <c r="J637" s="5">
        <v>0.83472222222222225</v>
      </c>
      <c r="K637" s="4"/>
      <c r="L637" s="4"/>
      <c r="M637" s="12">
        <f t="shared" si="86"/>
        <v>1.5277777777777835E-2</v>
      </c>
      <c r="N637" s="13">
        <f t="shared" si="84"/>
        <v>0.23263888888888884</v>
      </c>
      <c r="O637" s="11">
        <f t="shared" si="87"/>
        <v>8</v>
      </c>
      <c r="P637" s="11">
        <f t="shared" si="85"/>
        <v>62</v>
      </c>
      <c r="Q637" s="4">
        <v>626181</v>
      </c>
      <c r="R637" s="4">
        <v>626181</v>
      </c>
      <c r="S637" s="4">
        <v>626243</v>
      </c>
      <c r="T637" s="4">
        <v>626251</v>
      </c>
    </row>
    <row r="638" spans="1:20" x14ac:dyDescent="0.25">
      <c r="A638" s="16">
        <v>46044</v>
      </c>
      <c r="B638" s="17" t="s">
        <v>49</v>
      </c>
      <c r="C638" s="4">
        <v>5</v>
      </c>
      <c r="D638" s="4">
        <v>2030</v>
      </c>
      <c r="E638" s="5">
        <v>0.41944444444444445</v>
      </c>
      <c r="F638" s="5">
        <v>0.43541666666666667</v>
      </c>
      <c r="G638" s="5">
        <v>0.4375</v>
      </c>
      <c r="H638" s="5">
        <v>0.58125000000000004</v>
      </c>
      <c r="I638" s="5">
        <v>0.58125000000000004</v>
      </c>
      <c r="J638" s="5">
        <v>0.58125000000000004</v>
      </c>
      <c r="K638" s="4"/>
      <c r="L638" s="4"/>
      <c r="M638" s="12">
        <f t="shared" si="86"/>
        <v>2.0833333333333259E-3</v>
      </c>
      <c r="N638" s="13">
        <f t="shared" si="84"/>
        <v>0.14375000000000004</v>
      </c>
      <c r="O638" s="11">
        <f t="shared" si="87"/>
        <v>0</v>
      </c>
      <c r="P638" s="11">
        <f t="shared" si="85"/>
        <v>40</v>
      </c>
      <c r="Q638" s="4">
        <v>626141</v>
      </c>
      <c r="R638" s="4">
        <v>626141</v>
      </c>
      <c r="S638" s="4">
        <v>626181</v>
      </c>
      <c r="T638" s="4">
        <v>626181</v>
      </c>
    </row>
    <row r="639" spans="1:20" x14ac:dyDescent="0.25">
      <c r="A639" s="16">
        <v>46044</v>
      </c>
      <c r="B639" s="17" t="s">
        <v>49</v>
      </c>
      <c r="C639" s="4">
        <v>6</v>
      </c>
      <c r="D639" s="4">
        <v>2031</v>
      </c>
      <c r="E639" s="5">
        <v>0.60763888888888884</v>
      </c>
      <c r="F639" s="5">
        <v>0.60763888888888884</v>
      </c>
      <c r="G639" s="5">
        <v>0.61111111111111116</v>
      </c>
      <c r="H639" s="5">
        <v>0.81458333333333333</v>
      </c>
      <c r="I639" s="5">
        <v>0.82847222222222228</v>
      </c>
      <c r="J639" s="5">
        <v>0.83194444444444449</v>
      </c>
      <c r="K639" s="4"/>
      <c r="L639" s="4"/>
      <c r="M639" s="12">
        <f t="shared" si="86"/>
        <v>1.7361111111111271E-2</v>
      </c>
      <c r="N639" s="13">
        <f t="shared" si="84"/>
        <v>0.20347222222222217</v>
      </c>
      <c r="O639" s="11">
        <f t="shared" si="87"/>
        <v>8</v>
      </c>
      <c r="P639" s="11">
        <f t="shared" si="85"/>
        <v>70</v>
      </c>
      <c r="Q639" s="4">
        <v>613545</v>
      </c>
      <c r="R639" s="4">
        <v>613545</v>
      </c>
      <c r="S639" s="4">
        <v>613615</v>
      </c>
      <c r="T639" s="4">
        <v>613623</v>
      </c>
    </row>
    <row r="640" spans="1:20" x14ac:dyDescent="0.25">
      <c r="A640" s="16">
        <v>46044</v>
      </c>
      <c r="B640" s="17" t="s">
        <v>49</v>
      </c>
      <c r="C640" s="4">
        <v>6</v>
      </c>
      <c r="D640" s="4">
        <v>2031</v>
      </c>
      <c r="E640" s="5">
        <v>0.41944444444444445</v>
      </c>
      <c r="F640" s="5">
        <v>0.4375</v>
      </c>
      <c r="G640" s="5">
        <v>0.4375</v>
      </c>
      <c r="H640" s="5">
        <v>0.6069444444444444</v>
      </c>
      <c r="I640" s="5">
        <v>0.6069444444444444</v>
      </c>
      <c r="J640" s="5">
        <v>0.60763888888888884</v>
      </c>
      <c r="K640" s="4"/>
      <c r="L640" s="4"/>
      <c r="M640" s="12">
        <f t="shared" si="86"/>
        <v>0</v>
      </c>
      <c r="N640" s="13">
        <f t="shared" si="84"/>
        <v>0.1694444444444444</v>
      </c>
      <c r="O640" s="11">
        <f t="shared" si="87"/>
        <v>0</v>
      </c>
      <c r="P640" s="11">
        <f t="shared" si="85"/>
        <v>60</v>
      </c>
      <c r="Q640" s="4">
        <v>613485</v>
      </c>
      <c r="R640" s="4">
        <v>613485</v>
      </c>
      <c r="S640" s="4">
        <v>613545</v>
      </c>
      <c r="T640" s="4">
        <v>613545</v>
      </c>
    </row>
    <row r="641" spans="1:21" x14ac:dyDescent="0.25">
      <c r="A641" s="16">
        <v>46044</v>
      </c>
      <c r="B641" s="17" t="s">
        <v>49</v>
      </c>
      <c r="C641" s="4">
        <v>4</v>
      </c>
      <c r="D641" s="4">
        <v>2043</v>
      </c>
      <c r="E641" s="5">
        <v>0.63472222222222219</v>
      </c>
      <c r="F641" s="5">
        <v>0.64583333333333337</v>
      </c>
      <c r="G641" s="5">
        <v>0.64583333333333337</v>
      </c>
      <c r="H641" s="5">
        <v>0.8125</v>
      </c>
      <c r="I641" s="5">
        <v>0.8125</v>
      </c>
      <c r="J641" s="5">
        <v>0.83263888888888893</v>
      </c>
      <c r="K641" s="4"/>
      <c r="L641" s="4"/>
      <c r="M641" s="12">
        <f t="shared" si="86"/>
        <v>0</v>
      </c>
      <c r="N641" s="13">
        <f t="shared" si="84"/>
        <v>0.16666666666666663</v>
      </c>
      <c r="O641" s="11">
        <f t="shared" si="87"/>
        <v>9</v>
      </c>
      <c r="P641" s="11">
        <f t="shared" si="85"/>
        <v>51</v>
      </c>
      <c r="Q641" s="4">
        <v>168669</v>
      </c>
      <c r="R641" s="4">
        <v>168669</v>
      </c>
      <c r="S641" s="4">
        <v>168720</v>
      </c>
      <c r="T641" s="4">
        <v>168729</v>
      </c>
    </row>
    <row r="642" spans="1:21" x14ac:dyDescent="0.25">
      <c r="A642" s="16">
        <v>46044</v>
      </c>
      <c r="B642" s="17" t="s">
        <v>49</v>
      </c>
      <c r="C642" s="4">
        <v>2</v>
      </c>
      <c r="D642" s="4">
        <v>2028</v>
      </c>
      <c r="E642" s="5">
        <v>0.65555555555555556</v>
      </c>
      <c r="F642" s="5">
        <v>0.67361111111111116</v>
      </c>
      <c r="G642" s="5">
        <v>0.67361111111111116</v>
      </c>
      <c r="H642" s="5">
        <v>0.81527777777777777</v>
      </c>
      <c r="I642" s="5">
        <v>0.82847222222222228</v>
      </c>
      <c r="J642" s="5">
        <v>0.8354166666666667</v>
      </c>
      <c r="K642" s="4"/>
      <c r="L642" s="4"/>
      <c r="M642" s="12">
        <f t="shared" si="86"/>
        <v>1.3194444444444509E-2</v>
      </c>
      <c r="N642" s="13">
        <f t="shared" si="84"/>
        <v>0.14166666666666661</v>
      </c>
      <c r="O642" s="11">
        <f t="shared" si="87"/>
        <v>9</v>
      </c>
      <c r="P642" s="11">
        <f t="shared" si="85"/>
        <v>39</v>
      </c>
      <c r="Q642" s="4">
        <v>607926</v>
      </c>
      <c r="R642" s="4">
        <v>607926</v>
      </c>
      <c r="S642" s="4">
        <v>607965</v>
      </c>
      <c r="T642" s="4">
        <v>607974</v>
      </c>
    </row>
    <row r="643" spans="1:21" x14ac:dyDescent="0.25">
      <c r="A643" s="16">
        <v>46044</v>
      </c>
      <c r="B643" s="17" t="s">
        <v>49</v>
      </c>
      <c r="C643" s="4" t="s">
        <v>34</v>
      </c>
      <c r="D643" s="4">
        <v>2042</v>
      </c>
      <c r="E643" s="5">
        <v>0.76736111111111116</v>
      </c>
      <c r="F643" s="5">
        <v>0.7680555555555556</v>
      </c>
      <c r="G643" s="5">
        <v>0.77083333333333337</v>
      </c>
      <c r="H643" s="5">
        <v>0.89513888888888893</v>
      </c>
      <c r="I643" s="5">
        <v>0.91111111111111109</v>
      </c>
      <c r="J643" s="5">
        <v>0.91666666666666663</v>
      </c>
      <c r="K643" s="4"/>
      <c r="L643" s="4"/>
      <c r="M643" s="12">
        <f t="shared" si="86"/>
        <v>1.8749999999999933E-2</v>
      </c>
      <c r="N643" s="13">
        <f t="shared" si="84"/>
        <v>0.12430555555555556</v>
      </c>
      <c r="O643" s="11">
        <f t="shared" si="87"/>
        <v>9</v>
      </c>
      <c r="P643" s="11">
        <f t="shared" si="85"/>
        <v>99</v>
      </c>
      <c r="Q643" s="4">
        <v>196383</v>
      </c>
      <c r="R643" s="4">
        <v>196383</v>
      </c>
      <c r="S643" s="4">
        <v>196482</v>
      </c>
      <c r="T643" s="4">
        <v>196491</v>
      </c>
    </row>
    <row r="644" spans="1:21" x14ac:dyDescent="0.25">
      <c r="A644" s="16">
        <v>46044</v>
      </c>
      <c r="B644" s="17" t="s">
        <v>49</v>
      </c>
      <c r="C644" s="4">
        <v>1</v>
      </c>
      <c r="D644" s="4">
        <v>2044</v>
      </c>
      <c r="E644" s="5">
        <v>0.40972222222222221</v>
      </c>
      <c r="F644" s="5">
        <v>0.40972222222222221</v>
      </c>
      <c r="G644" s="5">
        <v>0.40972222222222221</v>
      </c>
      <c r="H644" s="5">
        <v>0.48958333333333331</v>
      </c>
      <c r="I644" s="5">
        <v>0.48958333333333331</v>
      </c>
      <c r="J644" s="5">
        <v>0.52083333333333337</v>
      </c>
      <c r="K644" s="4"/>
      <c r="L644" s="4"/>
      <c r="M644" s="12">
        <f t="shared" si="86"/>
        <v>0</v>
      </c>
      <c r="N644" s="13">
        <f t="shared" si="84"/>
        <v>7.9861111111111105E-2</v>
      </c>
      <c r="O644" s="11">
        <f t="shared" si="87"/>
        <v>0</v>
      </c>
      <c r="P644" s="11">
        <f t="shared" si="85"/>
        <v>21</v>
      </c>
      <c r="Q644" s="4">
        <v>192781</v>
      </c>
      <c r="R644" s="4">
        <v>192781</v>
      </c>
      <c r="S644" s="4">
        <v>192802</v>
      </c>
      <c r="T644" s="4">
        <v>192802</v>
      </c>
    </row>
    <row r="645" spans="1:21" x14ac:dyDescent="0.25">
      <c r="A645" s="16">
        <v>46044</v>
      </c>
      <c r="B645" s="17" t="s">
        <v>49</v>
      </c>
      <c r="C645" s="4" t="s">
        <v>34</v>
      </c>
      <c r="D645" s="4">
        <v>2042</v>
      </c>
      <c r="E645" s="5">
        <v>0.64583333333333337</v>
      </c>
      <c r="F645" s="5">
        <v>0.64583333333333337</v>
      </c>
      <c r="G645" s="5">
        <v>0.64583333333333337</v>
      </c>
      <c r="H645" s="5">
        <v>0.76736111111111116</v>
      </c>
      <c r="I645" s="5">
        <v>0.77083333333333337</v>
      </c>
      <c r="J645" s="5">
        <v>0.77083333333333337</v>
      </c>
      <c r="K645" s="4"/>
      <c r="L645" s="4"/>
      <c r="M645" s="12">
        <f t="shared" si="86"/>
        <v>3.4722222222222099E-3</v>
      </c>
      <c r="N645" s="13">
        <f t="shared" si="84"/>
        <v>0.12152777777777779</v>
      </c>
      <c r="O645" s="11">
        <f t="shared" si="87"/>
        <v>0</v>
      </c>
      <c r="P645" s="11">
        <f t="shared" si="85"/>
        <v>99</v>
      </c>
      <c r="Q645" s="4">
        <v>196284</v>
      </c>
      <c r="R645" s="4">
        <v>196284</v>
      </c>
      <c r="S645" s="4">
        <v>196383</v>
      </c>
      <c r="T645" s="4">
        <v>196383</v>
      </c>
    </row>
    <row r="646" spans="1:21" x14ac:dyDescent="0.25">
      <c r="A646" s="16"/>
      <c r="B646" s="17"/>
      <c r="C646" s="4"/>
      <c r="D646" s="4"/>
      <c r="E646" s="5"/>
      <c r="F646" s="5"/>
      <c r="G646" s="5"/>
      <c r="H646" s="5"/>
      <c r="I646" s="5"/>
      <c r="J646" s="5"/>
      <c r="K646" s="5"/>
      <c r="L646" s="4"/>
      <c r="M646" s="12">
        <f t="shared" si="86"/>
        <v>0</v>
      </c>
      <c r="N646" s="13">
        <f t="shared" si="84"/>
        <v>0</v>
      </c>
      <c r="O646" s="11">
        <f t="shared" si="87"/>
        <v>0</v>
      </c>
      <c r="P646" s="11">
        <f t="shared" si="85"/>
        <v>0</v>
      </c>
      <c r="Q646" s="4"/>
      <c r="R646" s="4"/>
      <c r="S646" s="4"/>
      <c r="T646" s="4"/>
    </row>
    <row r="647" spans="1:21" x14ac:dyDescent="0.25">
      <c r="A647" s="3"/>
      <c r="B647" s="4"/>
      <c r="C647" s="4"/>
      <c r="D647" s="4"/>
      <c r="E647" s="5"/>
      <c r="F647" s="5"/>
      <c r="G647" s="5"/>
      <c r="H647" s="5"/>
      <c r="I647" s="5"/>
      <c r="J647" s="5"/>
      <c r="K647" s="4"/>
      <c r="L647" s="4"/>
      <c r="M647" s="12">
        <f t="shared" si="86"/>
        <v>0</v>
      </c>
      <c r="N647" s="13">
        <f t="shared" si="84"/>
        <v>0</v>
      </c>
      <c r="O647" s="11">
        <f t="shared" si="87"/>
        <v>0</v>
      </c>
      <c r="P647" s="11">
        <f t="shared" si="85"/>
        <v>0</v>
      </c>
      <c r="Q647" s="4"/>
      <c r="R647" s="4"/>
      <c r="S647" s="4"/>
      <c r="T647" s="4"/>
    </row>
    <row r="648" spans="1:21" x14ac:dyDescent="0.25">
      <c r="A648" s="3"/>
      <c r="B648" s="4"/>
      <c r="C648" s="4"/>
      <c r="D648" s="4"/>
      <c r="E648" s="5"/>
      <c r="F648" s="5"/>
      <c r="G648" s="5"/>
      <c r="H648" s="5"/>
      <c r="I648" s="5"/>
      <c r="J648" s="5"/>
      <c r="K648" s="4"/>
      <c r="L648" s="4"/>
      <c r="M648" s="12">
        <f t="shared" si="86"/>
        <v>0</v>
      </c>
      <c r="N648" s="13">
        <f t="shared" si="84"/>
        <v>0</v>
      </c>
      <c r="O648" s="11">
        <f t="shared" si="87"/>
        <v>0</v>
      </c>
      <c r="P648" s="11">
        <f t="shared" si="85"/>
        <v>0</v>
      </c>
      <c r="Q648" s="4"/>
      <c r="R648" s="4"/>
      <c r="S648" s="4"/>
      <c r="T648" s="4"/>
    </row>
    <row r="649" spans="1:21" x14ac:dyDescent="0.25">
      <c r="A649" s="27"/>
      <c r="B649" s="28"/>
      <c r="C649" s="28"/>
      <c r="D649" s="29"/>
      <c r="E649" s="28"/>
      <c r="F649" s="28"/>
      <c r="G649" s="28"/>
      <c r="H649" s="28"/>
      <c r="I649" s="28"/>
      <c r="J649" s="28"/>
      <c r="K649" s="28"/>
      <c r="L649" s="7" t="s">
        <v>41</v>
      </c>
      <c r="M649" s="14">
        <f>SUM(M621:M648)</f>
        <v>0.21180555555555602</v>
      </c>
      <c r="N649" s="14">
        <f>SUM(N621:N648)</f>
        <v>3.686805555555555</v>
      </c>
      <c r="O649" s="35">
        <f>SUM(O621:O648)</f>
        <v>102</v>
      </c>
      <c r="P649" s="35">
        <f>SUM(P621:P648)</f>
        <v>1360</v>
      </c>
      <c r="Q649" s="28"/>
      <c r="R649" s="28"/>
      <c r="S649" s="28"/>
      <c r="T649" s="28"/>
    </row>
    <row r="650" spans="1:21" x14ac:dyDescent="0.25">
      <c r="A650" s="16">
        <v>46045</v>
      </c>
      <c r="B650" s="17" t="s">
        <v>42</v>
      </c>
      <c r="C650" s="17" t="s">
        <v>34</v>
      </c>
      <c r="D650" s="17">
        <v>2043</v>
      </c>
      <c r="E650" s="18">
        <v>0.23958333333333334</v>
      </c>
      <c r="F650" s="18">
        <v>0.23958333333333334</v>
      </c>
      <c r="G650" s="18">
        <v>0.27083333333333331</v>
      </c>
      <c r="H650" s="18">
        <v>0.39583333333333331</v>
      </c>
      <c r="I650" s="18">
        <v>0.39583333333333331</v>
      </c>
      <c r="J650" s="18">
        <v>0.39583333333333331</v>
      </c>
      <c r="K650" s="17"/>
      <c r="L650" s="17"/>
      <c r="M650" s="19">
        <f>G650-F650+I650-H650</f>
        <v>3.1249999999999944E-2</v>
      </c>
      <c r="N650" s="20">
        <f t="shared" ref="N650:N675" si="88">H650-G650-(L650-K650)</f>
        <v>0.125</v>
      </c>
      <c r="O650" s="34">
        <f>R650-Q650+T650-S650</f>
        <v>9</v>
      </c>
      <c r="P650" s="34">
        <f t="shared" ref="P650:P675" si="89">S650-R650</f>
        <v>98</v>
      </c>
      <c r="Q650" s="17">
        <v>168729</v>
      </c>
      <c r="R650" s="17">
        <v>168738</v>
      </c>
      <c r="S650" s="17">
        <v>168836</v>
      </c>
      <c r="T650" s="17">
        <v>168836</v>
      </c>
    </row>
    <row r="651" spans="1:21" x14ac:dyDescent="0.25">
      <c r="A651" s="16">
        <v>46045</v>
      </c>
      <c r="B651" s="17" t="s">
        <v>42</v>
      </c>
      <c r="C651" s="4">
        <v>1</v>
      </c>
      <c r="D651" s="4">
        <v>2028</v>
      </c>
      <c r="E651" s="5">
        <v>0.2673611111111111</v>
      </c>
      <c r="F651" s="5">
        <v>0.27777777777777779</v>
      </c>
      <c r="G651" s="5">
        <v>0.29166666666666669</v>
      </c>
      <c r="H651" s="5">
        <v>0.40555555555555556</v>
      </c>
      <c r="I651" s="5">
        <v>0.40555555555555556</v>
      </c>
      <c r="J651" s="5">
        <v>0.40555555555555556</v>
      </c>
      <c r="K651" s="4"/>
      <c r="L651" s="4"/>
      <c r="M651" s="12">
        <f t="shared" ref="M651:M675" si="90">G651-F651+I651-H651</f>
        <v>1.3888888888888895E-2</v>
      </c>
      <c r="N651" s="13">
        <f t="shared" si="88"/>
        <v>0.11388888888888887</v>
      </c>
      <c r="O651" s="11">
        <f t="shared" ref="O651:O675" si="91">R651-Q651+T651-S651</f>
        <v>8</v>
      </c>
      <c r="P651" s="11">
        <f t="shared" si="89"/>
        <v>28</v>
      </c>
      <c r="Q651" s="4">
        <v>607974</v>
      </c>
      <c r="R651" s="4">
        <v>607982</v>
      </c>
      <c r="S651" s="4">
        <v>608010</v>
      </c>
      <c r="T651" s="4">
        <v>608010</v>
      </c>
    </row>
    <row r="652" spans="1:21" x14ac:dyDescent="0.25">
      <c r="A652" s="16">
        <v>46045</v>
      </c>
      <c r="B652" s="17" t="s">
        <v>42</v>
      </c>
      <c r="C652" s="4">
        <v>2</v>
      </c>
      <c r="D652" s="4">
        <v>2044</v>
      </c>
      <c r="E652" s="5">
        <v>0.43333333333333335</v>
      </c>
      <c r="F652" s="5">
        <v>0.4375</v>
      </c>
      <c r="G652" s="5">
        <v>0.4375</v>
      </c>
      <c r="H652" s="5">
        <v>0.6694444444444444</v>
      </c>
      <c r="I652" s="5">
        <v>0.6694444444444444</v>
      </c>
      <c r="J652" s="5">
        <v>0.6875</v>
      </c>
      <c r="K652" s="4"/>
      <c r="L652" s="4"/>
      <c r="M652" s="12">
        <f t="shared" si="90"/>
        <v>0</v>
      </c>
      <c r="N652" s="13">
        <f t="shared" si="88"/>
        <v>0.2319444444444444</v>
      </c>
      <c r="O652" s="11">
        <f t="shared" si="91"/>
        <v>0</v>
      </c>
      <c r="P652" s="11">
        <f t="shared" si="89"/>
        <v>62</v>
      </c>
      <c r="Q652" s="4">
        <v>192936</v>
      </c>
      <c r="R652" s="4">
        <v>192936</v>
      </c>
      <c r="S652" s="4">
        <v>192998</v>
      </c>
      <c r="T652" s="4">
        <v>192998</v>
      </c>
      <c r="U652" s="1" t="s">
        <v>20</v>
      </c>
    </row>
    <row r="653" spans="1:21" x14ac:dyDescent="0.25">
      <c r="A653" s="16">
        <v>46045</v>
      </c>
      <c r="B653" s="17" t="s">
        <v>42</v>
      </c>
      <c r="C653" s="6">
        <v>2</v>
      </c>
      <c r="D653" s="4">
        <v>2044</v>
      </c>
      <c r="E653" s="5">
        <v>0.2673611111111111</v>
      </c>
      <c r="F653" s="5">
        <v>0.27777777777777779</v>
      </c>
      <c r="G653" s="5">
        <v>0.29166666666666669</v>
      </c>
      <c r="H653" s="5">
        <v>0.43333333333333335</v>
      </c>
      <c r="I653" s="5">
        <v>0.43333333333333335</v>
      </c>
      <c r="J653" s="5">
        <v>0.43333333333333335</v>
      </c>
      <c r="K653" s="4"/>
      <c r="L653" s="4"/>
      <c r="M653" s="12">
        <f t="shared" si="90"/>
        <v>1.3888888888888895E-2</v>
      </c>
      <c r="N653" s="13">
        <f t="shared" si="88"/>
        <v>0.14166666666666666</v>
      </c>
      <c r="O653" s="11">
        <f t="shared" si="91"/>
        <v>8</v>
      </c>
      <c r="P653" s="11">
        <f t="shared" si="89"/>
        <v>40</v>
      </c>
      <c r="Q653" s="4">
        <v>192888</v>
      </c>
      <c r="R653" s="4">
        <v>192896</v>
      </c>
      <c r="S653" s="4">
        <v>192936</v>
      </c>
      <c r="T653" s="4">
        <v>192936</v>
      </c>
    </row>
    <row r="654" spans="1:21" x14ac:dyDescent="0.25">
      <c r="A654" s="16">
        <v>46045</v>
      </c>
      <c r="B654" s="17" t="s">
        <v>42</v>
      </c>
      <c r="C654" s="6">
        <v>3</v>
      </c>
      <c r="D654" s="4">
        <v>2031</v>
      </c>
      <c r="E654" s="5">
        <v>0.46111111111111114</v>
      </c>
      <c r="F654" s="5">
        <v>0.46111111111111114</v>
      </c>
      <c r="G654" s="5">
        <v>0.46527777777777779</v>
      </c>
      <c r="H654" s="5">
        <v>0.6694444444444444</v>
      </c>
      <c r="I654" s="5">
        <v>0.6694444444444444</v>
      </c>
      <c r="J654" s="5">
        <v>0.6875</v>
      </c>
      <c r="K654" s="4"/>
      <c r="L654" s="4"/>
      <c r="M654" s="12">
        <f t="shared" si="90"/>
        <v>4.1666666666666519E-3</v>
      </c>
      <c r="N654" s="13">
        <f t="shared" si="88"/>
        <v>0.20416666666666661</v>
      </c>
      <c r="O654" s="11">
        <f t="shared" si="91"/>
        <v>0</v>
      </c>
      <c r="P654" s="11">
        <f t="shared" si="89"/>
        <v>43</v>
      </c>
      <c r="Q654" s="4">
        <v>613669</v>
      </c>
      <c r="R654" s="4">
        <v>613669</v>
      </c>
      <c r="S654" s="4">
        <v>613712</v>
      </c>
      <c r="T654" s="4">
        <v>613712</v>
      </c>
      <c r="U654" s="1" t="s">
        <v>20</v>
      </c>
    </row>
    <row r="655" spans="1:21" x14ac:dyDescent="0.25">
      <c r="A655" s="16">
        <v>46045</v>
      </c>
      <c r="B655" s="17" t="s">
        <v>42</v>
      </c>
      <c r="C655" s="4">
        <v>3</v>
      </c>
      <c r="D655" s="4">
        <v>2031</v>
      </c>
      <c r="E655" s="5">
        <v>0.2673611111111111</v>
      </c>
      <c r="F655" s="5">
        <v>0.27777777777777779</v>
      </c>
      <c r="G655" s="5">
        <v>0.29166666666666669</v>
      </c>
      <c r="H655" s="5">
        <v>0.46111111111111114</v>
      </c>
      <c r="I655" s="5">
        <v>0.46111111111111114</v>
      </c>
      <c r="J655" s="5">
        <v>0.46111111111111114</v>
      </c>
      <c r="K655" s="4"/>
      <c r="L655" s="4"/>
      <c r="M655" s="12">
        <f t="shared" si="90"/>
        <v>1.3888888888888895E-2</v>
      </c>
      <c r="N655" s="13">
        <f t="shared" si="88"/>
        <v>0.16944444444444445</v>
      </c>
      <c r="O655" s="11">
        <f t="shared" si="91"/>
        <v>8</v>
      </c>
      <c r="P655" s="11">
        <f t="shared" si="89"/>
        <v>38</v>
      </c>
      <c r="Q655" s="4">
        <v>613623</v>
      </c>
      <c r="R655" s="4">
        <v>613631</v>
      </c>
      <c r="S655" s="4">
        <v>613669</v>
      </c>
      <c r="T655" s="4">
        <v>613669</v>
      </c>
    </row>
    <row r="656" spans="1:21" x14ac:dyDescent="0.25">
      <c r="A656" s="16">
        <v>46045</v>
      </c>
      <c r="B656" s="17" t="s">
        <v>42</v>
      </c>
      <c r="C656" s="4">
        <v>1</v>
      </c>
      <c r="D656" s="4">
        <v>2038</v>
      </c>
      <c r="E656" s="5">
        <v>0.48888888888888887</v>
      </c>
      <c r="F656" s="5">
        <v>0.5</v>
      </c>
      <c r="G656" s="5">
        <v>0.5</v>
      </c>
      <c r="H656" s="5">
        <v>0.6694444444444444</v>
      </c>
      <c r="I656" s="5">
        <v>0.6694444444444444</v>
      </c>
      <c r="J656" s="5">
        <v>0.68680555555555556</v>
      </c>
      <c r="K656" s="4"/>
      <c r="L656" s="4"/>
      <c r="M656" s="12">
        <f t="shared" si="90"/>
        <v>0</v>
      </c>
      <c r="N656" s="13">
        <f t="shared" si="88"/>
        <v>0.1694444444444444</v>
      </c>
      <c r="O656" s="11">
        <f t="shared" si="91"/>
        <v>0</v>
      </c>
      <c r="P656" s="11">
        <f t="shared" si="89"/>
        <v>42</v>
      </c>
      <c r="Q656" s="4">
        <v>608030</v>
      </c>
      <c r="R656" s="4">
        <v>608030</v>
      </c>
      <c r="S656" s="4">
        <v>608072</v>
      </c>
      <c r="T656" s="4">
        <v>608072</v>
      </c>
    </row>
    <row r="657" spans="1:22" x14ac:dyDescent="0.25">
      <c r="A657" s="16">
        <v>46045</v>
      </c>
      <c r="B657" s="17" t="s">
        <v>42</v>
      </c>
      <c r="C657" s="4">
        <v>4</v>
      </c>
      <c r="D657" s="4">
        <v>2030</v>
      </c>
      <c r="E657" s="5">
        <v>0.2673611111111111</v>
      </c>
      <c r="F657" s="5">
        <v>0.28125</v>
      </c>
      <c r="G657" s="5">
        <v>0.29375000000000001</v>
      </c>
      <c r="H657" s="5">
        <v>0.43333333333333335</v>
      </c>
      <c r="I657" s="5">
        <v>0.43333333333333335</v>
      </c>
      <c r="J657" s="5">
        <v>0.44930555555555557</v>
      </c>
      <c r="K657" s="4"/>
      <c r="L657" s="4"/>
      <c r="M657" s="12">
        <f t="shared" si="90"/>
        <v>1.2500000000000011E-2</v>
      </c>
      <c r="N657" s="13">
        <f t="shared" si="88"/>
        <v>0.13958333333333334</v>
      </c>
      <c r="O657" s="11">
        <f t="shared" si="91"/>
        <v>8</v>
      </c>
      <c r="P657" s="11">
        <f t="shared" si="89"/>
        <v>45</v>
      </c>
      <c r="Q657" s="4">
        <v>626251</v>
      </c>
      <c r="R657" s="4">
        <v>626259</v>
      </c>
      <c r="S657" s="4">
        <v>626304</v>
      </c>
      <c r="T657" s="4">
        <v>626304</v>
      </c>
    </row>
    <row r="658" spans="1:22" x14ac:dyDescent="0.25">
      <c r="A658" s="16">
        <v>46045</v>
      </c>
      <c r="B658" s="17" t="s">
        <v>42</v>
      </c>
      <c r="C658" s="4" t="s">
        <v>34</v>
      </c>
      <c r="D658" s="4">
        <v>2043</v>
      </c>
      <c r="E658" s="5">
        <v>0.62222222222222223</v>
      </c>
      <c r="F658" s="5">
        <v>0.64583333333333337</v>
      </c>
      <c r="G658" s="5">
        <v>0.6479166666666667</v>
      </c>
      <c r="H658" s="5">
        <v>0.77083333333333337</v>
      </c>
      <c r="I658" s="5">
        <v>0.77083333333333337</v>
      </c>
      <c r="J658" s="5">
        <v>0.78194444444444444</v>
      </c>
      <c r="K658" s="4"/>
      <c r="L658" s="4"/>
      <c r="M658" s="12">
        <f t="shared" si="90"/>
        <v>2.0833333333333259E-3</v>
      </c>
      <c r="N658" s="13">
        <f t="shared" si="88"/>
        <v>0.12291666666666667</v>
      </c>
      <c r="O658" s="11">
        <f t="shared" si="91"/>
        <v>0</v>
      </c>
      <c r="P658" s="11">
        <f t="shared" si="89"/>
        <v>98</v>
      </c>
      <c r="Q658" s="4">
        <v>169031</v>
      </c>
      <c r="R658" s="4">
        <v>169031</v>
      </c>
      <c r="S658" s="4">
        <v>169129</v>
      </c>
      <c r="T658" s="4">
        <v>169129</v>
      </c>
    </row>
    <row r="659" spans="1:22" x14ac:dyDescent="0.25">
      <c r="A659" s="16">
        <v>46045</v>
      </c>
      <c r="B659" s="17" t="s">
        <v>42</v>
      </c>
      <c r="C659" s="4">
        <v>5</v>
      </c>
      <c r="D659" s="4">
        <v>2041</v>
      </c>
      <c r="E659" s="5">
        <v>0.25</v>
      </c>
      <c r="F659" s="5">
        <v>0.29166666666666669</v>
      </c>
      <c r="G659" s="5">
        <v>0.29166666666666669</v>
      </c>
      <c r="H659" s="5">
        <v>0.43333333333333335</v>
      </c>
      <c r="I659" s="5">
        <v>0.43333333333333335</v>
      </c>
      <c r="J659" s="5">
        <v>0.43333333333333335</v>
      </c>
      <c r="K659" s="4"/>
      <c r="L659" s="4"/>
      <c r="M659" s="12">
        <f t="shared" si="90"/>
        <v>0</v>
      </c>
      <c r="N659" s="13">
        <f t="shared" si="88"/>
        <v>0.14166666666666666</v>
      </c>
      <c r="O659" s="11">
        <f t="shared" si="91"/>
        <v>0</v>
      </c>
      <c r="P659" s="11">
        <f t="shared" si="89"/>
        <v>46</v>
      </c>
      <c r="Q659" s="4">
        <v>189131</v>
      </c>
      <c r="R659" s="4">
        <v>189131</v>
      </c>
      <c r="S659" s="4">
        <v>189177</v>
      </c>
      <c r="T659" s="4">
        <v>189177</v>
      </c>
    </row>
    <row r="660" spans="1:22" x14ac:dyDescent="0.25">
      <c r="A660" s="16">
        <v>46045</v>
      </c>
      <c r="B660" s="17" t="s">
        <v>42</v>
      </c>
      <c r="C660" s="4">
        <v>6</v>
      </c>
      <c r="D660" s="4">
        <v>2042</v>
      </c>
      <c r="E660" s="5">
        <v>0.2673611111111111</v>
      </c>
      <c r="F660" s="5">
        <v>0.27777777777777779</v>
      </c>
      <c r="G660" s="5">
        <v>0.29166666666666669</v>
      </c>
      <c r="H660" s="5">
        <v>0.43402777777777779</v>
      </c>
      <c r="I660" s="5">
        <v>0.43402777777777779</v>
      </c>
      <c r="J660" s="5">
        <v>0.44930555555555557</v>
      </c>
      <c r="K660" s="4"/>
      <c r="L660" s="4"/>
      <c r="M660" s="12">
        <f t="shared" si="90"/>
        <v>1.3888888888888895E-2</v>
      </c>
      <c r="N660" s="13">
        <f t="shared" si="88"/>
        <v>0.1423611111111111</v>
      </c>
      <c r="O660" s="11">
        <f t="shared" si="91"/>
        <v>8</v>
      </c>
      <c r="P660" s="11">
        <f t="shared" si="89"/>
        <v>50</v>
      </c>
      <c r="Q660" s="4">
        <v>196491</v>
      </c>
      <c r="R660" s="4">
        <v>196499</v>
      </c>
      <c r="S660" s="4">
        <v>196549</v>
      </c>
      <c r="T660" s="4">
        <v>196549</v>
      </c>
    </row>
    <row r="661" spans="1:22" x14ac:dyDescent="0.25">
      <c r="A661" s="16">
        <v>46045</v>
      </c>
      <c r="B661" s="17" t="s">
        <v>42</v>
      </c>
      <c r="C661" s="4">
        <v>4</v>
      </c>
      <c r="D661" s="4">
        <v>2030</v>
      </c>
      <c r="E661" s="5">
        <v>0.53749999999999998</v>
      </c>
      <c r="F661" s="5">
        <v>0.53749999999999998</v>
      </c>
      <c r="G661" s="5">
        <v>0.55555555555555558</v>
      </c>
      <c r="H661" s="5">
        <v>0.63472222222222219</v>
      </c>
      <c r="I661" s="5">
        <v>0.63472222222222219</v>
      </c>
      <c r="J661" s="5">
        <v>0.64861111111111114</v>
      </c>
      <c r="K661" s="4"/>
      <c r="L661" s="4"/>
      <c r="M661" s="12">
        <f t="shared" si="90"/>
        <v>1.8055555555555602E-2</v>
      </c>
      <c r="N661" s="13">
        <f t="shared" si="88"/>
        <v>7.9166666666666607E-2</v>
      </c>
      <c r="O661" s="11">
        <f t="shared" si="91"/>
        <v>0</v>
      </c>
      <c r="P661" s="11">
        <f t="shared" si="89"/>
        <v>27</v>
      </c>
      <c r="Q661" s="4">
        <v>626339</v>
      </c>
      <c r="R661" s="4">
        <v>626339</v>
      </c>
      <c r="S661" s="4">
        <v>626366</v>
      </c>
      <c r="T661" s="4">
        <v>626366</v>
      </c>
    </row>
    <row r="662" spans="1:22" x14ac:dyDescent="0.25">
      <c r="A662" s="16">
        <v>46045</v>
      </c>
      <c r="B662" s="17" t="s">
        <v>42</v>
      </c>
      <c r="C662" s="4" t="s">
        <v>34</v>
      </c>
      <c r="D662" s="4">
        <v>2043</v>
      </c>
      <c r="E662" s="5">
        <v>0.37222222222222223</v>
      </c>
      <c r="F662" s="5">
        <v>0.3923611111111111</v>
      </c>
      <c r="G662" s="5">
        <v>0.39583333333333331</v>
      </c>
      <c r="H662" s="5">
        <v>0.51736111111111116</v>
      </c>
      <c r="I662" s="5">
        <v>0.51736111111111116</v>
      </c>
      <c r="J662" s="5">
        <v>0.53749999999999998</v>
      </c>
      <c r="K662" s="4"/>
      <c r="L662" s="4"/>
      <c r="M662" s="12">
        <f t="shared" si="90"/>
        <v>3.4722222222222099E-3</v>
      </c>
      <c r="N662" s="13">
        <f t="shared" si="88"/>
        <v>0.12152777777777785</v>
      </c>
      <c r="O662" s="11">
        <f t="shared" si="91"/>
        <v>0</v>
      </c>
      <c r="P662" s="11">
        <f t="shared" si="89"/>
        <v>97</v>
      </c>
      <c r="Q662" s="4">
        <v>168836</v>
      </c>
      <c r="R662" s="4">
        <v>168836</v>
      </c>
      <c r="S662" s="4">
        <v>168933</v>
      </c>
      <c r="T662" s="4">
        <v>168933</v>
      </c>
    </row>
    <row r="663" spans="1:22" x14ac:dyDescent="0.25">
      <c r="A663" s="16">
        <v>46045</v>
      </c>
      <c r="B663" s="17" t="s">
        <v>42</v>
      </c>
      <c r="C663" s="4">
        <v>3</v>
      </c>
      <c r="D663" s="4">
        <v>2031</v>
      </c>
      <c r="E663" s="5">
        <v>0.65555555555555556</v>
      </c>
      <c r="F663" s="5">
        <v>0.67013888888888884</v>
      </c>
      <c r="G663" s="5">
        <v>0.67361111111111116</v>
      </c>
      <c r="H663" s="5">
        <v>0.81527777777777777</v>
      </c>
      <c r="I663" s="5">
        <v>0.81527777777777777</v>
      </c>
      <c r="J663" s="5">
        <v>0.83263888888888893</v>
      </c>
      <c r="K663" s="4"/>
      <c r="L663" s="4"/>
      <c r="M663" s="12">
        <f t="shared" si="90"/>
        <v>3.4722222222223209E-3</v>
      </c>
      <c r="N663" s="13">
        <f t="shared" si="88"/>
        <v>0.14166666666666661</v>
      </c>
      <c r="O663" s="11">
        <f t="shared" si="91"/>
        <v>9</v>
      </c>
      <c r="P663" s="11">
        <f t="shared" si="89"/>
        <v>31</v>
      </c>
      <c r="Q663" s="4">
        <v>613712</v>
      </c>
      <c r="R663" s="4">
        <v>613712</v>
      </c>
      <c r="S663" s="4">
        <v>613743</v>
      </c>
      <c r="T663" s="4">
        <v>613752</v>
      </c>
    </row>
    <row r="664" spans="1:22" x14ac:dyDescent="0.25">
      <c r="A664" s="16">
        <v>46045</v>
      </c>
      <c r="B664" s="17" t="s">
        <v>42</v>
      </c>
      <c r="C664" s="4">
        <v>1</v>
      </c>
      <c r="D664" s="4">
        <v>2028</v>
      </c>
      <c r="E664" s="5">
        <v>0.38472222222222224</v>
      </c>
      <c r="F664" s="5">
        <v>0.40555555555555556</v>
      </c>
      <c r="G664" s="5">
        <v>0.40972222222222221</v>
      </c>
      <c r="H664" s="5">
        <v>0.48888888888888887</v>
      </c>
      <c r="I664" s="5">
        <v>0.48888888888888887</v>
      </c>
      <c r="J664" s="5">
        <v>0.48888888888888887</v>
      </c>
      <c r="K664" s="4"/>
      <c r="L664" s="4"/>
      <c r="M664" s="12">
        <f t="shared" si="90"/>
        <v>4.1666666666666519E-3</v>
      </c>
      <c r="N664" s="13">
        <f t="shared" si="88"/>
        <v>7.9166666666666663E-2</v>
      </c>
      <c r="O664" s="11">
        <f t="shared" si="91"/>
        <v>0</v>
      </c>
      <c r="P664" s="11">
        <f t="shared" si="89"/>
        <v>20</v>
      </c>
      <c r="Q664" s="4">
        <v>608010</v>
      </c>
      <c r="R664" s="4">
        <v>608010</v>
      </c>
      <c r="S664" s="4">
        <v>608030</v>
      </c>
      <c r="T664" s="4">
        <v>608030</v>
      </c>
      <c r="U664" s="1" t="s">
        <v>20</v>
      </c>
      <c r="V664" s="1" t="s">
        <v>20</v>
      </c>
    </row>
    <row r="665" spans="1:22" x14ac:dyDescent="0.25">
      <c r="A665" s="16">
        <v>46045</v>
      </c>
      <c r="B665" s="17" t="s">
        <v>42</v>
      </c>
      <c r="C665" s="4" t="s">
        <v>34</v>
      </c>
      <c r="D665" s="4">
        <v>2043</v>
      </c>
      <c r="E665" s="5">
        <v>0.5180555555555556</v>
      </c>
      <c r="F665" s="5">
        <v>0.5180555555555556</v>
      </c>
      <c r="G665" s="5">
        <v>0.52083333333333337</v>
      </c>
      <c r="H665" s="5">
        <v>0.6430555555555556</v>
      </c>
      <c r="I665" s="5">
        <v>0.6430555555555556</v>
      </c>
      <c r="J665" s="5">
        <v>0.6430555555555556</v>
      </c>
      <c r="K665" s="4"/>
      <c r="L665" s="4"/>
      <c r="M665" s="12">
        <f t="shared" si="90"/>
        <v>2.7777777777777679E-3</v>
      </c>
      <c r="N665" s="13">
        <f t="shared" si="88"/>
        <v>0.12222222222222223</v>
      </c>
      <c r="O665" s="11">
        <f t="shared" si="91"/>
        <v>0</v>
      </c>
      <c r="P665" s="11">
        <f t="shared" si="89"/>
        <v>98</v>
      </c>
      <c r="Q665" s="4">
        <v>168933</v>
      </c>
      <c r="R665" s="4">
        <v>168933</v>
      </c>
      <c r="S665" s="4">
        <v>169031</v>
      </c>
      <c r="T665" s="4">
        <v>169031</v>
      </c>
      <c r="U665" s="1" t="s">
        <v>20</v>
      </c>
    </row>
    <row r="666" spans="1:22" x14ac:dyDescent="0.25">
      <c r="A666" s="16">
        <v>46045</v>
      </c>
      <c r="B666" s="17" t="s">
        <v>42</v>
      </c>
      <c r="C666" s="4">
        <v>1</v>
      </c>
      <c r="D666" s="4">
        <v>2028</v>
      </c>
      <c r="E666" s="5">
        <v>0.6694444444444444</v>
      </c>
      <c r="F666" s="5">
        <v>0.6694444444444444</v>
      </c>
      <c r="G666" s="5">
        <v>0.67361111111111116</v>
      </c>
      <c r="H666" s="5">
        <v>0.81527777777777777</v>
      </c>
      <c r="I666" s="5">
        <v>0.81527777777777777</v>
      </c>
      <c r="J666" s="5">
        <v>0.83611111111111114</v>
      </c>
      <c r="K666" s="4"/>
      <c r="L666" s="4"/>
      <c r="M666" s="12">
        <f t="shared" si="90"/>
        <v>4.1666666666667629E-3</v>
      </c>
      <c r="N666" s="13">
        <f t="shared" si="88"/>
        <v>0.14166666666666661</v>
      </c>
      <c r="O666" s="11">
        <f t="shared" si="91"/>
        <v>9</v>
      </c>
      <c r="P666" s="11">
        <f t="shared" si="89"/>
        <v>35</v>
      </c>
      <c r="Q666" s="4">
        <v>608072</v>
      </c>
      <c r="R666" s="4">
        <v>608072</v>
      </c>
      <c r="S666" s="4">
        <v>608107</v>
      </c>
      <c r="T666" s="4">
        <v>608116</v>
      </c>
    </row>
    <row r="667" spans="1:22" x14ac:dyDescent="0.25">
      <c r="A667" s="16">
        <v>46045</v>
      </c>
      <c r="B667" s="17" t="s">
        <v>42</v>
      </c>
      <c r="C667" s="4">
        <v>4</v>
      </c>
      <c r="D667" s="4">
        <v>2030</v>
      </c>
      <c r="E667" s="5">
        <v>0.41944444444444445</v>
      </c>
      <c r="F667" s="5">
        <v>0.43333333333333335</v>
      </c>
      <c r="G667" s="5">
        <v>0.4375</v>
      </c>
      <c r="H667" s="5">
        <v>0.55138888888888893</v>
      </c>
      <c r="I667" s="5">
        <v>0.55138888888888893</v>
      </c>
      <c r="J667" s="5">
        <v>0.55138888888888893</v>
      </c>
      <c r="K667" s="4"/>
      <c r="L667" s="4"/>
      <c r="M667" s="12">
        <f t="shared" si="90"/>
        <v>4.1666666666666519E-3</v>
      </c>
      <c r="N667" s="13">
        <f t="shared" si="88"/>
        <v>0.11388888888888893</v>
      </c>
      <c r="O667" s="11">
        <f t="shared" si="91"/>
        <v>0</v>
      </c>
      <c r="P667" s="11">
        <f t="shared" si="89"/>
        <v>35</v>
      </c>
      <c r="Q667" s="4">
        <v>626304</v>
      </c>
      <c r="R667" s="4">
        <v>626304</v>
      </c>
      <c r="S667" s="4">
        <v>626339</v>
      </c>
      <c r="T667" s="4">
        <v>626339</v>
      </c>
    </row>
    <row r="668" spans="1:22" x14ac:dyDescent="0.25">
      <c r="A668" s="16">
        <v>46045</v>
      </c>
      <c r="B668" s="17" t="s">
        <v>42</v>
      </c>
      <c r="C668" s="4">
        <v>5</v>
      </c>
      <c r="D668" s="4">
        <v>2041</v>
      </c>
      <c r="E668" s="5">
        <v>0.58125000000000004</v>
      </c>
      <c r="F668" s="5">
        <v>0.58333333333333337</v>
      </c>
      <c r="G668" s="5">
        <v>0.58333333333333337</v>
      </c>
      <c r="H668" s="5">
        <v>0.81597222222222221</v>
      </c>
      <c r="I668" s="5">
        <v>0.83125000000000004</v>
      </c>
      <c r="J668" s="5">
        <v>0.83472222222222225</v>
      </c>
      <c r="K668" s="4"/>
      <c r="L668" s="4"/>
      <c r="M668" s="12">
        <f t="shared" si="90"/>
        <v>1.5277777777777835E-2</v>
      </c>
      <c r="N668" s="13">
        <f t="shared" si="88"/>
        <v>0.23263888888888884</v>
      </c>
      <c r="O668" s="11">
        <f t="shared" si="91"/>
        <v>8</v>
      </c>
      <c r="P668" s="11">
        <f t="shared" si="89"/>
        <v>62</v>
      </c>
      <c r="Q668" s="4">
        <v>189219</v>
      </c>
      <c r="R668" s="4">
        <v>189219</v>
      </c>
      <c r="S668" s="4">
        <v>189281</v>
      </c>
      <c r="T668" s="4">
        <v>189289</v>
      </c>
    </row>
    <row r="669" spans="1:22" x14ac:dyDescent="0.25">
      <c r="A669" s="16">
        <v>46045</v>
      </c>
      <c r="B669" s="17" t="s">
        <v>42</v>
      </c>
      <c r="C669" s="4">
        <v>5</v>
      </c>
      <c r="D669" s="4">
        <v>2041</v>
      </c>
      <c r="E669" s="5">
        <v>0.41944444444444445</v>
      </c>
      <c r="F669" s="5">
        <v>0.4375</v>
      </c>
      <c r="G669" s="5">
        <v>0.4375</v>
      </c>
      <c r="H669" s="5">
        <v>0.57916666666666672</v>
      </c>
      <c r="I669" s="5">
        <v>0.57986111111111116</v>
      </c>
      <c r="J669" s="5">
        <v>0.58125000000000004</v>
      </c>
      <c r="K669" s="4"/>
      <c r="L669" s="4"/>
      <c r="M669" s="12">
        <f t="shared" si="90"/>
        <v>6.9444444444444198E-4</v>
      </c>
      <c r="N669" s="13">
        <f t="shared" si="88"/>
        <v>0.14166666666666672</v>
      </c>
      <c r="O669" s="11">
        <f t="shared" si="91"/>
        <v>0</v>
      </c>
      <c r="P669" s="11">
        <f t="shared" si="89"/>
        <v>42</v>
      </c>
      <c r="Q669" s="4">
        <v>189177</v>
      </c>
      <c r="R669" s="4">
        <v>189177</v>
      </c>
      <c r="S669" s="4">
        <v>189219</v>
      </c>
      <c r="T669" s="4">
        <v>189219</v>
      </c>
    </row>
    <row r="670" spans="1:22" x14ac:dyDescent="0.25">
      <c r="A670" s="16">
        <v>46045</v>
      </c>
      <c r="B670" s="17" t="s">
        <v>42</v>
      </c>
      <c r="C670" s="4">
        <v>6</v>
      </c>
      <c r="D670" s="4">
        <v>2042</v>
      </c>
      <c r="E670" s="5">
        <v>0.60763888888888884</v>
      </c>
      <c r="F670" s="5">
        <v>0.61111111111111116</v>
      </c>
      <c r="G670" s="5">
        <v>0.61111111111111116</v>
      </c>
      <c r="H670" s="5">
        <v>0.81597222222222221</v>
      </c>
      <c r="I670" s="5">
        <v>0.82916666666666672</v>
      </c>
      <c r="J670" s="5">
        <v>0.8354166666666667</v>
      </c>
      <c r="K670" s="4"/>
      <c r="L670" s="4"/>
      <c r="M670" s="12">
        <f t="shared" si="90"/>
        <v>1.3194444444444509E-2</v>
      </c>
      <c r="N670" s="13">
        <f t="shared" si="88"/>
        <v>0.20486111111111105</v>
      </c>
      <c r="O670" s="11">
        <f t="shared" si="91"/>
        <v>9</v>
      </c>
      <c r="P670" s="11">
        <f t="shared" si="89"/>
        <v>69</v>
      </c>
      <c r="Q670" s="4">
        <v>196609</v>
      </c>
      <c r="R670" s="4">
        <v>196609</v>
      </c>
      <c r="S670" s="4">
        <v>196678</v>
      </c>
      <c r="T670" s="4">
        <v>196687</v>
      </c>
    </row>
    <row r="671" spans="1:22" x14ac:dyDescent="0.25">
      <c r="A671" s="16">
        <v>46045</v>
      </c>
      <c r="B671" s="17" t="s">
        <v>42</v>
      </c>
      <c r="C671" s="4">
        <v>6</v>
      </c>
      <c r="D671" s="4">
        <v>2042</v>
      </c>
      <c r="E671" s="5">
        <v>0.41944444444444445</v>
      </c>
      <c r="F671" s="5">
        <v>0.43402777777777779</v>
      </c>
      <c r="G671" s="5">
        <v>0.4375</v>
      </c>
      <c r="H671" s="5">
        <v>0.60763888888888884</v>
      </c>
      <c r="I671" s="5">
        <v>0.60763888888888884</v>
      </c>
      <c r="J671" s="5">
        <v>0.60763888888888884</v>
      </c>
      <c r="K671" s="4"/>
      <c r="L671" s="4"/>
      <c r="M671" s="12">
        <f t="shared" si="90"/>
        <v>3.4722222222222099E-3</v>
      </c>
      <c r="N671" s="13">
        <f t="shared" si="88"/>
        <v>0.17013888888888884</v>
      </c>
      <c r="O671" s="11">
        <f t="shared" si="91"/>
        <v>0</v>
      </c>
      <c r="P671" s="11">
        <f t="shared" si="89"/>
        <v>60</v>
      </c>
      <c r="Q671" s="4">
        <v>196549</v>
      </c>
      <c r="R671" s="4">
        <v>196549</v>
      </c>
      <c r="S671" s="4">
        <v>196609</v>
      </c>
      <c r="T671" s="4">
        <v>196609</v>
      </c>
    </row>
    <row r="672" spans="1:22" x14ac:dyDescent="0.25">
      <c r="A672" s="16">
        <v>46045</v>
      </c>
      <c r="B672" s="17" t="s">
        <v>42</v>
      </c>
      <c r="C672" s="4">
        <v>4</v>
      </c>
      <c r="D672" s="4">
        <v>2030</v>
      </c>
      <c r="E672" s="5">
        <v>0.63472222222222219</v>
      </c>
      <c r="F672" s="5">
        <v>0.63472222222222219</v>
      </c>
      <c r="G672" s="5">
        <v>0.64583333333333337</v>
      </c>
      <c r="H672" s="5">
        <v>0.81458333333333333</v>
      </c>
      <c r="I672" s="5">
        <v>0.82847222222222228</v>
      </c>
      <c r="J672" s="5">
        <v>0.82986111111111116</v>
      </c>
      <c r="K672" s="4"/>
      <c r="L672" s="4"/>
      <c r="M672" s="12">
        <f t="shared" si="90"/>
        <v>2.5000000000000133E-2</v>
      </c>
      <c r="N672" s="13">
        <f t="shared" si="88"/>
        <v>0.16874999999999996</v>
      </c>
      <c r="O672" s="11">
        <f t="shared" si="91"/>
        <v>8</v>
      </c>
      <c r="P672" s="11">
        <f t="shared" si="89"/>
        <v>48</v>
      </c>
      <c r="Q672" s="4">
        <v>626366</v>
      </c>
      <c r="R672" s="4">
        <v>626366</v>
      </c>
      <c r="S672" s="4">
        <v>626414</v>
      </c>
      <c r="T672" s="4">
        <v>626422</v>
      </c>
    </row>
    <row r="673" spans="1:20" x14ac:dyDescent="0.25">
      <c r="A673" s="16">
        <v>46045</v>
      </c>
      <c r="B673" s="17" t="s">
        <v>42</v>
      </c>
      <c r="C673" s="4">
        <v>2</v>
      </c>
      <c r="D673" s="4">
        <v>2044</v>
      </c>
      <c r="E673" s="5">
        <v>0.65555555555555556</v>
      </c>
      <c r="F673" s="5">
        <v>0.66666666666666663</v>
      </c>
      <c r="G673" s="5">
        <v>0.66666666666666663</v>
      </c>
      <c r="H673" s="5">
        <v>0.81111111111111112</v>
      </c>
      <c r="I673" s="5">
        <v>0.81111111111111112</v>
      </c>
      <c r="J673" s="5">
        <v>0.83263888888888893</v>
      </c>
      <c r="K673" s="4"/>
      <c r="L673" s="4"/>
      <c r="M673" s="12">
        <f t="shared" si="90"/>
        <v>0</v>
      </c>
      <c r="N673" s="13">
        <f t="shared" si="88"/>
        <v>0.14444444444444449</v>
      </c>
      <c r="O673" s="11">
        <f t="shared" si="91"/>
        <v>9</v>
      </c>
      <c r="P673" s="11">
        <f t="shared" si="89"/>
        <v>39</v>
      </c>
      <c r="Q673" s="4">
        <v>192998</v>
      </c>
      <c r="R673" s="4">
        <v>192998</v>
      </c>
      <c r="S673" s="4">
        <v>193037</v>
      </c>
      <c r="T673" s="4">
        <v>193046</v>
      </c>
    </row>
    <row r="674" spans="1:20" x14ac:dyDescent="0.25">
      <c r="A674" s="16">
        <v>46045</v>
      </c>
      <c r="B674" s="17" t="s">
        <v>42</v>
      </c>
      <c r="C674" s="4" t="s">
        <v>34</v>
      </c>
      <c r="D674" s="4">
        <v>2043</v>
      </c>
      <c r="E674" s="5">
        <v>0.76736111111111116</v>
      </c>
      <c r="F674" s="5">
        <v>0.7680555555555556</v>
      </c>
      <c r="G674" s="5">
        <v>0.77083333333333337</v>
      </c>
      <c r="H674" s="5">
        <v>0.89652777777777781</v>
      </c>
      <c r="I674" s="5">
        <v>0.91319444444444442</v>
      </c>
      <c r="J674" s="5">
        <v>0.91736111111111107</v>
      </c>
      <c r="K674" s="4"/>
      <c r="L674" s="4"/>
      <c r="M674" s="12">
        <f t="shared" si="90"/>
        <v>1.9444444444444375E-2</v>
      </c>
      <c r="N674" s="13">
        <f t="shared" si="88"/>
        <v>0.12569444444444444</v>
      </c>
      <c r="O674" s="11">
        <f t="shared" si="91"/>
        <v>9</v>
      </c>
      <c r="P674" s="11">
        <f t="shared" si="89"/>
        <v>98</v>
      </c>
      <c r="Q674" s="4">
        <v>169129</v>
      </c>
      <c r="R674" s="4">
        <v>169129</v>
      </c>
      <c r="S674" s="4">
        <v>169227</v>
      </c>
      <c r="T674" s="4">
        <v>169236</v>
      </c>
    </row>
    <row r="675" spans="1:20" x14ac:dyDescent="0.25">
      <c r="A675" s="3"/>
      <c r="B675" s="4"/>
      <c r="C675" s="4"/>
      <c r="D675" s="4"/>
      <c r="E675" s="5"/>
      <c r="F675" s="5"/>
      <c r="G675" s="5"/>
      <c r="H675" s="5"/>
      <c r="I675" s="5"/>
      <c r="J675" s="5"/>
      <c r="K675" s="4"/>
      <c r="L675" s="4"/>
      <c r="M675" s="12">
        <f t="shared" si="90"/>
        <v>0</v>
      </c>
      <c r="N675" s="13">
        <f t="shared" si="88"/>
        <v>0</v>
      </c>
      <c r="O675" s="11">
        <f t="shared" si="91"/>
        <v>0</v>
      </c>
      <c r="P675" s="11">
        <f t="shared" si="89"/>
        <v>0</v>
      </c>
      <c r="Q675" s="4"/>
      <c r="R675" s="4"/>
      <c r="S675" s="4"/>
      <c r="T675" s="4"/>
    </row>
    <row r="676" spans="1:20" x14ac:dyDescent="0.25">
      <c r="A676" s="27"/>
      <c r="B676" s="28"/>
      <c r="C676" s="28"/>
      <c r="D676" s="29"/>
      <c r="E676" s="28"/>
      <c r="F676" s="28"/>
      <c r="G676" s="28"/>
      <c r="H676" s="28"/>
      <c r="I676" s="28"/>
      <c r="J676" s="28"/>
      <c r="K676" s="28"/>
      <c r="L676" s="7" t="s">
        <v>41</v>
      </c>
      <c r="M676" s="14">
        <f>SUM(M650:M675)</f>
        <v>0.22291666666666698</v>
      </c>
      <c r="N676" s="14">
        <f>SUM(N650:N675)</f>
        <v>3.6895833333333332</v>
      </c>
      <c r="O676" s="35">
        <f>SUM(O650:O675)</f>
        <v>110</v>
      </c>
      <c r="P676" s="35">
        <f>SUM(P650:P675)</f>
        <v>1351</v>
      </c>
      <c r="Q676" s="28"/>
      <c r="R676" s="28"/>
      <c r="S676" s="28"/>
      <c r="T676" s="28"/>
    </row>
    <row r="677" spans="1:20" x14ac:dyDescent="0.25">
      <c r="A677" s="16">
        <v>46046</v>
      </c>
      <c r="B677" s="17" t="s">
        <v>43</v>
      </c>
      <c r="C677" s="17">
        <v>1</v>
      </c>
      <c r="D677" s="17">
        <v>2041</v>
      </c>
      <c r="E677" s="18">
        <v>0.2673611111111111</v>
      </c>
      <c r="F677" s="18">
        <v>0.28194444444444444</v>
      </c>
      <c r="G677" s="18">
        <v>0.2951388888888889</v>
      </c>
      <c r="H677" s="18">
        <v>0.40555555555555556</v>
      </c>
      <c r="I677" s="18">
        <v>0.40555555555555556</v>
      </c>
      <c r="J677" s="18">
        <v>0.40555555555555556</v>
      </c>
      <c r="K677" s="17"/>
      <c r="L677" s="17"/>
      <c r="M677" s="19">
        <f>G677-F677+I677-H677</f>
        <v>1.3194444444444453E-2</v>
      </c>
      <c r="N677" s="20">
        <f t="shared" ref="N677:N704" si="92">H677-G677-(L677-K677)</f>
        <v>0.11041666666666666</v>
      </c>
      <c r="O677" s="34">
        <f>R677-Q677+T677-S677</f>
        <v>8</v>
      </c>
      <c r="P677" s="34">
        <f t="shared" ref="P677:P704" si="93">S677-R677</f>
        <v>28</v>
      </c>
      <c r="Q677" s="17">
        <v>189289</v>
      </c>
      <c r="R677" s="17">
        <v>189297</v>
      </c>
      <c r="S677" s="17">
        <v>189325</v>
      </c>
      <c r="T677" s="17">
        <v>189325</v>
      </c>
    </row>
    <row r="678" spans="1:20" x14ac:dyDescent="0.25">
      <c r="A678" s="16">
        <v>46046</v>
      </c>
      <c r="B678" s="17" t="s">
        <v>43</v>
      </c>
      <c r="C678" s="4">
        <v>2</v>
      </c>
      <c r="D678" s="4">
        <v>2028</v>
      </c>
      <c r="E678" s="5">
        <v>0.4375</v>
      </c>
      <c r="F678" s="5">
        <v>0.4375</v>
      </c>
      <c r="G678" s="5">
        <v>0.4375</v>
      </c>
      <c r="H678" s="5">
        <v>0.6694444444444444</v>
      </c>
      <c r="I678" s="5">
        <v>0.6694444444444444</v>
      </c>
      <c r="J678" s="5">
        <v>0.68333333333333335</v>
      </c>
      <c r="K678" s="4"/>
      <c r="L678" s="4"/>
      <c r="M678" s="12">
        <f t="shared" ref="M678:M704" si="94">G678-F678+I678-H678</f>
        <v>0</v>
      </c>
      <c r="N678" s="13">
        <f t="shared" si="92"/>
        <v>0.2319444444444444</v>
      </c>
      <c r="O678" s="11">
        <f t="shared" ref="O678:O704" si="95">R678-Q678+T678-S678</f>
        <v>0</v>
      </c>
      <c r="P678" s="11">
        <f t="shared" si="93"/>
        <v>62</v>
      </c>
      <c r="Q678" s="4">
        <v>608164</v>
      </c>
      <c r="R678" s="4">
        <v>608164</v>
      </c>
      <c r="S678" s="4">
        <v>608226</v>
      </c>
      <c r="T678" s="4">
        <v>608226</v>
      </c>
    </row>
    <row r="679" spans="1:20" x14ac:dyDescent="0.25">
      <c r="A679" s="16">
        <v>46046</v>
      </c>
      <c r="B679" s="17" t="s">
        <v>43</v>
      </c>
      <c r="C679" s="4">
        <v>2</v>
      </c>
      <c r="D679" s="4">
        <v>2028</v>
      </c>
      <c r="E679" s="5">
        <v>0.2673611111111111</v>
      </c>
      <c r="F679" s="5">
        <v>0.27777777777777779</v>
      </c>
      <c r="G679" s="5">
        <v>0.29166666666666669</v>
      </c>
      <c r="H679" s="5">
        <v>0.43402777777777779</v>
      </c>
      <c r="I679" s="5">
        <v>0.43402777777777779</v>
      </c>
      <c r="J679" s="5">
        <v>0.43402777777777779</v>
      </c>
      <c r="K679" s="4"/>
      <c r="L679" s="4"/>
      <c r="M679" s="12">
        <f t="shared" si="94"/>
        <v>1.3888888888888895E-2</v>
      </c>
      <c r="N679" s="13">
        <f t="shared" si="92"/>
        <v>0.1423611111111111</v>
      </c>
      <c r="O679" s="11">
        <f t="shared" si="95"/>
        <v>0</v>
      </c>
      <c r="P679" s="11">
        <f t="shared" si="93"/>
        <v>48</v>
      </c>
      <c r="Q679" s="4">
        <v>608116</v>
      </c>
      <c r="R679" s="4">
        <v>608116</v>
      </c>
      <c r="S679" s="4">
        <v>608164</v>
      </c>
      <c r="T679" s="4">
        <v>608164</v>
      </c>
    </row>
    <row r="680" spans="1:20" x14ac:dyDescent="0.25">
      <c r="A680" s="16">
        <v>46046</v>
      </c>
      <c r="B680" s="17" t="s">
        <v>43</v>
      </c>
      <c r="C680" s="6">
        <v>3</v>
      </c>
      <c r="D680" s="4">
        <v>2043</v>
      </c>
      <c r="E680" s="5">
        <v>0.46111111111111114</v>
      </c>
      <c r="F680" s="5">
        <v>0.46111111111111114</v>
      </c>
      <c r="G680" s="5">
        <v>0.46527777777777779</v>
      </c>
      <c r="H680" s="5">
        <v>0.6694444444444444</v>
      </c>
      <c r="I680" s="5">
        <v>0.6694444444444444</v>
      </c>
      <c r="J680" s="5">
        <v>0.68402777777777779</v>
      </c>
      <c r="K680" s="4"/>
      <c r="L680" s="4"/>
      <c r="M680" s="12">
        <f t="shared" si="94"/>
        <v>4.1666666666666519E-3</v>
      </c>
      <c r="N680" s="13">
        <f t="shared" si="92"/>
        <v>0.20416666666666661</v>
      </c>
      <c r="O680" s="11">
        <f t="shared" si="95"/>
        <v>0</v>
      </c>
      <c r="P680" s="11">
        <f t="shared" si="93"/>
        <v>42</v>
      </c>
      <c r="Q680" s="4">
        <v>169281</v>
      </c>
      <c r="R680" s="4">
        <v>169281</v>
      </c>
      <c r="S680" s="4">
        <v>169323</v>
      </c>
      <c r="T680" s="4">
        <v>169323</v>
      </c>
    </row>
    <row r="681" spans="1:20" x14ac:dyDescent="0.25">
      <c r="A681" s="16">
        <v>46046</v>
      </c>
      <c r="B681" s="17" t="s">
        <v>43</v>
      </c>
      <c r="C681" s="6">
        <v>3</v>
      </c>
      <c r="D681" s="4">
        <v>2043</v>
      </c>
      <c r="E681" s="5">
        <v>0.2673611111111111</v>
      </c>
      <c r="F681" s="5">
        <v>0.2673611111111111</v>
      </c>
      <c r="G681" s="5">
        <v>0.29166666666666669</v>
      </c>
      <c r="H681" s="5">
        <v>0.46111111111111114</v>
      </c>
      <c r="I681" s="5">
        <v>0.46111111111111114</v>
      </c>
      <c r="J681" s="5">
        <v>0.46111111111111114</v>
      </c>
      <c r="K681" s="4"/>
      <c r="L681" s="4"/>
      <c r="M681" s="12">
        <f t="shared" si="94"/>
        <v>2.430555555555558E-2</v>
      </c>
      <c r="N681" s="13">
        <f t="shared" si="92"/>
        <v>0.16944444444444445</v>
      </c>
      <c r="O681" s="11">
        <f t="shared" si="95"/>
        <v>0</v>
      </c>
      <c r="P681" s="11">
        <f t="shared" si="93"/>
        <v>45</v>
      </c>
      <c r="Q681" s="4">
        <v>169236</v>
      </c>
      <c r="R681" s="4">
        <v>169236</v>
      </c>
      <c r="S681" s="4">
        <v>169281</v>
      </c>
      <c r="T681" s="4">
        <v>169281</v>
      </c>
    </row>
    <row r="682" spans="1:20" x14ac:dyDescent="0.25">
      <c r="A682" s="16">
        <v>46046</v>
      </c>
      <c r="B682" s="17" t="s">
        <v>43</v>
      </c>
      <c r="C682" s="4">
        <v>1</v>
      </c>
      <c r="D682" s="4">
        <v>2041</v>
      </c>
      <c r="E682" s="5">
        <v>0.48888888888888887</v>
      </c>
      <c r="F682" s="5">
        <v>0.48888888888888887</v>
      </c>
      <c r="G682" s="5">
        <v>0.5</v>
      </c>
      <c r="H682" s="5">
        <v>0.6694444444444444</v>
      </c>
      <c r="I682" s="5">
        <v>0.6694444444444444</v>
      </c>
      <c r="J682" s="5">
        <v>0.68333333333333335</v>
      </c>
      <c r="K682" s="4"/>
      <c r="L682" s="4"/>
      <c r="M682" s="12">
        <f t="shared" si="94"/>
        <v>1.1111111111111183E-2</v>
      </c>
      <c r="N682" s="13">
        <f t="shared" si="92"/>
        <v>0.1694444444444444</v>
      </c>
      <c r="O682" s="11">
        <f t="shared" si="95"/>
        <v>0</v>
      </c>
      <c r="P682" s="11">
        <f t="shared" si="93"/>
        <v>41</v>
      </c>
      <c r="Q682" s="4">
        <v>189346</v>
      </c>
      <c r="R682" s="4">
        <v>189346</v>
      </c>
      <c r="S682" s="4">
        <v>189387</v>
      </c>
      <c r="T682" s="4">
        <v>189387</v>
      </c>
    </row>
    <row r="683" spans="1:20" x14ac:dyDescent="0.25">
      <c r="A683" s="16">
        <v>46046</v>
      </c>
      <c r="B683" s="17" t="s">
        <v>43</v>
      </c>
      <c r="C683" s="4">
        <v>4</v>
      </c>
      <c r="D683" s="4">
        <v>2044</v>
      </c>
      <c r="E683" s="5">
        <v>0.25</v>
      </c>
      <c r="F683" s="5">
        <v>0.29166666666666669</v>
      </c>
      <c r="G683" s="5">
        <v>0.29166666666666669</v>
      </c>
      <c r="H683" s="5">
        <v>0.43333333333333335</v>
      </c>
      <c r="I683" s="5">
        <v>0.43333333333333335</v>
      </c>
      <c r="J683" s="5">
        <v>0.43333333333333335</v>
      </c>
      <c r="K683" s="4"/>
      <c r="L683" s="4"/>
      <c r="M683" s="12">
        <f t="shared" si="94"/>
        <v>0</v>
      </c>
      <c r="N683" s="13">
        <f t="shared" si="92"/>
        <v>0.14166666666666666</v>
      </c>
      <c r="O683" s="11">
        <f t="shared" si="95"/>
        <v>0</v>
      </c>
      <c r="P683" s="11">
        <f t="shared" si="93"/>
        <v>53</v>
      </c>
      <c r="Q683" s="4">
        <v>193046</v>
      </c>
      <c r="R683" s="4">
        <v>193046</v>
      </c>
      <c r="S683" s="4">
        <v>193099</v>
      </c>
      <c r="T683" s="4">
        <v>193099</v>
      </c>
    </row>
    <row r="684" spans="1:20" x14ac:dyDescent="0.25">
      <c r="A684" s="16">
        <v>46046</v>
      </c>
      <c r="B684" s="17" t="s">
        <v>43</v>
      </c>
      <c r="C684" s="4">
        <v>6</v>
      </c>
      <c r="D684" s="4">
        <v>2030</v>
      </c>
      <c r="E684" s="5">
        <v>0.25</v>
      </c>
      <c r="F684" s="5">
        <v>0.2673611111111111</v>
      </c>
      <c r="G684" s="5">
        <v>0.29166666666666669</v>
      </c>
      <c r="H684" s="5">
        <v>0.43125000000000002</v>
      </c>
      <c r="I684" s="5">
        <v>0.43125000000000002</v>
      </c>
      <c r="J684" s="5">
        <v>0.44930555555555557</v>
      </c>
      <c r="K684" s="4"/>
      <c r="L684" s="4"/>
      <c r="M684" s="12">
        <f t="shared" si="94"/>
        <v>2.430555555555558E-2</v>
      </c>
      <c r="N684" s="13">
        <f t="shared" si="92"/>
        <v>0.13958333333333334</v>
      </c>
      <c r="O684" s="11">
        <f t="shared" si="95"/>
        <v>9</v>
      </c>
      <c r="P684" s="11">
        <f t="shared" si="93"/>
        <v>50</v>
      </c>
      <c r="Q684" s="4">
        <v>626422</v>
      </c>
      <c r="R684" s="4">
        <v>626431</v>
      </c>
      <c r="S684" s="4">
        <v>626481</v>
      </c>
      <c r="T684" s="4">
        <v>626481</v>
      </c>
    </row>
    <row r="685" spans="1:20" x14ac:dyDescent="0.25">
      <c r="A685" s="16">
        <v>46046</v>
      </c>
      <c r="B685" s="17" t="s">
        <v>43</v>
      </c>
      <c r="C685" s="4" t="s">
        <v>34</v>
      </c>
      <c r="D685" s="4">
        <v>2042</v>
      </c>
      <c r="E685" s="5">
        <v>0.49722222222222223</v>
      </c>
      <c r="F685" s="5">
        <v>0.49722222222222223</v>
      </c>
      <c r="G685" s="5">
        <v>0.52083333333333337</v>
      </c>
      <c r="H685" s="5">
        <v>0.64236111111111116</v>
      </c>
      <c r="I685" s="5">
        <v>0.64236111111111116</v>
      </c>
      <c r="J685" s="5">
        <v>0.65694444444444444</v>
      </c>
      <c r="K685" s="4"/>
      <c r="L685" s="4"/>
      <c r="M685" s="12">
        <f t="shared" si="94"/>
        <v>2.3611111111111138E-2</v>
      </c>
      <c r="N685" s="13">
        <f t="shared" si="92"/>
        <v>0.12152777777777779</v>
      </c>
      <c r="O685" s="11">
        <f t="shared" si="95"/>
        <v>0</v>
      </c>
      <c r="P685" s="11">
        <f t="shared" si="93"/>
        <v>98</v>
      </c>
      <c r="Q685" s="4">
        <v>196795</v>
      </c>
      <c r="R685" s="4">
        <v>196795</v>
      </c>
      <c r="S685" s="4">
        <v>196893</v>
      </c>
      <c r="T685" s="4">
        <v>196893</v>
      </c>
    </row>
    <row r="686" spans="1:20" x14ac:dyDescent="0.25">
      <c r="A686" s="16">
        <v>46046</v>
      </c>
      <c r="B686" s="17" t="s">
        <v>43</v>
      </c>
      <c r="C686" s="4">
        <v>5</v>
      </c>
      <c r="D686" s="4">
        <v>2031</v>
      </c>
      <c r="E686" s="5">
        <v>0.2673611111111111</v>
      </c>
      <c r="F686" s="5">
        <v>0.28125</v>
      </c>
      <c r="G686" s="5">
        <v>0.29166666666666669</v>
      </c>
      <c r="H686" s="5">
        <v>0.43333333333333335</v>
      </c>
      <c r="I686" s="5">
        <v>0.43333333333333335</v>
      </c>
      <c r="J686" s="5">
        <v>0.44861111111111113</v>
      </c>
      <c r="K686" s="4"/>
      <c r="L686" s="4"/>
      <c r="M686" s="12">
        <f t="shared" si="94"/>
        <v>1.0416666666666685E-2</v>
      </c>
      <c r="N686" s="13">
        <f t="shared" si="92"/>
        <v>0.14166666666666666</v>
      </c>
      <c r="O686" s="11">
        <f t="shared" si="95"/>
        <v>8</v>
      </c>
      <c r="P686" s="11">
        <f t="shared" si="93"/>
        <v>43</v>
      </c>
      <c r="Q686" s="4">
        <v>613752</v>
      </c>
      <c r="R686" s="4">
        <v>613760</v>
      </c>
      <c r="S686" s="4">
        <v>613803</v>
      </c>
      <c r="T686" s="4">
        <v>613803</v>
      </c>
    </row>
    <row r="687" spans="1:20" x14ac:dyDescent="0.25">
      <c r="A687" s="16">
        <v>46046</v>
      </c>
      <c r="B687" s="17" t="s">
        <v>43</v>
      </c>
      <c r="C687" s="4">
        <v>3</v>
      </c>
      <c r="D687" s="4">
        <v>2043</v>
      </c>
      <c r="E687" s="5">
        <v>0.65555555555555556</v>
      </c>
      <c r="F687" s="5">
        <v>0.66666666666666663</v>
      </c>
      <c r="G687" s="5">
        <v>0.66874999999999996</v>
      </c>
      <c r="H687" s="5">
        <v>0.81527777777777777</v>
      </c>
      <c r="I687" s="5">
        <v>0.83194444444444449</v>
      </c>
      <c r="J687" s="5">
        <v>0.83402777777777781</v>
      </c>
      <c r="K687" s="4"/>
      <c r="L687" s="4"/>
      <c r="M687" s="12">
        <f t="shared" si="94"/>
        <v>1.8750000000000044E-2</v>
      </c>
      <c r="N687" s="13">
        <f t="shared" si="92"/>
        <v>0.14652777777777781</v>
      </c>
      <c r="O687" s="11">
        <f t="shared" si="95"/>
        <v>9</v>
      </c>
      <c r="P687" s="11">
        <f t="shared" si="93"/>
        <v>30</v>
      </c>
      <c r="Q687" s="4">
        <v>169323</v>
      </c>
      <c r="R687" s="4">
        <v>169323</v>
      </c>
      <c r="S687" s="4">
        <v>169353</v>
      </c>
      <c r="T687" s="4">
        <v>169362</v>
      </c>
    </row>
    <row r="688" spans="1:20" x14ac:dyDescent="0.25">
      <c r="A688" s="16">
        <v>46046</v>
      </c>
      <c r="B688" s="17" t="s">
        <v>43</v>
      </c>
      <c r="C688" s="4">
        <v>4</v>
      </c>
      <c r="D688" s="4">
        <v>2044</v>
      </c>
      <c r="E688" s="5">
        <v>0.5</v>
      </c>
      <c r="F688" s="5">
        <v>0.53749999999999998</v>
      </c>
      <c r="G688" s="5">
        <v>0.55555555555555558</v>
      </c>
      <c r="H688" s="5">
        <v>0.63541666666666663</v>
      </c>
      <c r="I688" s="5">
        <v>0.63541666666666663</v>
      </c>
      <c r="J688" s="5">
        <v>0.64583333333333337</v>
      </c>
      <c r="K688" s="4"/>
      <c r="L688" s="4"/>
      <c r="M688" s="12">
        <f t="shared" si="94"/>
        <v>1.8055555555555602E-2</v>
      </c>
      <c r="N688" s="13">
        <f t="shared" si="92"/>
        <v>7.9861111111111049E-2</v>
      </c>
      <c r="O688" s="11">
        <f t="shared" si="95"/>
        <v>0</v>
      </c>
      <c r="P688" s="11">
        <f t="shared" si="93"/>
        <v>26</v>
      </c>
      <c r="Q688" s="4">
        <v>193135</v>
      </c>
      <c r="R688" s="4">
        <v>193135</v>
      </c>
      <c r="S688" s="4">
        <v>193161</v>
      </c>
      <c r="T688" s="4">
        <v>193161</v>
      </c>
    </row>
    <row r="689" spans="1:20" x14ac:dyDescent="0.25">
      <c r="A689" s="16">
        <v>46046</v>
      </c>
      <c r="B689" s="17" t="s">
        <v>43</v>
      </c>
      <c r="C689" s="4" t="s">
        <v>34</v>
      </c>
      <c r="D689" s="4">
        <v>2042</v>
      </c>
      <c r="E689" s="5">
        <v>0.36527777777777776</v>
      </c>
      <c r="F689" s="5">
        <v>0.375</v>
      </c>
      <c r="G689" s="5">
        <v>0.39583333333333331</v>
      </c>
      <c r="H689" s="5">
        <v>0.51736111111111116</v>
      </c>
      <c r="I689" s="5">
        <v>0.51736111111111116</v>
      </c>
      <c r="J689" s="5">
        <v>0.54722222222222228</v>
      </c>
      <c r="K689" s="4"/>
      <c r="L689" s="4"/>
      <c r="M689" s="12">
        <f t="shared" si="94"/>
        <v>2.0833333333333259E-2</v>
      </c>
      <c r="N689" s="13">
        <f t="shared" si="92"/>
        <v>0.12152777777777785</v>
      </c>
      <c r="O689" s="11">
        <f t="shared" si="95"/>
        <v>9</v>
      </c>
      <c r="P689" s="11">
        <f t="shared" si="93"/>
        <v>99</v>
      </c>
      <c r="Q689" s="4">
        <v>196687</v>
      </c>
      <c r="R689" s="4">
        <v>196696</v>
      </c>
      <c r="S689" s="4">
        <v>196795</v>
      </c>
      <c r="T689" s="4">
        <v>196795</v>
      </c>
    </row>
    <row r="690" spans="1:20" x14ac:dyDescent="0.25">
      <c r="A690" s="16">
        <v>46046</v>
      </c>
      <c r="B690" s="17" t="s">
        <v>43</v>
      </c>
      <c r="C690" s="4" t="s">
        <v>34</v>
      </c>
      <c r="D690" s="4">
        <v>2042</v>
      </c>
      <c r="E690" s="5">
        <v>0.62916666666666665</v>
      </c>
      <c r="F690" s="5">
        <v>0.64236111111111116</v>
      </c>
      <c r="G690" s="5">
        <v>0.64583333333333337</v>
      </c>
      <c r="H690" s="5">
        <v>0.76736111111111116</v>
      </c>
      <c r="I690" s="5">
        <v>0.76736111111111116</v>
      </c>
      <c r="J690" s="5">
        <v>0.79236111111111107</v>
      </c>
      <c r="K690" s="4"/>
      <c r="L690" s="4"/>
      <c r="M690" s="12">
        <f t="shared" si="94"/>
        <v>3.4722222222222099E-3</v>
      </c>
      <c r="N690" s="13">
        <f t="shared" si="92"/>
        <v>0.12152777777777779</v>
      </c>
      <c r="O690" s="11">
        <f t="shared" si="95"/>
        <v>9</v>
      </c>
      <c r="P690" s="11">
        <f t="shared" si="93"/>
        <v>99</v>
      </c>
      <c r="Q690" s="4">
        <v>196893</v>
      </c>
      <c r="R690" s="4">
        <v>196893</v>
      </c>
      <c r="S690" s="4">
        <v>196992</v>
      </c>
      <c r="T690" s="4">
        <v>197001</v>
      </c>
    </row>
    <row r="691" spans="1:20" x14ac:dyDescent="0.25">
      <c r="A691" s="16">
        <v>46046</v>
      </c>
      <c r="B691" s="17" t="s">
        <v>43</v>
      </c>
      <c r="C691" s="4">
        <v>1</v>
      </c>
      <c r="D691" s="4">
        <v>2041</v>
      </c>
      <c r="E691" s="5">
        <v>0.39166666666666666</v>
      </c>
      <c r="F691" s="5">
        <v>0.40972222222222221</v>
      </c>
      <c r="G691" s="5">
        <v>0.40972222222222221</v>
      </c>
      <c r="H691" s="5">
        <v>0.48888888888888887</v>
      </c>
      <c r="I691" s="5">
        <v>0.48888888888888887</v>
      </c>
      <c r="J691" s="5">
        <v>0.50277777777777777</v>
      </c>
      <c r="K691" s="4"/>
      <c r="L691" s="4"/>
      <c r="M691" s="12">
        <f t="shared" si="94"/>
        <v>0</v>
      </c>
      <c r="N691" s="13">
        <f t="shared" si="92"/>
        <v>7.9166666666666663E-2</v>
      </c>
      <c r="O691" s="11">
        <f t="shared" si="95"/>
        <v>0</v>
      </c>
      <c r="P691" s="11">
        <f t="shared" si="93"/>
        <v>21</v>
      </c>
      <c r="Q691" s="4">
        <v>189325</v>
      </c>
      <c r="R691" s="4">
        <v>189325</v>
      </c>
      <c r="S691" s="4">
        <v>189346</v>
      </c>
      <c r="T691" s="4">
        <v>189346</v>
      </c>
    </row>
    <row r="692" spans="1:20" x14ac:dyDescent="0.25">
      <c r="A692" s="16">
        <v>46046</v>
      </c>
      <c r="B692" s="17" t="s">
        <v>43</v>
      </c>
      <c r="C692" s="4">
        <v>1</v>
      </c>
      <c r="D692" s="4">
        <v>2041</v>
      </c>
      <c r="E692" s="5">
        <v>0.65555555555555556</v>
      </c>
      <c r="F692" s="5">
        <v>0.67361111111111116</v>
      </c>
      <c r="G692" s="5">
        <v>0.67361111111111116</v>
      </c>
      <c r="H692" s="5">
        <v>0.81527777777777777</v>
      </c>
      <c r="I692" s="5">
        <v>0.81527777777777777</v>
      </c>
      <c r="J692" s="5">
        <v>0.83263888888888893</v>
      </c>
      <c r="K692" s="4"/>
      <c r="L692" s="4"/>
      <c r="M692" s="12">
        <f t="shared" si="94"/>
        <v>0</v>
      </c>
      <c r="N692" s="13">
        <f t="shared" si="92"/>
        <v>0.14166666666666661</v>
      </c>
      <c r="O692" s="11">
        <f t="shared" si="95"/>
        <v>8</v>
      </c>
      <c r="P692" s="11">
        <f t="shared" si="93"/>
        <v>35</v>
      </c>
      <c r="Q692" s="4">
        <v>189387</v>
      </c>
      <c r="R692" s="4">
        <v>189387</v>
      </c>
      <c r="S692" s="4">
        <v>189422</v>
      </c>
      <c r="T692" s="4">
        <v>189430</v>
      </c>
    </row>
    <row r="693" spans="1:20" x14ac:dyDescent="0.25">
      <c r="A693" s="16">
        <v>46046</v>
      </c>
      <c r="B693" s="17" t="s">
        <v>43</v>
      </c>
      <c r="C693" s="4">
        <v>4</v>
      </c>
      <c r="D693" s="4">
        <v>2044</v>
      </c>
      <c r="E693" s="5">
        <v>0.41944444444444445</v>
      </c>
      <c r="F693" s="5">
        <v>0.43333333333333335</v>
      </c>
      <c r="G693" s="5">
        <v>0.4375</v>
      </c>
      <c r="H693" s="5">
        <v>0.55138888888888893</v>
      </c>
      <c r="I693" s="5">
        <v>0.55138888888888893</v>
      </c>
      <c r="J693" s="5">
        <v>0.55138888888888893</v>
      </c>
      <c r="K693" s="4"/>
      <c r="L693" s="4"/>
      <c r="M693" s="12">
        <f t="shared" si="94"/>
        <v>4.1666666666666519E-3</v>
      </c>
      <c r="N693" s="13">
        <f t="shared" si="92"/>
        <v>0.11388888888888893</v>
      </c>
      <c r="O693" s="11">
        <f t="shared" si="95"/>
        <v>0</v>
      </c>
      <c r="P693" s="11">
        <f t="shared" si="93"/>
        <v>36</v>
      </c>
      <c r="Q693" s="4">
        <v>193099</v>
      </c>
      <c r="R693" s="4">
        <v>193099</v>
      </c>
      <c r="S693" s="4">
        <v>193135</v>
      </c>
      <c r="T693" s="4">
        <v>193135</v>
      </c>
    </row>
    <row r="694" spans="1:20" x14ac:dyDescent="0.25">
      <c r="A694" s="16">
        <v>46046</v>
      </c>
      <c r="B694" s="17" t="s">
        <v>43</v>
      </c>
      <c r="C694" s="4">
        <v>5</v>
      </c>
      <c r="D694" s="4">
        <v>2031</v>
      </c>
      <c r="E694" s="5">
        <v>0.58125000000000004</v>
      </c>
      <c r="F694" s="5">
        <v>0.58333333333333337</v>
      </c>
      <c r="G694" s="5">
        <v>0.58333333333333337</v>
      </c>
      <c r="H694" s="5">
        <v>0.81597222222222221</v>
      </c>
      <c r="I694" s="5">
        <v>0.83125000000000004</v>
      </c>
      <c r="J694" s="5">
        <v>0.83472222222222225</v>
      </c>
      <c r="K694" s="4"/>
      <c r="L694" s="4"/>
      <c r="M694" s="12">
        <f t="shared" si="94"/>
        <v>1.5277777777777835E-2</v>
      </c>
      <c r="N694" s="13">
        <f t="shared" si="92"/>
        <v>0.23263888888888884</v>
      </c>
      <c r="O694" s="11">
        <f t="shared" si="95"/>
        <v>8</v>
      </c>
      <c r="P694" s="11">
        <f t="shared" si="93"/>
        <v>63</v>
      </c>
      <c r="Q694" s="4">
        <v>613842</v>
      </c>
      <c r="R694" s="4">
        <v>613842</v>
      </c>
      <c r="S694" s="4">
        <v>613905</v>
      </c>
      <c r="T694" s="4">
        <v>613913</v>
      </c>
    </row>
    <row r="695" spans="1:20" x14ac:dyDescent="0.25">
      <c r="A695" s="16">
        <v>46046</v>
      </c>
      <c r="B695" s="17" t="s">
        <v>43</v>
      </c>
      <c r="C695" s="4">
        <v>5</v>
      </c>
      <c r="D695" s="4">
        <v>2031</v>
      </c>
      <c r="E695" s="5">
        <v>0.41944444444444445</v>
      </c>
      <c r="F695" s="5">
        <v>0.43333333333333335</v>
      </c>
      <c r="G695" s="5">
        <v>0.4375</v>
      </c>
      <c r="H695" s="5">
        <v>0.58125000000000004</v>
      </c>
      <c r="I695" s="5">
        <v>0.58125000000000004</v>
      </c>
      <c r="J695" s="5">
        <v>0.58125000000000004</v>
      </c>
      <c r="K695" s="4"/>
      <c r="L695" s="4"/>
      <c r="M695" s="12">
        <f t="shared" si="94"/>
        <v>4.1666666666666519E-3</v>
      </c>
      <c r="N695" s="13">
        <f t="shared" si="92"/>
        <v>0.14375000000000004</v>
      </c>
      <c r="O695" s="11">
        <f t="shared" si="95"/>
        <v>0</v>
      </c>
      <c r="P695" s="11">
        <f t="shared" si="93"/>
        <v>39</v>
      </c>
      <c r="Q695" s="4">
        <v>613803</v>
      </c>
      <c r="R695" s="4">
        <v>613803</v>
      </c>
      <c r="S695" s="4">
        <v>613842</v>
      </c>
      <c r="T695" s="4">
        <v>613842</v>
      </c>
    </row>
    <row r="696" spans="1:20" x14ac:dyDescent="0.25">
      <c r="A696" s="16">
        <v>46046</v>
      </c>
      <c r="B696" s="17" t="s">
        <v>43</v>
      </c>
      <c r="C696" s="4">
        <v>6</v>
      </c>
      <c r="D696" s="4">
        <v>2030</v>
      </c>
      <c r="E696" s="5">
        <v>0.60763888888888884</v>
      </c>
      <c r="F696" s="5">
        <v>0.60763888888888884</v>
      </c>
      <c r="G696" s="5">
        <v>0.61111111111111116</v>
      </c>
      <c r="H696" s="5">
        <v>0.81597222222222221</v>
      </c>
      <c r="I696" s="5">
        <v>0.81597222222222221</v>
      </c>
      <c r="J696" s="5">
        <v>0.83333333333333337</v>
      </c>
      <c r="K696" s="4"/>
      <c r="L696" s="4"/>
      <c r="M696" s="12">
        <f t="shared" si="94"/>
        <v>3.4722222222223209E-3</v>
      </c>
      <c r="N696" s="13">
        <f t="shared" si="92"/>
        <v>0.20486111111111105</v>
      </c>
      <c r="O696" s="11">
        <f t="shared" si="95"/>
        <v>9</v>
      </c>
      <c r="P696" s="11">
        <f t="shared" si="93"/>
        <v>70</v>
      </c>
      <c r="Q696" s="4">
        <v>626540</v>
      </c>
      <c r="R696" s="4">
        <v>626540</v>
      </c>
      <c r="S696" s="4">
        <v>626610</v>
      </c>
      <c r="T696" s="4">
        <v>626619</v>
      </c>
    </row>
    <row r="697" spans="1:20" x14ac:dyDescent="0.25">
      <c r="A697" s="16">
        <v>46046</v>
      </c>
      <c r="B697" s="17" t="s">
        <v>43</v>
      </c>
      <c r="C697" s="4">
        <v>2</v>
      </c>
      <c r="D697" s="4">
        <v>2028</v>
      </c>
      <c r="E697" s="5">
        <v>0.65555555555555556</v>
      </c>
      <c r="F697" s="5">
        <v>0.6694444444444444</v>
      </c>
      <c r="G697" s="5">
        <v>0.67361111111111116</v>
      </c>
      <c r="H697" s="5">
        <v>0.81527777777777777</v>
      </c>
      <c r="I697" s="5">
        <v>0.81527777777777777</v>
      </c>
      <c r="J697" s="5">
        <v>0.83680555555555558</v>
      </c>
      <c r="K697" s="4"/>
      <c r="L697" s="4"/>
      <c r="M697" s="12">
        <f t="shared" si="94"/>
        <v>4.1666666666667629E-3</v>
      </c>
      <c r="N697" s="13">
        <f t="shared" si="92"/>
        <v>0.14166666666666661</v>
      </c>
      <c r="O697" s="11">
        <f t="shared" si="95"/>
        <v>9</v>
      </c>
      <c r="P697" s="11">
        <f t="shared" si="93"/>
        <v>39</v>
      </c>
      <c r="Q697" s="4">
        <v>608226</v>
      </c>
      <c r="R697" s="4">
        <v>608226</v>
      </c>
      <c r="S697" s="4">
        <v>608265</v>
      </c>
      <c r="T697" s="4">
        <v>608274</v>
      </c>
    </row>
    <row r="698" spans="1:20" x14ac:dyDescent="0.25">
      <c r="A698" s="16">
        <v>46046</v>
      </c>
      <c r="B698" s="17" t="s">
        <v>43</v>
      </c>
      <c r="C698" s="4">
        <v>6</v>
      </c>
      <c r="D698" s="4">
        <v>2030</v>
      </c>
      <c r="E698" s="5">
        <v>0.41944444444444445</v>
      </c>
      <c r="F698" s="5">
        <v>0.43402777777777779</v>
      </c>
      <c r="G698" s="5">
        <v>0.4375</v>
      </c>
      <c r="H698" s="5">
        <v>0.60763888888888884</v>
      </c>
      <c r="I698" s="5">
        <v>0.60763888888888884</v>
      </c>
      <c r="J698" s="5">
        <v>0.60763888888888884</v>
      </c>
      <c r="K698" s="4"/>
      <c r="L698" s="4"/>
      <c r="M698" s="12">
        <f t="shared" si="94"/>
        <v>3.4722222222222099E-3</v>
      </c>
      <c r="N698" s="13">
        <f t="shared" si="92"/>
        <v>0.17013888888888884</v>
      </c>
      <c r="O698" s="11">
        <f t="shared" si="95"/>
        <v>0</v>
      </c>
      <c r="P698" s="11">
        <f t="shared" si="93"/>
        <v>59</v>
      </c>
      <c r="Q698" s="4">
        <v>626481</v>
      </c>
      <c r="R698" s="4">
        <v>626481</v>
      </c>
      <c r="S698" s="4">
        <v>626540</v>
      </c>
      <c r="T698" s="4">
        <v>626540</v>
      </c>
    </row>
    <row r="699" spans="1:20" x14ac:dyDescent="0.25">
      <c r="A699" s="16">
        <v>46046</v>
      </c>
      <c r="B699" s="17" t="s">
        <v>43</v>
      </c>
      <c r="C699" s="4">
        <v>4</v>
      </c>
      <c r="D699" s="4">
        <v>2044</v>
      </c>
      <c r="E699" s="5">
        <v>0.55208333333333337</v>
      </c>
      <c r="F699" s="5">
        <v>0.64583333333333337</v>
      </c>
      <c r="G699" s="5">
        <v>0.64583333333333337</v>
      </c>
      <c r="H699" s="5">
        <v>0.81319444444444444</v>
      </c>
      <c r="I699" s="5">
        <v>0.81319444444444444</v>
      </c>
      <c r="J699" s="5">
        <v>0.83333333333333337</v>
      </c>
      <c r="K699" s="4"/>
      <c r="L699" s="4"/>
      <c r="M699" s="12">
        <f t="shared" si="94"/>
        <v>0</v>
      </c>
      <c r="N699" s="13">
        <f t="shared" si="92"/>
        <v>0.16736111111111107</v>
      </c>
      <c r="O699" s="11">
        <f t="shared" si="95"/>
        <v>4</v>
      </c>
      <c r="P699" s="11">
        <f t="shared" si="93"/>
        <v>58</v>
      </c>
      <c r="Q699" s="4">
        <v>193161</v>
      </c>
      <c r="R699" s="4">
        <v>193161</v>
      </c>
      <c r="S699" s="4">
        <v>193219</v>
      </c>
      <c r="T699" s="4">
        <v>193223</v>
      </c>
    </row>
    <row r="700" spans="1:20" x14ac:dyDescent="0.25">
      <c r="A700" s="3"/>
      <c r="B700" s="4"/>
      <c r="C700" s="4"/>
      <c r="D700" s="4"/>
      <c r="E700" s="5"/>
      <c r="F700" s="5"/>
      <c r="G700" s="5"/>
      <c r="H700" s="5"/>
      <c r="I700" s="5"/>
      <c r="J700" s="5"/>
      <c r="K700" s="4"/>
      <c r="L700" s="4"/>
      <c r="M700" s="12">
        <f t="shared" si="94"/>
        <v>0</v>
      </c>
      <c r="N700" s="13">
        <f t="shared" si="92"/>
        <v>0</v>
      </c>
      <c r="O700" s="11">
        <f t="shared" si="95"/>
        <v>0</v>
      </c>
      <c r="P700" s="11">
        <f t="shared" si="93"/>
        <v>0</v>
      </c>
      <c r="Q700" s="4"/>
      <c r="R700" s="4"/>
      <c r="S700" s="4"/>
      <c r="T700" s="4"/>
    </row>
    <row r="701" spans="1:20" x14ac:dyDescent="0.25">
      <c r="A701" s="3"/>
      <c r="B701" s="4"/>
      <c r="C701" s="4"/>
      <c r="D701" s="4"/>
      <c r="E701" s="5"/>
      <c r="F701" s="5"/>
      <c r="G701" s="5"/>
      <c r="H701" s="5"/>
      <c r="I701" s="5"/>
      <c r="J701" s="5"/>
      <c r="K701" s="4"/>
      <c r="L701" s="4"/>
      <c r="M701" s="12">
        <f t="shared" si="94"/>
        <v>0</v>
      </c>
      <c r="N701" s="13">
        <f t="shared" si="92"/>
        <v>0</v>
      </c>
      <c r="O701" s="11">
        <f t="shared" si="95"/>
        <v>0</v>
      </c>
      <c r="P701" s="11">
        <f t="shared" si="93"/>
        <v>0</v>
      </c>
      <c r="Q701" s="4"/>
      <c r="R701" s="4"/>
      <c r="S701" s="4"/>
      <c r="T701" s="4"/>
    </row>
    <row r="702" spans="1:20" x14ac:dyDescent="0.25">
      <c r="A702" s="3"/>
      <c r="B702" s="4"/>
      <c r="C702" s="4"/>
      <c r="D702" s="4"/>
      <c r="E702" s="5"/>
      <c r="F702" s="5"/>
      <c r="G702" s="5"/>
      <c r="H702" s="5"/>
      <c r="I702" s="5"/>
      <c r="J702" s="5"/>
      <c r="K702" s="4"/>
      <c r="L702" s="4"/>
      <c r="M702" s="12">
        <f t="shared" si="94"/>
        <v>0</v>
      </c>
      <c r="N702" s="13">
        <f t="shared" si="92"/>
        <v>0</v>
      </c>
      <c r="O702" s="11">
        <f t="shared" si="95"/>
        <v>0</v>
      </c>
      <c r="P702" s="11">
        <f t="shared" si="93"/>
        <v>0</v>
      </c>
      <c r="Q702" s="4"/>
      <c r="R702" s="4"/>
      <c r="S702" s="4"/>
      <c r="T702" s="4"/>
    </row>
    <row r="703" spans="1:20" x14ac:dyDescent="0.25">
      <c r="A703" s="3"/>
      <c r="B703" s="4"/>
      <c r="C703" s="4"/>
      <c r="D703" s="4"/>
      <c r="E703" s="5"/>
      <c r="F703" s="5"/>
      <c r="G703" s="5"/>
      <c r="H703" s="5"/>
      <c r="I703" s="5"/>
      <c r="J703" s="5"/>
      <c r="K703" s="4"/>
      <c r="L703" s="4"/>
      <c r="M703" s="12">
        <f t="shared" si="94"/>
        <v>0</v>
      </c>
      <c r="N703" s="13">
        <f t="shared" si="92"/>
        <v>0</v>
      </c>
      <c r="O703" s="11">
        <f t="shared" si="95"/>
        <v>0</v>
      </c>
      <c r="P703" s="11">
        <f t="shared" si="93"/>
        <v>0</v>
      </c>
      <c r="Q703" s="4"/>
      <c r="R703" s="4"/>
      <c r="S703" s="4"/>
      <c r="T703" s="4"/>
    </row>
    <row r="704" spans="1:20" x14ac:dyDescent="0.25">
      <c r="A704" s="3"/>
      <c r="B704" s="4"/>
      <c r="C704" s="4"/>
      <c r="D704" s="4"/>
      <c r="E704" s="5"/>
      <c r="F704" s="5"/>
      <c r="G704" s="5"/>
      <c r="H704" s="5"/>
      <c r="I704" s="5"/>
      <c r="J704" s="5"/>
      <c r="K704" s="4"/>
      <c r="L704" s="4"/>
      <c r="M704" s="12">
        <f t="shared" si="94"/>
        <v>0</v>
      </c>
      <c r="N704" s="13">
        <f t="shared" si="92"/>
        <v>0</v>
      </c>
      <c r="O704" s="11">
        <f t="shared" si="95"/>
        <v>0</v>
      </c>
      <c r="P704" s="11">
        <f t="shared" si="93"/>
        <v>0</v>
      </c>
      <c r="Q704" s="4"/>
      <c r="R704" s="4"/>
      <c r="S704" s="4"/>
      <c r="T704" s="4"/>
    </row>
    <row r="705" spans="1:20" x14ac:dyDescent="0.25">
      <c r="A705" s="27"/>
      <c r="B705" s="28"/>
      <c r="C705" s="28"/>
      <c r="D705" s="29"/>
      <c r="E705" s="28"/>
      <c r="F705" s="28"/>
      <c r="G705" s="28"/>
      <c r="H705" s="28"/>
      <c r="I705" s="28"/>
      <c r="J705" s="28"/>
      <c r="K705" s="28"/>
      <c r="L705" s="7" t="s">
        <v>41</v>
      </c>
      <c r="M705" s="14">
        <f>SUM(M677:M704)</f>
        <v>0.22083333333333371</v>
      </c>
      <c r="N705" s="14">
        <f>SUM(N677:N704)</f>
        <v>3.436805555555555</v>
      </c>
      <c r="O705" s="35">
        <f>SUM(O677:O704)</f>
        <v>90</v>
      </c>
      <c r="P705" s="35">
        <f>SUM(P677:P704)</f>
        <v>1184</v>
      </c>
      <c r="Q705" s="28"/>
      <c r="R705" s="28"/>
      <c r="S705" s="28"/>
      <c r="T705" s="28"/>
    </row>
    <row r="706" spans="1:20" x14ac:dyDescent="0.25">
      <c r="A706" s="16">
        <v>46047</v>
      </c>
      <c r="B706" s="17" t="s">
        <v>44</v>
      </c>
      <c r="C706" s="17">
        <v>1</v>
      </c>
      <c r="D706" s="17">
        <v>2030</v>
      </c>
      <c r="E706" s="18">
        <v>0.30208333333333331</v>
      </c>
      <c r="F706" s="18">
        <v>0.31805555555555554</v>
      </c>
      <c r="G706" s="18">
        <v>0.3298611111111111</v>
      </c>
      <c r="H706" s="18">
        <v>0.44236111111111109</v>
      </c>
      <c r="I706" s="18">
        <v>0.44236111111111109</v>
      </c>
      <c r="J706" s="18">
        <v>0.44236111111111109</v>
      </c>
      <c r="K706" s="17"/>
      <c r="L706" s="17"/>
      <c r="M706" s="19">
        <f>G706-F706+I706-H706</f>
        <v>1.1805555555555569E-2</v>
      </c>
      <c r="N706" s="20">
        <f t="shared" ref="N706:N735" si="96">H706-G706-(L706-K706)</f>
        <v>0.11249999999999999</v>
      </c>
      <c r="O706" s="34">
        <f>R706-Q706+T706-S706</f>
        <v>8</v>
      </c>
      <c r="P706" s="34">
        <f t="shared" ref="P706:P735" si="97">S706-R706</f>
        <v>28</v>
      </c>
      <c r="Q706" s="17">
        <v>626619</v>
      </c>
      <c r="R706" s="17">
        <v>626627</v>
      </c>
      <c r="S706" s="17">
        <v>626655</v>
      </c>
      <c r="T706" s="17">
        <v>626655</v>
      </c>
    </row>
    <row r="707" spans="1:20" x14ac:dyDescent="0.25">
      <c r="A707" s="16">
        <v>46047</v>
      </c>
      <c r="B707" s="17" t="s">
        <v>44</v>
      </c>
      <c r="C707" s="4">
        <v>2</v>
      </c>
      <c r="D707" s="4">
        <v>2042</v>
      </c>
      <c r="E707" s="5">
        <v>0.47499999999999998</v>
      </c>
      <c r="F707" s="5">
        <v>0.47916666666666669</v>
      </c>
      <c r="G707" s="5">
        <v>0.47916666666666669</v>
      </c>
      <c r="H707" s="5">
        <v>0.73055555555555551</v>
      </c>
      <c r="I707" s="5">
        <v>0.74513888888888891</v>
      </c>
      <c r="J707" s="5">
        <v>0.75277777777777777</v>
      </c>
      <c r="K707" s="4"/>
      <c r="L707" s="4"/>
      <c r="M707" s="12">
        <f t="shared" ref="M707:M735" si="98">G707-F707+I707-H707</f>
        <v>1.4583333333333393E-2</v>
      </c>
      <c r="N707" s="13">
        <f t="shared" si="96"/>
        <v>0.25138888888888883</v>
      </c>
      <c r="O707" s="11">
        <f t="shared" ref="O707:O735" si="99">R707-Q707+T707-S707</f>
        <v>9</v>
      </c>
      <c r="P707" s="11">
        <f t="shared" si="97"/>
        <v>70</v>
      </c>
      <c r="Q707" s="4">
        <v>197049</v>
      </c>
      <c r="R707" s="4">
        <v>197049</v>
      </c>
      <c r="S707" s="4">
        <v>197119</v>
      </c>
      <c r="T707" s="4">
        <v>197128</v>
      </c>
    </row>
    <row r="708" spans="1:20" x14ac:dyDescent="0.25">
      <c r="A708" s="16">
        <v>46047</v>
      </c>
      <c r="B708" s="17" t="s">
        <v>44</v>
      </c>
      <c r="C708" s="4">
        <v>2</v>
      </c>
      <c r="D708" s="4">
        <v>2042</v>
      </c>
      <c r="E708" s="5">
        <v>0.30902777777777779</v>
      </c>
      <c r="F708" s="5">
        <v>0.31944444444444442</v>
      </c>
      <c r="G708" s="5">
        <v>0.33333333333333331</v>
      </c>
      <c r="H708" s="5">
        <v>0.47499999999999998</v>
      </c>
      <c r="I708" s="5">
        <v>0.47499999999999998</v>
      </c>
      <c r="J708" s="5">
        <v>0.47499999999999998</v>
      </c>
      <c r="K708" s="4"/>
      <c r="L708" s="4"/>
      <c r="M708" s="12">
        <f t="shared" si="98"/>
        <v>1.3888888888888895E-2</v>
      </c>
      <c r="N708" s="13">
        <f t="shared" si="96"/>
        <v>0.14166666666666666</v>
      </c>
      <c r="O708" s="11">
        <f t="shared" si="99"/>
        <v>8</v>
      </c>
      <c r="P708" s="11">
        <f t="shared" si="97"/>
        <v>40</v>
      </c>
      <c r="Q708" s="4">
        <v>197001</v>
      </c>
      <c r="R708" s="4">
        <v>197009</v>
      </c>
      <c r="S708" s="4">
        <v>197049</v>
      </c>
      <c r="T708" s="4">
        <v>197049</v>
      </c>
    </row>
    <row r="709" spans="1:20" x14ac:dyDescent="0.25">
      <c r="A709" s="16">
        <v>46047</v>
      </c>
      <c r="B709" s="17" t="s">
        <v>44</v>
      </c>
      <c r="C709" s="6">
        <v>3</v>
      </c>
      <c r="D709" s="4">
        <v>2030</v>
      </c>
      <c r="E709" s="5">
        <v>0.50277777777777777</v>
      </c>
      <c r="F709" s="5">
        <v>0.50694444444444442</v>
      </c>
      <c r="G709" s="5">
        <v>0.50694444444444442</v>
      </c>
      <c r="H709" s="5">
        <v>0.7319444444444444</v>
      </c>
      <c r="I709" s="5">
        <v>0.7319444444444444</v>
      </c>
      <c r="J709" s="5">
        <v>0.75069444444444444</v>
      </c>
      <c r="K709" s="4"/>
      <c r="L709" s="4"/>
      <c r="M709" s="12">
        <f t="shared" si="98"/>
        <v>0</v>
      </c>
      <c r="N709" s="13">
        <f t="shared" si="96"/>
        <v>0.22499999999999998</v>
      </c>
      <c r="O709" s="11">
        <f t="shared" si="99"/>
        <v>8</v>
      </c>
      <c r="P709" s="11">
        <f t="shared" si="97"/>
        <v>49</v>
      </c>
      <c r="Q709" s="4">
        <v>608318</v>
      </c>
      <c r="R709" s="4">
        <v>608318</v>
      </c>
      <c r="S709" s="4">
        <v>608367</v>
      </c>
      <c r="T709" s="4">
        <v>608375</v>
      </c>
    </row>
    <row r="710" spans="1:20" x14ac:dyDescent="0.25">
      <c r="A710" s="16">
        <v>46047</v>
      </c>
      <c r="B710" s="17" t="s">
        <v>44</v>
      </c>
      <c r="C710" s="6">
        <v>3</v>
      </c>
      <c r="D710" s="4">
        <v>2028</v>
      </c>
      <c r="E710" s="5">
        <v>0.30902777777777779</v>
      </c>
      <c r="F710" s="5">
        <v>0.30902777777777779</v>
      </c>
      <c r="G710" s="5">
        <v>0.33333333333333331</v>
      </c>
      <c r="H710" s="5">
        <v>0.5</v>
      </c>
      <c r="I710" s="5">
        <v>0.50277777777777777</v>
      </c>
      <c r="J710" s="5">
        <v>0.50277777777777777</v>
      </c>
      <c r="K710" s="4"/>
      <c r="L710" s="4"/>
      <c r="M710" s="12">
        <f t="shared" si="98"/>
        <v>2.7083333333333348E-2</v>
      </c>
      <c r="N710" s="13">
        <f t="shared" si="96"/>
        <v>0.16666666666666669</v>
      </c>
      <c r="O710" s="11">
        <f t="shared" si="99"/>
        <v>15</v>
      </c>
      <c r="P710" s="11">
        <f t="shared" si="97"/>
        <v>29</v>
      </c>
      <c r="Q710" s="4">
        <v>608274</v>
      </c>
      <c r="R710" s="4">
        <v>608289</v>
      </c>
      <c r="S710" s="4">
        <v>608318</v>
      </c>
      <c r="T710" s="4">
        <v>608318</v>
      </c>
    </row>
    <row r="711" spans="1:20" x14ac:dyDescent="0.25">
      <c r="A711" s="16">
        <v>46047</v>
      </c>
      <c r="B711" s="17" t="s">
        <v>44</v>
      </c>
      <c r="C711" s="4">
        <v>1</v>
      </c>
      <c r="D711" s="4">
        <v>2030</v>
      </c>
      <c r="E711" s="5">
        <v>0.53055555555555556</v>
      </c>
      <c r="F711" s="5">
        <v>0.53055555555555556</v>
      </c>
      <c r="G711" s="5">
        <v>0.5625</v>
      </c>
      <c r="H711" s="5">
        <v>0.58611111111111114</v>
      </c>
      <c r="I711" s="5">
        <v>0.58611111111111114</v>
      </c>
      <c r="J711" s="5">
        <v>0.58611111111111114</v>
      </c>
      <c r="K711" s="4"/>
      <c r="L711" s="4"/>
      <c r="M711" s="12">
        <f t="shared" si="98"/>
        <v>3.1944444444444442E-2</v>
      </c>
      <c r="N711" s="13">
        <f t="shared" si="96"/>
        <v>2.3611111111111138E-2</v>
      </c>
      <c r="O711" s="11">
        <f t="shared" si="99"/>
        <v>0</v>
      </c>
      <c r="P711" s="11">
        <f t="shared" si="97"/>
        <v>7</v>
      </c>
      <c r="Q711" s="4">
        <v>626676</v>
      </c>
      <c r="R711" s="4">
        <v>626676</v>
      </c>
      <c r="S711" s="4">
        <v>626683</v>
      </c>
      <c r="T711" s="4">
        <v>626683</v>
      </c>
    </row>
    <row r="712" spans="1:20" x14ac:dyDescent="0.25">
      <c r="A712" s="16">
        <v>46047</v>
      </c>
      <c r="B712" s="17" t="s">
        <v>44</v>
      </c>
      <c r="C712" s="4">
        <v>1</v>
      </c>
      <c r="D712" s="4">
        <v>7147</v>
      </c>
      <c r="E712" s="5">
        <v>0.58611111111111114</v>
      </c>
      <c r="F712" s="5">
        <v>0.58611111111111114</v>
      </c>
      <c r="G712" s="5">
        <v>0.59027777777777779</v>
      </c>
      <c r="H712" s="5">
        <v>0.73124999999999996</v>
      </c>
      <c r="I712" s="5">
        <v>0.73124999999999996</v>
      </c>
      <c r="J712" s="5">
        <v>0.75</v>
      </c>
      <c r="K712" s="4"/>
      <c r="L712" s="4"/>
      <c r="M712" s="12">
        <f t="shared" si="98"/>
        <v>4.1666666666666519E-3</v>
      </c>
      <c r="N712" s="13">
        <f t="shared" si="96"/>
        <v>0.14097222222222217</v>
      </c>
      <c r="O712" s="11">
        <f t="shared" si="99"/>
        <v>9</v>
      </c>
      <c r="P712" s="11">
        <f t="shared" si="97"/>
        <v>34</v>
      </c>
      <c r="Q712" s="4">
        <v>13091</v>
      </c>
      <c r="R712" s="4">
        <v>13091</v>
      </c>
      <c r="S712" s="4">
        <v>13125</v>
      </c>
      <c r="T712" s="4">
        <v>13134</v>
      </c>
    </row>
    <row r="713" spans="1:20" x14ac:dyDescent="0.25">
      <c r="A713" s="16">
        <v>46047</v>
      </c>
      <c r="B713" s="17" t="s">
        <v>44</v>
      </c>
      <c r="C713" s="4">
        <v>4</v>
      </c>
      <c r="D713" s="4">
        <v>2043</v>
      </c>
      <c r="E713" s="5">
        <v>0.30902777777777779</v>
      </c>
      <c r="F713" s="5">
        <v>0.31944444444444442</v>
      </c>
      <c r="G713" s="5">
        <v>0.33333333333333331</v>
      </c>
      <c r="H713" s="5">
        <v>0.3840277777777778</v>
      </c>
      <c r="I713" s="5">
        <v>0.3840277777777778</v>
      </c>
      <c r="J713" s="5">
        <v>0.38472222222222224</v>
      </c>
      <c r="K713" s="4"/>
      <c r="L713" s="4"/>
      <c r="M713" s="12">
        <f t="shared" si="98"/>
        <v>1.3888888888888895E-2</v>
      </c>
      <c r="N713" s="13">
        <f t="shared" si="96"/>
        <v>5.0694444444444486E-2</v>
      </c>
      <c r="O713" s="11">
        <f t="shared" si="99"/>
        <v>9</v>
      </c>
      <c r="P713" s="11">
        <f t="shared" si="97"/>
        <v>17</v>
      </c>
      <c r="Q713" s="4">
        <v>169362</v>
      </c>
      <c r="R713" s="4">
        <v>169371</v>
      </c>
      <c r="S713" s="4">
        <v>169388</v>
      </c>
      <c r="T713" s="4">
        <v>169388</v>
      </c>
    </row>
    <row r="714" spans="1:20" x14ac:dyDescent="0.25">
      <c r="A714" s="16">
        <v>46047</v>
      </c>
      <c r="B714" s="17" t="s">
        <v>44</v>
      </c>
      <c r="C714" s="4">
        <v>5</v>
      </c>
      <c r="D714" s="4">
        <v>2041</v>
      </c>
      <c r="E714" s="5">
        <v>0.41458333333333336</v>
      </c>
      <c r="F714" s="5">
        <v>0.4152777777777778</v>
      </c>
      <c r="G714" s="5">
        <v>0.41666666666666669</v>
      </c>
      <c r="H714" s="5">
        <v>0.73402777777777772</v>
      </c>
      <c r="I714" s="5">
        <v>0.73402777777777772</v>
      </c>
      <c r="J714" s="5">
        <v>0.75138888888888888</v>
      </c>
      <c r="K714" s="4"/>
      <c r="L714" s="4"/>
      <c r="M714" s="12">
        <f t="shared" si="98"/>
        <v>1.388888888888884E-3</v>
      </c>
      <c r="N714" s="13">
        <f t="shared" si="96"/>
        <v>0.31736111111111104</v>
      </c>
      <c r="O714" s="11">
        <f t="shared" si="99"/>
        <v>9</v>
      </c>
      <c r="P714" s="11">
        <f t="shared" si="97"/>
        <v>91</v>
      </c>
      <c r="Q714" s="4">
        <v>189460</v>
      </c>
      <c r="R714" s="4">
        <v>189460</v>
      </c>
      <c r="S714" s="4">
        <v>189551</v>
      </c>
      <c r="T714" s="4">
        <v>189560</v>
      </c>
    </row>
    <row r="715" spans="1:20" x14ac:dyDescent="0.25">
      <c r="A715" s="16">
        <v>46047</v>
      </c>
      <c r="B715" s="17" t="s">
        <v>44</v>
      </c>
      <c r="C715" s="4">
        <v>5</v>
      </c>
      <c r="D715" s="4">
        <v>2041</v>
      </c>
      <c r="E715" s="5">
        <v>0.30208333333333331</v>
      </c>
      <c r="F715" s="5">
        <v>0.33333333333333331</v>
      </c>
      <c r="G715" s="5">
        <v>0.33333333333333331</v>
      </c>
      <c r="H715" s="5">
        <v>0.41458333333333336</v>
      </c>
      <c r="I715" s="5">
        <v>0.41458333333333336</v>
      </c>
      <c r="J715" s="5">
        <v>0.41458333333333336</v>
      </c>
      <c r="K715" s="4"/>
      <c r="L715" s="4"/>
      <c r="M715" s="12">
        <f t="shared" si="98"/>
        <v>0</v>
      </c>
      <c r="N715" s="13">
        <f t="shared" si="96"/>
        <v>8.1250000000000044E-2</v>
      </c>
      <c r="O715" s="11">
        <f t="shared" si="99"/>
        <v>0</v>
      </c>
      <c r="P715" s="11">
        <f t="shared" si="97"/>
        <v>30</v>
      </c>
      <c r="Q715" s="4">
        <v>189430</v>
      </c>
      <c r="R715" s="4">
        <v>189430</v>
      </c>
      <c r="S715" s="4">
        <v>189460</v>
      </c>
      <c r="T715" s="4">
        <v>189460</v>
      </c>
    </row>
    <row r="716" spans="1:20" x14ac:dyDescent="0.25">
      <c r="A716" s="16">
        <v>46047</v>
      </c>
      <c r="B716" s="17" t="s">
        <v>44</v>
      </c>
      <c r="C716" s="4">
        <v>6</v>
      </c>
      <c r="D716" s="4">
        <v>2031</v>
      </c>
      <c r="E716" s="5">
        <v>0.44097222222222221</v>
      </c>
      <c r="F716" s="5">
        <v>0.4513888888888889</v>
      </c>
      <c r="G716" s="5">
        <v>0.4513888888888889</v>
      </c>
      <c r="H716" s="5">
        <v>0.51388888888888884</v>
      </c>
      <c r="I716" s="5">
        <v>0.51388888888888884</v>
      </c>
      <c r="J716" s="5">
        <v>0.52777777777777779</v>
      </c>
      <c r="K716" s="4"/>
      <c r="L716" s="4"/>
      <c r="M716" s="12">
        <f t="shared" si="98"/>
        <v>0</v>
      </c>
      <c r="N716" s="13">
        <f t="shared" si="96"/>
        <v>6.2499999999999944E-2</v>
      </c>
      <c r="O716" s="11">
        <f t="shared" si="99"/>
        <v>0</v>
      </c>
      <c r="P716" s="11">
        <f t="shared" si="97"/>
        <v>25</v>
      </c>
      <c r="Q716" s="4">
        <v>613961</v>
      </c>
      <c r="R716" s="4">
        <v>613961</v>
      </c>
      <c r="S716" s="4">
        <v>613986</v>
      </c>
      <c r="T716" s="4">
        <v>613986</v>
      </c>
    </row>
    <row r="717" spans="1:20" x14ac:dyDescent="0.25">
      <c r="A717" s="16">
        <v>46047</v>
      </c>
      <c r="B717" s="17" t="s">
        <v>44</v>
      </c>
      <c r="C717" s="4">
        <v>6</v>
      </c>
      <c r="D717" s="4">
        <v>2031</v>
      </c>
      <c r="E717" s="5">
        <v>3.09375</v>
      </c>
      <c r="F717" s="5">
        <v>0.3125</v>
      </c>
      <c r="G717" s="5">
        <v>0.33333333333333331</v>
      </c>
      <c r="H717" s="5">
        <v>0.44097222222222221</v>
      </c>
      <c r="I717" s="5">
        <v>0.44097222222222221</v>
      </c>
      <c r="J717" s="5">
        <v>0.44097222222222221</v>
      </c>
      <c r="K717" s="4"/>
      <c r="L717" s="4"/>
      <c r="M717" s="12">
        <f t="shared" si="98"/>
        <v>2.0833333333333315E-2</v>
      </c>
      <c r="N717" s="13">
        <f t="shared" si="96"/>
        <v>0.1076388888888889</v>
      </c>
      <c r="O717" s="11">
        <f t="shared" si="99"/>
        <v>8</v>
      </c>
      <c r="P717" s="11">
        <f t="shared" si="97"/>
        <v>40</v>
      </c>
      <c r="Q717" s="4">
        <v>613913</v>
      </c>
      <c r="R717" s="4">
        <v>613921</v>
      </c>
      <c r="S717" s="4">
        <v>613961</v>
      </c>
      <c r="T717" s="4">
        <v>613961</v>
      </c>
    </row>
    <row r="718" spans="1:20" x14ac:dyDescent="0.25">
      <c r="A718" s="16">
        <v>46047</v>
      </c>
      <c r="B718" s="17" t="s">
        <v>44</v>
      </c>
      <c r="C718" s="4">
        <v>4</v>
      </c>
      <c r="D718" s="4">
        <v>2043</v>
      </c>
      <c r="E718" s="5">
        <v>0.47499999999999998</v>
      </c>
      <c r="F718" s="5">
        <v>0.47499999999999998</v>
      </c>
      <c r="G718" s="5">
        <v>0.47916666666666669</v>
      </c>
      <c r="H718" s="5">
        <v>0.73263888888888884</v>
      </c>
      <c r="I718" s="5">
        <v>0.73263888888888884</v>
      </c>
      <c r="J718" s="5">
        <v>0.75</v>
      </c>
      <c r="K718" s="4"/>
      <c r="L718" s="4"/>
      <c r="M718" s="12">
        <f t="shared" si="98"/>
        <v>4.1666666666666519E-3</v>
      </c>
      <c r="N718" s="13">
        <f t="shared" si="96"/>
        <v>0.25347222222222215</v>
      </c>
      <c r="O718" s="11">
        <f t="shared" si="99"/>
        <v>8</v>
      </c>
      <c r="P718" s="11">
        <f t="shared" si="97"/>
        <v>80</v>
      </c>
      <c r="Q718" s="4">
        <v>169415</v>
      </c>
      <c r="R718" s="4">
        <v>169415</v>
      </c>
      <c r="S718" s="4">
        <v>169495</v>
      </c>
      <c r="T718" s="4">
        <v>169503</v>
      </c>
    </row>
    <row r="719" spans="1:20" x14ac:dyDescent="0.25">
      <c r="A719" s="16">
        <v>46047</v>
      </c>
      <c r="B719" s="17" t="s">
        <v>44</v>
      </c>
      <c r="C719" s="4" t="s">
        <v>34</v>
      </c>
      <c r="D719" s="4">
        <v>2044</v>
      </c>
      <c r="E719" s="5">
        <v>0.36458333333333331</v>
      </c>
      <c r="F719" s="5">
        <v>0.375</v>
      </c>
      <c r="G719" s="5">
        <v>0.39583333333333331</v>
      </c>
      <c r="H719" s="5">
        <v>0.5180555555555556</v>
      </c>
      <c r="I719" s="5">
        <v>0.5180555555555556</v>
      </c>
      <c r="J719" s="5">
        <v>0.53402777777777777</v>
      </c>
      <c r="K719" s="4"/>
      <c r="L719" s="4"/>
      <c r="M719" s="12">
        <f t="shared" si="98"/>
        <v>2.083333333333337E-2</v>
      </c>
      <c r="N719" s="13">
        <f t="shared" si="96"/>
        <v>0.12222222222222229</v>
      </c>
      <c r="O719" s="11">
        <f t="shared" si="99"/>
        <v>8</v>
      </c>
      <c r="P719" s="11">
        <f t="shared" si="97"/>
        <v>99</v>
      </c>
      <c r="Q719" s="4">
        <v>193223</v>
      </c>
      <c r="R719" s="4">
        <v>193231</v>
      </c>
      <c r="S719" s="4">
        <v>193330</v>
      </c>
      <c r="T719" s="4">
        <v>193330</v>
      </c>
    </row>
    <row r="720" spans="1:20" ht="15" customHeight="1" x14ac:dyDescent="0.25">
      <c r="A720" s="16">
        <v>46047</v>
      </c>
      <c r="B720" s="17" t="s">
        <v>44</v>
      </c>
      <c r="C720" s="4">
        <v>4</v>
      </c>
      <c r="D720" s="4">
        <v>2043</v>
      </c>
      <c r="E720" s="5">
        <v>0.37083333333333335</v>
      </c>
      <c r="F720" s="5">
        <v>0.38194444444444442</v>
      </c>
      <c r="G720" s="5">
        <v>0.3888888888888889</v>
      </c>
      <c r="H720" s="5">
        <v>0.47499999999999998</v>
      </c>
      <c r="I720" s="5">
        <v>0.47499999999999998</v>
      </c>
      <c r="J720" s="5">
        <v>0.47569444444444442</v>
      </c>
      <c r="K720" s="4"/>
      <c r="L720" s="4"/>
      <c r="M720" s="12">
        <f t="shared" si="98"/>
        <v>6.9444444444444753E-3</v>
      </c>
      <c r="N720" s="13">
        <f t="shared" si="96"/>
        <v>8.6111111111111083E-2</v>
      </c>
      <c r="O720" s="11">
        <f t="shared" si="99"/>
        <v>0</v>
      </c>
      <c r="P720" s="11">
        <f t="shared" si="97"/>
        <v>27</v>
      </c>
      <c r="Q720" s="4">
        <v>169388</v>
      </c>
      <c r="R720" s="4">
        <v>169388</v>
      </c>
      <c r="S720" s="4">
        <v>169415</v>
      </c>
      <c r="T720" s="4">
        <v>169415</v>
      </c>
    </row>
    <row r="721" spans="1:20" ht="15" customHeight="1" x14ac:dyDescent="0.25">
      <c r="A721" s="16">
        <v>46047</v>
      </c>
      <c r="B721" s="17" t="s">
        <v>44</v>
      </c>
      <c r="C721" s="4" t="s">
        <v>34</v>
      </c>
      <c r="D721" s="4">
        <v>2044</v>
      </c>
      <c r="E721" s="5">
        <v>0.51736111111111116</v>
      </c>
      <c r="F721" s="5">
        <v>0.52083333333333337</v>
      </c>
      <c r="G721" s="5">
        <v>0.52083333333333337</v>
      </c>
      <c r="H721" s="5">
        <v>0.64236111111111116</v>
      </c>
      <c r="I721" s="5">
        <v>0.64236111111111116</v>
      </c>
      <c r="J721" s="5">
        <v>0.65972222222222221</v>
      </c>
      <c r="K721" s="4"/>
      <c r="L721" s="4"/>
      <c r="M721" s="12">
        <f t="shared" si="98"/>
        <v>0</v>
      </c>
      <c r="N721" s="13">
        <f t="shared" si="96"/>
        <v>0.12152777777777779</v>
      </c>
      <c r="O721" s="11">
        <f t="shared" si="99"/>
        <v>0</v>
      </c>
      <c r="P721" s="11">
        <f t="shared" si="97"/>
        <v>99</v>
      </c>
      <c r="Q721" s="4">
        <v>193330</v>
      </c>
      <c r="R721" s="4">
        <v>193330</v>
      </c>
      <c r="S721" s="4">
        <v>193429</v>
      </c>
      <c r="T721" s="4">
        <v>193429</v>
      </c>
    </row>
    <row r="722" spans="1:20" x14ac:dyDescent="0.25">
      <c r="A722" s="16">
        <v>46047</v>
      </c>
      <c r="B722" s="17" t="s">
        <v>44</v>
      </c>
      <c r="C722" s="4">
        <v>1</v>
      </c>
      <c r="D722" s="4">
        <v>2030</v>
      </c>
      <c r="E722" s="5">
        <v>0.42638888888888887</v>
      </c>
      <c r="F722" s="5">
        <v>0.4375</v>
      </c>
      <c r="G722" s="5">
        <v>0.4513888888888889</v>
      </c>
      <c r="H722" s="5">
        <v>0.53055555555555556</v>
      </c>
      <c r="I722" s="5">
        <v>0.53055555555555556</v>
      </c>
      <c r="J722" s="5">
        <v>0.5444444444444444</v>
      </c>
      <c r="K722" s="4"/>
      <c r="L722" s="4"/>
      <c r="M722" s="12">
        <f t="shared" si="98"/>
        <v>1.3888888888888951E-2</v>
      </c>
      <c r="N722" s="13">
        <f t="shared" si="96"/>
        <v>7.9166666666666663E-2</v>
      </c>
      <c r="O722" s="11">
        <f t="shared" si="99"/>
        <v>0</v>
      </c>
      <c r="P722" s="11">
        <f t="shared" si="97"/>
        <v>21</v>
      </c>
      <c r="Q722" s="4">
        <v>626655</v>
      </c>
      <c r="R722" s="4">
        <v>626655</v>
      </c>
      <c r="S722" s="4">
        <v>626676</v>
      </c>
      <c r="T722" s="4">
        <v>626676</v>
      </c>
    </row>
    <row r="723" spans="1:20" x14ac:dyDescent="0.25">
      <c r="A723" s="16">
        <v>46047</v>
      </c>
      <c r="B723" s="17" t="s">
        <v>44</v>
      </c>
      <c r="C723" s="4" t="s">
        <v>34</v>
      </c>
      <c r="D723" s="4">
        <v>2044</v>
      </c>
      <c r="E723" s="5">
        <v>0.62777777777777777</v>
      </c>
      <c r="F723" s="5">
        <v>0.6430555555555556</v>
      </c>
      <c r="G723" s="5">
        <v>0.64583333333333337</v>
      </c>
      <c r="H723" s="5">
        <v>0.76944444444444449</v>
      </c>
      <c r="I723" s="5">
        <v>0.76944444444444449</v>
      </c>
      <c r="J723" s="5">
        <v>0.79652777777777772</v>
      </c>
      <c r="K723" s="4"/>
      <c r="L723" s="4"/>
      <c r="M723" s="12">
        <f t="shared" si="98"/>
        <v>2.7777777777777679E-3</v>
      </c>
      <c r="N723" s="13">
        <f t="shared" si="96"/>
        <v>0.12361111111111112</v>
      </c>
      <c r="O723" s="11">
        <f t="shared" si="99"/>
        <v>8</v>
      </c>
      <c r="P723" s="11">
        <f t="shared" si="97"/>
        <v>99</v>
      </c>
      <c r="Q723" s="4">
        <v>193429</v>
      </c>
      <c r="R723" s="4">
        <v>193429</v>
      </c>
      <c r="S723" s="4">
        <v>193528</v>
      </c>
      <c r="T723" s="4">
        <v>193536</v>
      </c>
    </row>
    <row r="724" spans="1:20" x14ac:dyDescent="0.25">
      <c r="A724" s="16"/>
      <c r="B724" s="17"/>
      <c r="C724" s="4"/>
      <c r="D724" s="4"/>
      <c r="E724" s="5"/>
      <c r="F724" s="5"/>
      <c r="G724" s="5"/>
      <c r="H724" s="5"/>
      <c r="I724" s="5"/>
      <c r="J724" s="5"/>
      <c r="K724" s="4"/>
      <c r="L724" s="4"/>
      <c r="M724" s="12">
        <f t="shared" si="98"/>
        <v>0</v>
      </c>
      <c r="N724" s="13">
        <f t="shared" si="96"/>
        <v>0</v>
      </c>
      <c r="O724" s="11">
        <f t="shared" si="99"/>
        <v>0</v>
      </c>
      <c r="P724" s="11">
        <f t="shared" si="97"/>
        <v>0</v>
      </c>
      <c r="Q724" s="4"/>
      <c r="R724" s="4"/>
      <c r="S724" s="4"/>
      <c r="T724" s="4"/>
    </row>
    <row r="725" spans="1:20" x14ac:dyDescent="0.25">
      <c r="A725" s="16"/>
      <c r="B725" s="17"/>
      <c r="C725" s="4"/>
      <c r="D725" s="4"/>
      <c r="E725" s="5"/>
      <c r="F725" s="5"/>
      <c r="G725" s="5"/>
      <c r="H725" s="5"/>
      <c r="I725" s="5"/>
      <c r="J725" s="5"/>
      <c r="K725" s="4"/>
      <c r="L725" s="4"/>
      <c r="M725" s="12">
        <f t="shared" si="98"/>
        <v>0</v>
      </c>
      <c r="N725" s="13">
        <f t="shared" si="96"/>
        <v>0</v>
      </c>
      <c r="O725" s="11">
        <f t="shared" si="99"/>
        <v>0</v>
      </c>
      <c r="P725" s="11">
        <f t="shared" si="97"/>
        <v>0</v>
      </c>
      <c r="Q725" s="4"/>
      <c r="R725" s="4"/>
      <c r="S725" s="4"/>
      <c r="T725" s="4"/>
    </row>
    <row r="726" spans="1:20" x14ac:dyDescent="0.25">
      <c r="A726" s="16"/>
      <c r="B726" s="17"/>
      <c r="C726" s="4"/>
      <c r="D726" s="4"/>
      <c r="E726" s="5"/>
      <c r="F726" s="5"/>
      <c r="G726" s="5"/>
      <c r="H726" s="5"/>
      <c r="I726" s="5"/>
      <c r="J726" s="5"/>
      <c r="K726" s="4"/>
      <c r="L726" s="4"/>
      <c r="M726" s="12">
        <f t="shared" si="98"/>
        <v>0</v>
      </c>
      <c r="N726" s="13">
        <f t="shared" si="96"/>
        <v>0</v>
      </c>
      <c r="O726" s="11">
        <f t="shared" si="99"/>
        <v>0</v>
      </c>
      <c r="P726" s="11">
        <f t="shared" si="97"/>
        <v>0</v>
      </c>
      <c r="Q726" s="4"/>
      <c r="R726" s="4"/>
      <c r="S726" s="4"/>
      <c r="T726" s="4"/>
    </row>
    <row r="727" spans="1:20" x14ac:dyDescent="0.25">
      <c r="A727" s="16"/>
      <c r="B727" s="17"/>
      <c r="C727" s="4"/>
      <c r="D727" s="4"/>
      <c r="E727" s="5"/>
      <c r="F727" s="5"/>
      <c r="G727" s="5"/>
      <c r="H727" s="5"/>
      <c r="I727" s="5"/>
      <c r="J727" s="5"/>
      <c r="K727" s="4"/>
      <c r="L727" s="4"/>
      <c r="M727" s="12">
        <f t="shared" si="98"/>
        <v>0</v>
      </c>
      <c r="N727" s="13">
        <f t="shared" si="96"/>
        <v>0</v>
      </c>
      <c r="O727" s="11">
        <f t="shared" si="99"/>
        <v>0</v>
      </c>
      <c r="P727" s="11">
        <f t="shared" si="97"/>
        <v>0</v>
      </c>
      <c r="Q727" s="4"/>
      <c r="R727" s="4"/>
      <c r="S727" s="4"/>
      <c r="T727" s="4"/>
    </row>
    <row r="728" spans="1:20" x14ac:dyDescent="0.25">
      <c r="A728" s="16"/>
      <c r="B728" s="17"/>
      <c r="C728" s="4"/>
      <c r="D728" s="4"/>
      <c r="E728" s="5"/>
      <c r="F728" s="5"/>
      <c r="G728" s="5"/>
      <c r="H728" s="5"/>
      <c r="I728" s="5"/>
      <c r="J728" s="5"/>
      <c r="K728" s="4"/>
      <c r="L728" s="4"/>
      <c r="M728" s="12">
        <f t="shared" si="98"/>
        <v>0</v>
      </c>
      <c r="N728" s="13">
        <f t="shared" si="96"/>
        <v>0</v>
      </c>
      <c r="O728" s="11">
        <f t="shared" si="99"/>
        <v>0</v>
      </c>
      <c r="P728" s="11">
        <f t="shared" si="97"/>
        <v>0</v>
      </c>
      <c r="Q728" s="4"/>
      <c r="R728" s="4"/>
      <c r="S728" s="4"/>
      <c r="T728" s="4"/>
    </row>
    <row r="729" spans="1:20" x14ac:dyDescent="0.25">
      <c r="A729" s="16"/>
      <c r="B729" s="17"/>
      <c r="C729" s="4"/>
      <c r="D729" s="4"/>
      <c r="E729" s="5"/>
      <c r="F729" s="5"/>
      <c r="G729" s="5"/>
      <c r="H729" s="5"/>
      <c r="I729" s="5"/>
      <c r="J729" s="5"/>
      <c r="K729" s="4"/>
      <c r="L729" s="4"/>
      <c r="M729" s="12">
        <f t="shared" si="98"/>
        <v>0</v>
      </c>
      <c r="N729" s="13">
        <f t="shared" si="96"/>
        <v>0</v>
      </c>
      <c r="O729" s="11">
        <f t="shared" si="99"/>
        <v>0</v>
      </c>
      <c r="P729" s="11">
        <f t="shared" si="97"/>
        <v>0</v>
      </c>
      <c r="Q729" s="4"/>
      <c r="R729" s="4"/>
      <c r="S729" s="4"/>
      <c r="T729" s="4"/>
    </row>
    <row r="730" spans="1:20" x14ac:dyDescent="0.25">
      <c r="A730" s="16"/>
      <c r="B730" s="17"/>
      <c r="C730" s="4"/>
      <c r="D730" s="4"/>
      <c r="E730" s="5"/>
      <c r="F730" s="5"/>
      <c r="G730" s="5"/>
      <c r="H730" s="5"/>
      <c r="I730" s="5"/>
      <c r="J730" s="5"/>
      <c r="K730" s="4"/>
      <c r="L730" s="4"/>
      <c r="M730" s="12">
        <f t="shared" si="98"/>
        <v>0</v>
      </c>
      <c r="N730" s="13">
        <f t="shared" si="96"/>
        <v>0</v>
      </c>
      <c r="O730" s="11">
        <f t="shared" si="99"/>
        <v>0</v>
      </c>
      <c r="P730" s="11">
        <f t="shared" si="97"/>
        <v>0</v>
      </c>
      <c r="Q730" s="4"/>
      <c r="R730" s="4"/>
      <c r="S730" s="4"/>
      <c r="T730" s="4"/>
    </row>
    <row r="731" spans="1:20" x14ac:dyDescent="0.25">
      <c r="A731" s="16"/>
      <c r="B731" s="17"/>
      <c r="C731" s="4"/>
      <c r="D731" s="4"/>
      <c r="E731" s="5"/>
      <c r="F731" s="5"/>
      <c r="G731" s="5"/>
      <c r="H731" s="5"/>
      <c r="I731" s="5"/>
      <c r="J731" s="5"/>
      <c r="K731" s="4"/>
      <c r="L731" s="4"/>
      <c r="M731" s="12">
        <f t="shared" si="98"/>
        <v>0</v>
      </c>
      <c r="N731" s="13">
        <f t="shared" si="96"/>
        <v>0</v>
      </c>
      <c r="O731" s="11">
        <f t="shared" si="99"/>
        <v>0</v>
      </c>
      <c r="P731" s="11">
        <f t="shared" si="97"/>
        <v>0</v>
      </c>
      <c r="Q731" s="4"/>
      <c r="R731" s="4"/>
      <c r="S731" s="4"/>
      <c r="T731" s="4"/>
    </row>
    <row r="732" spans="1:20" x14ac:dyDescent="0.25">
      <c r="A732" s="16"/>
      <c r="B732" s="17"/>
      <c r="C732" s="4"/>
      <c r="D732" s="4"/>
      <c r="E732" s="5"/>
      <c r="F732" s="5"/>
      <c r="G732" s="5"/>
      <c r="H732" s="5"/>
      <c r="I732" s="5"/>
      <c r="J732" s="5"/>
      <c r="K732" s="4"/>
      <c r="L732" s="4"/>
      <c r="M732" s="12">
        <f t="shared" si="98"/>
        <v>0</v>
      </c>
      <c r="N732" s="13">
        <f t="shared" si="96"/>
        <v>0</v>
      </c>
      <c r="O732" s="11">
        <f t="shared" si="99"/>
        <v>0</v>
      </c>
      <c r="P732" s="11">
        <f t="shared" si="97"/>
        <v>0</v>
      </c>
      <c r="Q732" s="4"/>
      <c r="R732" s="4"/>
      <c r="S732" s="4"/>
      <c r="T732" s="4"/>
    </row>
    <row r="733" spans="1:20" x14ac:dyDescent="0.25">
      <c r="A733" s="16"/>
      <c r="B733" s="17"/>
      <c r="C733" s="4"/>
      <c r="D733" s="4"/>
      <c r="E733" s="5"/>
      <c r="F733" s="5"/>
      <c r="G733" s="5"/>
      <c r="H733" s="5"/>
      <c r="I733" s="5"/>
      <c r="J733" s="5"/>
      <c r="K733" s="4"/>
      <c r="L733" s="4"/>
      <c r="M733" s="12">
        <f t="shared" si="98"/>
        <v>0</v>
      </c>
      <c r="N733" s="13">
        <f t="shared" si="96"/>
        <v>0</v>
      </c>
      <c r="O733" s="11">
        <f t="shared" si="99"/>
        <v>0</v>
      </c>
      <c r="P733" s="11">
        <f t="shared" si="97"/>
        <v>0</v>
      </c>
      <c r="Q733" s="4"/>
      <c r="R733" s="4"/>
      <c r="S733" s="4"/>
      <c r="T733" s="4"/>
    </row>
    <row r="734" spans="1:20" x14ac:dyDescent="0.25">
      <c r="A734" s="16"/>
      <c r="B734" s="17"/>
      <c r="C734" s="4"/>
      <c r="D734" s="4"/>
      <c r="E734" s="5"/>
      <c r="F734" s="5"/>
      <c r="G734" s="5"/>
      <c r="H734" s="5"/>
      <c r="I734" s="5"/>
      <c r="J734" s="5"/>
      <c r="K734" s="4"/>
      <c r="L734" s="4"/>
      <c r="M734" s="12">
        <f t="shared" si="98"/>
        <v>0</v>
      </c>
      <c r="N734" s="13">
        <f t="shared" si="96"/>
        <v>0</v>
      </c>
      <c r="O734" s="11">
        <f t="shared" si="99"/>
        <v>0</v>
      </c>
      <c r="P734" s="11">
        <f t="shared" si="97"/>
        <v>0</v>
      </c>
      <c r="Q734" s="4"/>
      <c r="R734" s="4"/>
      <c r="S734" s="4"/>
      <c r="T734" s="4"/>
    </row>
    <row r="735" spans="1:20" x14ac:dyDescent="0.25">
      <c r="A735" s="3"/>
      <c r="B735" s="4"/>
      <c r="C735" s="4"/>
      <c r="D735" s="4"/>
      <c r="E735" s="5"/>
      <c r="F735" s="5"/>
      <c r="G735" s="5"/>
      <c r="H735" s="5"/>
      <c r="I735" s="5"/>
      <c r="J735" s="5"/>
      <c r="K735" s="4"/>
      <c r="L735" s="4"/>
      <c r="M735" s="12">
        <f t="shared" si="98"/>
        <v>0</v>
      </c>
      <c r="N735" s="13">
        <f t="shared" si="96"/>
        <v>0</v>
      </c>
      <c r="O735" s="11">
        <f t="shared" si="99"/>
        <v>0</v>
      </c>
      <c r="P735" s="11">
        <f t="shared" si="97"/>
        <v>0</v>
      </c>
      <c r="Q735" s="4"/>
      <c r="R735" s="4"/>
      <c r="S735" s="4"/>
      <c r="T735" s="4"/>
    </row>
    <row r="736" spans="1:20" x14ac:dyDescent="0.25">
      <c r="A736" s="27"/>
      <c r="B736" s="28"/>
      <c r="C736" s="28"/>
      <c r="D736" s="29"/>
      <c r="E736" s="28"/>
      <c r="F736" s="28"/>
      <c r="G736" s="28"/>
      <c r="H736" s="28"/>
      <c r="I736" s="28"/>
      <c r="J736" s="28"/>
      <c r="K736" s="28"/>
      <c r="L736" s="7" t="s">
        <v>41</v>
      </c>
      <c r="M736" s="14">
        <f>SUM(M706:M735)</f>
        <v>0.18819444444444461</v>
      </c>
      <c r="N736" s="14">
        <f>SUM(N706:N735)</f>
        <v>2.4673611111111109</v>
      </c>
      <c r="O736" s="35">
        <f>SUM(O706:O735)</f>
        <v>107</v>
      </c>
      <c r="P736" s="35">
        <f>SUM(P706:P735)</f>
        <v>885</v>
      </c>
      <c r="Q736" s="28"/>
      <c r="R736" s="28"/>
      <c r="S736" s="28"/>
      <c r="T736" s="28"/>
    </row>
    <row r="737" spans="1:20" x14ac:dyDescent="0.25">
      <c r="A737" s="16">
        <v>46048</v>
      </c>
      <c r="B737" s="17" t="s">
        <v>45</v>
      </c>
      <c r="C737" s="17" t="s">
        <v>34</v>
      </c>
      <c r="D737" s="17">
        <v>2043</v>
      </c>
      <c r="E737" s="18">
        <v>0.23958333333333334</v>
      </c>
      <c r="F737" s="18">
        <v>0.25694444444444442</v>
      </c>
      <c r="G737" s="18">
        <v>0.27569444444444446</v>
      </c>
      <c r="H737" s="18">
        <v>0.41458333333333336</v>
      </c>
      <c r="I737" s="18">
        <v>0.4152777777777778</v>
      </c>
      <c r="J737" s="18">
        <v>0.4152777777777778</v>
      </c>
      <c r="K737" s="17"/>
      <c r="L737" s="17"/>
      <c r="M737" s="19">
        <f>G737-F737+I737-H737</f>
        <v>1.9444444444444486E-2</v>
      </c>
      <c r="N737" s="20">
        <f t="shared" ref="N737:N766" si="100">H737-G737-(L737-K737)</f>
        <v>0.1388888888888889</v>
      </c>
      <c r="O737" s="34">
        <f>R737-Q737+T737-S737</f>
        <v>8</v>
      </c>
      <c r="P737" s="34">
        <f t="shared" ref="P737:P766" si="101">S737-R737</f>
        <v>98</v>
      </c>
      <c r="Q737" s="17">
        <v>156577</v>
      </c>
      <c r="R737" s="17">
        <v>156585</v>
      </c>
      <c r="S737" s="17">
        <v>156683</v>
      </c>
      <c r="T737" s="17">
        <v>156683</v>
      </c>
    </row>
    <row r="738" spans="1:20" x14ac:dyDescent="0.25">
      <c r="A738" s="16">
        <v>46048</v>
      </c>
      <c r="B738" s="17" t="s">
        <v>45</v>
      </c>
      <c r="C738" s="4">
        <v>1</v>
      </c>
      <c r="D738" s="4">
        <v>2041</v>
      </c>
      <c r="E738" s="5">
        <v>0.2673611111111111</v>
      </c>
      <c r="F738" s="5">
        <v>0.27777777777777779</v>
      </c>
      <c r="G738" s="5">
        <v>0.29166666666666669</v>
      </c>
      <c r="H738" s="5">
        <v>0.40555555555555556</v>
      </c>
      <c r="I738" s="5">
        <v>0.40555555555555556</v>
      </c>
      <c r="J738" s="5">
        <v>0.40555555555555556</v>
      </c>
      <c r="K738" s="4"/>
      <c r="L738" s="4"/>
      <c r="M738" s="12">
        <f t="shared" ref="M738:M766" si="102">G738-F738+I738-H738</f>
        <v>1.3888888888888895E-2</v>
      </c>
      <c r="N738" s="13">
        <f t="shared" si="100"/>
        <v>0.11388888888888887</v>
      </c>
      <c r="O738" s="11">
        <f t="shared" ref="O738:O766" si="103">R738-Q738+T738-S738</f>
        <v>9</v>
      </c>
      <c r="P738" s="11">
        <f t="shared" si="101"/>
        <v>28</v>
      </c>
      <c r="Q738" s="4">
        <v>189560</v>
      </c>
      <c r="R738" s="4">
        <v>189569</v>
      </c>
      <c r="S738" s="4">
        <v>189597</v>
      </c>
      <c r="T738" s="4">
        <v>189597</v>
      </c>
    </row>
    <row r="739" spans="1:20" x14ac:dyDescent="0.25">
      <c r="A739" s="16">
        <v>46048</v>
      </c>
      <c r="B739" s="17" t="s">
        <v>45</v>
      </c>
      <c r="C739" s="4">
        <v>2</v>
      </c>
      <c r="D739" s="4">
        <v>2028</v>
      </c>
      <c r="E739" s="5">
        <v>0.43333333333333335</v>
      </c>
      <c r="F739" s="5">
        <v>0.4375</v>
      </c>
      <c r="G739" s="5">
        <v>0.4375</v>
      </c>
      <c r="H739" s="5">
        <v>0.6694444444444444</v>
      </c>
      <c r="I739" s="5">
        <v>0.6694444444444444</v>
      </c>
      <c r="J739" s="5">
        <v>0.68611111111111112</v>
      </c>
      <c r="K739" s="4"/>
      <c r="L739" s="4"/>
      <c r="M739" s="12">
        <f t="shared" si="102"/>
        <v>0</v>
      </c>
      <c r="N739" s="13">
        <f t="shared" si="100"/>
        <v>0.2319444444444444</v>
      </c>
      <c r="O739" s="11">
        <f t="shared" si="103"/>
        <v>0</v>
      </c>
      <c r="P739" s="11">
        <f t="shared" si="101"/>
        <v>62</v>
      </c>
      <c r="Q739" s="4">
        <v>608423</v>
      </c>
      <c r="R739" s="4">
        <v>608423</v>
      </c>
      <c r="S739" s="4">
        <v>608485</v>
      </c>
      <c r="T739" s="4">
        <v>608485</v>
      </c>
    </row>
    <row r="740" spans="1:20" x14ac:dyDescent="0.25">
      <c r="A740" s="16">
        <v>46048</v>
      </c>
      <c r="B740" s="17" t="s">
        <v>45</v>
      </c>
      <c r="C740" s="6">
        <v>2</v>
      </c>
      <c r="D740" s="4">
        <v>2028</v>
      </c>
      <c r="E740" s="5">
        <v>0.2673611111111111</v>
      </c>
      <c r="F740" s="5">
        <v>0.27777777777777779</v>
      </c>
      <c r="G740" s="5">
        <v>0.29166666666666669</v>
      </c>
      <c r="H740" s="5">
        <v>0.43333333333333335</v>
      </c>
      <c r="I740" s="5">
        <v>0.43333333333333335</v>
      </c>
      <c r="J740" s="5">
        <v>0.43333333333333335</v>
      </c>
      <c r="K740" s="4"/>
      <c r="L740" s="4"/>
      <c r="M740" s="12">
        <f t="shared" si="102"/>
        <v>1.3888888888888895E-2</v>
      </c>
      <c r="N740" s="13">
        <f t="shared" si="100"/>
        <v>0.14166666666666666</v>
      </c>
      <c r="O740" s="11">
        <f t="shared" si="103"/>
        <v>58</v>
      </c>
      <c r="P740" s="11">
        <f t="shared" si="101"/>
        <v>39</v>
      </c>
      <c r="Q740" s="4">
        <v>608326</v>
      </c>
      <c r="R740" s="4">
        <v>608384</v>
      </c>
      <c r="S740" s="4">
        <v>608423</v>
      </c>
      <c r="T740" s="4">
        <v>608423</v>
      </c>
    </row>
    <row r="741" spans="1:20" x14ac:dyDescent="0.25">
      <c r="A741" s="16">
        <v>46048</v>
      </c>
      <c r="B741" s="17" t="s">
        <v>45</v>
      </c>
      <c r="C741" s="6">
        <v>3</v>
      </c>
      <c r="D741" s="4">
        <v>2043</v>
      </c>
      <c r="E741" s="5">
        <v>0.46111111111111114</v>
      </c>
      <c r="F741" s="5">
        <v>0.46111111111111114</v>
      </c>
      <c r="G741" s="5">
        <v>0.46527777777777779</v>
      </c>
      <c r="H741" s="5">
        <v>0.6694444444444444</v>
      </c>
      <c r="I741" s="5">
        <v>0.6694444444444444</v>
      </c>
      <c r="J741" s="5">
        <v>0.68472222222222223</v>
      </c>
      <c r="K741" s="4"/>
      <c r="L741" s="4"/>
      <c r="M741" s="12">
        <f t="shared" si="102"/>
        <v>4.1666666666666519E-3</v>
      </c>
      <c r="N741" s="13">
        <f t="shared" si="100"/>
        <v>0.20416666666666661</v>
      </c>
      <c r="O741" s="11">
        <f t="shared" si="103"/>
        <v>0</v>
      </c>
      <c r="P741" s="11">
        <f t="shared" si="101"/>
        <v>42</v>
      </c>
      <c r="Q741" s="4">
        <v>169549</v>
      </c>
      <c r="R741" s="4">
        <v>169549</v>
      </c>
      <c r="S741" s="4">
        <v>169591</v>
      </c>
      <c r="T741" s="4">
        <v>169591</v>
      </c>
    </row>
    <row r="742" spans="1:20" x14ac:dyDescent="0.25">
      <c r="A742" s="16">
        <v>46048</v>
      </c>
      <c r="B742" s="17" t="s">
        <v>45</v>
      </c>
      <c r="C742" s="4">
        <v>3</v>
      </c>
      <c r="D742" s="4">
        <v>2043</v>
      </c>
      <c r="E742" s="5">
        <v>0.2673611111111111</v>
      </c>
      <c r="F742" s="5">
        <v>0.27777777777777779</v>
      </c>
      <c r="G742" s="5">
        <v>0.29166666666666669</v>
      </c>
      <c r="H742" s="5">
        <v>0.46111111111111114</v>
      </c>
      <c r="I742" s="5">
        <v>0.46111111111111114</v>
      </c>
      <c r="J742" s="5">
        <v>0.46111111111111114</v>
      </c>
      <c r="K742" s="4"/>
      <c r="L742" s="4"/>
      <c r="M742" s="12">
        <f t="shared" si="102"/>
        <v>1.3888888888888895E-2</v>
      </c>
      <c r="N742" s="13">
        <f t="shared" si="100"/>
        <v>0.16944444444444445</v>
      </c>
      <c r="O742" s="11">
        <f t="shared" si="103"/>
        <v>8</v>
      </c>
      <c r="P742" s="11">
        <f t="shared" si="101"/>
        <v>38</v>
      </c>
      <c r="Q742" s="4">
        <v>169503</v>
      </c>
      <c r="R742" s="4">
        <v>169511</v>
      </c>
      <c r="S742" s="4">
        <v>169549</v>
      </c>
      <c r="T742" s="4">
        <v>169549</v>
      </c>
    </row>
    <row r="743" spans="1:20" x14ac:dyDescent="0.25">
      <c r="A743" s="16">
        <v>46048</v>
      </c>
      <c r="B743" s="17" t="s">
        <v>45</v>
      </c>
      <c r="C743" s="4">
        <v>1</v>
      </c>
      <c r="D743" s="4">
        <v>2041</v>
      </c>
      <c r="E743" s="5">
        <v>0.48888888888888887</v>
      </c>
      <c r="F743" s="5">
        <v>0.48888888888888887</v>
      </c>
      <c r="G743" s="5">
        <v>0.5</v>
      </c>
      <c r="H743" s="5">
        <v>0.6694444444444444</v>
      </c>
      <c r="I743" s="5">
        <v>0.6694444444444444</v>
      </c>
      <c r="J743" s="5">
        <v>0.68472222222222223</v>
      </c>
      <c r="K743" s="4"/>
      <c r="L743" s="4"/>
      <c r="M743" s="12">
        <f t="shared" si="102"/>
        <v>1.1111111111111183E-2</v>
      </c>
      <c r="N743" s="13">
        <f t="shared" si="100"/>
        <v>0.1694444444444444</v>
      </c>
      <c r="O743" s="11">
        <f t="shared" si="103"/>
        <v>0</v>
      </c>
      <c r="P743" s="11">
        <f t="shared" si="101"/>
        <v>52</v>
      </c>
      <c r="Q743" s="4">
        <v>189607</v>
      </c>
      <c r="R743" s="4">
        <v>189607</v>
      </c>
      <c r="S743" s="4">
        <v>189659</v>
      </c>
      <c r="T743" s="4">
        <v>189659</v>
      </c>
    </row>
    <row r="744" spans="1:20" x14ac:dyDescent="0.25">
      <c r="A744" s="16">
        <v>46048</v>
      </c>
      <c r="B744" s="17" t="s">
        <v>45</v>
      </c>
      <c r="C744" s="4">
        <v>4</v>
      </c>
      <c r="D744" s="4">
        <v>2030</v>
      </c>
      <c r="E744" s="5">
        <v>0.25555555555555554</v>
      </c>
      <c r="F744" s="5">
        <v>0.25555555555555554</v>
      </c>
      <c r="G744" s="5">
        <v>0.29166666666666669</v>
      </c>
      <c r="H744" s="5">
        <v>0.39583333333333331</v>
      </c>
      <c r="I744" s="5">
        <v>0.39583333333333331</v>
      </c>
      <c r="J744" s="5">
        <v>0.41111111111111109</v>
      </c>
      <c r="K744" s="4"/>
      <c r="L744" s="4"/>
      <c r="M744" s="12">
        <f t="shared" si="102"/>
        <v>3.6111111111111149E-2</v>
      </c>
      <c r="N744" s="13">
        <f t="shared" si="100"/>
        <v>0.10416666666666663</v>
      </c>
      <c r="O744" s="11">
        <f t="shared" si="103"/>
        <v>20</v>
      </c>
      <c r="P744" s="11">
        <f t="shared" si="101"/>
        <v>53</v>
      </c>
      <c r="Q744" s="4">
        <v>626672</v>
      </c>
      <c r="R744" s="4">
        <v>626692</v>
      </c>
      <c r="S744" s="4">
        <v>626745</v>
      </c>
      <c r="T744" s="4">
        <v>626745</v>
      </c>
    </row>
    <row r="745" spans="1:20" x14ac:dyDescent="0.25">
      <c r="A745" s="16">
        <v>46048</v>
      </c>
      <c r="B745" s="17" t="s">
        <v>45</v>
      </c>
      <c r="C745" s="4" t="s">
        <v>34</v>
      </c>
      <c r="D745" s="4">
        <v>7143</v>
      </c>
      <c r="E745" s="5">
        <v>0.62222222222222223</v>
      </c>
      <c r="F745" s="5">
        <v>0.62222222222222223</v>
      </c>
      <c r="G745" s="5">
        <v>0.62222222222222223</v>
      </c>
      <c r="H745" s="5">
        <v>0.72916666666666663</v>
      </c>
      <c r="I745" s="5">
        <v>0.72916666666666663</v>
      </c>
      <c r="J745" s="5">
        <v>0.72916666666666663</v>
      </c>
      <c r="K745" s="4"/>
      <c r="L745" s="4"/>
      <c r="M745" s="12">
        <f t="shared" si="102"/>
        <v>0</v>
      </c>
      <c r="N745" s="13">
        <f t="shared" si="100"/>
        <v>0.1069444444444444</v>
      </c>
      <c r="O745" s="11">
        <f t="shared" si="103"/>
        <v>0</v>
      </c>
      <c r="P745" s="11">
        <f t="shared" si="101"/>
        <v>65</v>
      </c>
      <c r="Q745" s="4">
        <v>156845</v>
      </c>
      <c r="R745" s="4">
        <v>156845</v>
      </c>
      <c r="S745" s="4">
        <v>156910</v>
      </c>
      <c r="T745" s="4">
        <v>156910</v>
      </c>
    </row>
    <row r="746" spans="1:20" x14ac:dyDescent="0.25">
      <c r="A746" s="16">
        <v>46048</v>
      </c>
      <c r="B746" s="17" t="s">
        <v>45</v>
      </c>
      <c r="C746" s="4" t="s">
        <v>34</v>
      </c>
      <c r="D746" s="4">
        <v>2042</v>
      </c>
      <c r="E746" s="5">
        <v>0.72916666666666663</v>
      </c>
      <c r="F746" s="5">
        <v>0.72916666666666663</v>
      </c>
      <c r="G746" s="5">
        <v>0.74027777777777781</v>
      </c>
      <c r="H746" s="5">
        <v>0.78263888888888888</v>
      </c>
      <c r="I746" s="5">
        <v>0.78263888888888888</v>
      </c>
      <c r="J746" s="5">
        <v>0.7993055555555556</v>
      </c>
      <c r="K746" s="4"/>
      <c r="L746" s="4"/>
      <c r="M746" s="12">
        <f t="shared" si="102"/>
        <v>1.1111111111111183E-2</v>
      </c>
      <c r="N746" s="13">
        <f t="shared" si="100"/>
        <v>4.2361111111111072E-2</v>
      </c>
      <c r="O746" s="11">
        <f t="shared" si="103"/>
        <v>0</v>
      </c>
      <c r="P746" s="11">
        <f t="shared" si="101"/>
        <v>33</v>
      </c>
      <c r="Q746" s="4">
        <v>197286</v>
      </c>
      <c r="R746" s="4">
        <v>197286</v>
      </c>
      <c r="S746" s="4">
        <v>197319</v>
      </c>
      <c r="T746" s="4">
        <v>197319</v>
      </c>
    </row>
    <row r="747" spans="1:20" x14ac:dyDescent="0.25">
      <c r="A747" s="16">
        <v>46048</v>
      </c>
      <c r="B747" s="17" t="s">
        <v>45</v>
      </c>
      <c r="C747" s="4">
        <v>5</v>
      </c>
      <c r="D747" s="4">
        <v>2031</v>
      </c>
      <c r="E747" s="5">
        <v>0.2673611111111111</v>
      </c>
      <c r="F747" s="5">
        <v>0.27777777777777779</v>
      </c>
      <c r="G747" s="5">
        <v>0.29166666666666669</v>
      </c>
      <c r="H747" s="5">
        <v>0.43541666666666667</v>
      </c>
      <c r="I747" s="5">
        <v>0.43541666666666667</v>
      </c>
      <c r="J747" s="5">
        <v>0.45277777777777778</v>
      </c>
      <c r="K747" s="4"/>
      <c r="L747" s="4"/>
      <c r="M747" s="12">
        <f t="shared" si="102"/>
        <v>1.3888888888888895E-2</v>
      </c>
      <c r="N747" s="13">
        <f t="shared" si="100"/>
        <v>0.14374999999999999</v>
      </c>
      <c r="O747" s="11">
        <f t="shared" si="103"/>
        <v>8</v>
      </c>
      <c r="P747" s="11">
        <f t="shared" si="101"/>
        <v>35</v>
      </c>
      <c r="Q747" s="4">
        <v>614070</v>
      </c>
      <c r="R747" s="4">
        <v>614078</v>
      </c>
      <c r="S747" s="4">
        <v>614113</v>
      </c>
      <c r="T747" s="4">
        <v>614113</v>
      </c>
    </row>
    <row r="748" spans="1:20" x14ac:dyDescent="0.25">
      <c r="A748" s="16">
        <v>46048</v>
      </c>
      <c r="B748" s="17" t="s">
        <v>45</v>
      </c>
      <c r="C748" s="4">
        <v>6</v>
      </c>
      <c r="D748" s="4">
        <v>2042</v>
      </c>
      <c r="E748" s="5">
        <v>0.2673611111111111</v>
      </c>
      <c r="F748" s="5">
        <v>0.27777777777777779</v>
      </c>
      <c r="G748" s="5">
        <v>0.29166666666666669</v>
      </c>
      <c r="H748" s="5">
        <v>0.43402777777777779</v>
      </c>
      <c r="I748" s="5">
        <v>0.43402777777777779</v>
      </c>
      <c r="J748" s="5">
        <v>0.45833333333333331</v>
      </c>
      <c r="K748" s="4"/>
      <c r="L748" s="4"/>
      <c r="M748" s="12">
        <f t="shared" si="102"/>
        <v>1.3888888888888895E-2</v>
      </c>
      <c r="N748" s="13">
        <f t="shared" si="100"/>
        <v>0.1423611111111111</v>
      </c>
      <c r="O748" s="11">
        <f t="shared" si="103"/>
        <v>8</v>
      </c>
      <c r="P748" s="11">
        <f t="shared" si="101"/>
        <v>51</v>
      </c>
      <c r="Q748" s="4">
        <v>197128</v>
      </c>
      <c r="R748" s="4">
        <v>197136</v>
      </c>
      <c r="S748" s="4">
        <v>197187</v>
      </c>
      <c r="T748" s="4">
        <v>197187</v>
      </c>
    </row>
    <row r="749" spans="1:20" x14ac:dyDescent="0.25">
      <c r="A749" s="16">
        <v>46048</v>
      </c>
      <c r="B749" s="17" t="s">
        <v>45</v>
      </c>
      <c r="C749" s="4">
        <v>1</v>
      </c>
      <c r="D749" s="4">
        <v>2041</v>
      </c>
      <c r="E749" s="5">
        <v>0.38541666666666669</v>
      </c>
      <c r="F749" s="5">
        <v>0.39583333333333331</v>
      </c>
      <c r="G749" s="5">
        <v>0.40972222222222221</v>
      </c>
      <c r="H749" s="5">
        <v>0.48958333333333331</v>
      </c>
      <c r="I749" s="5">
        <v>0.49305555555555558</v>
      </c>
      <c r="J749" s="5">
        <v>0.49305555555555558</v>
      </c>
      <c r="K749" s="4"/>
      <c r="L749" s="4"/>
      <c r="M749" s="12">
        <f t="shared" si="102"/>
        <v>1.7361111111111105E-2</v>
      </c>
      <c r="N749" s="13">
        <f t="shared" si="100"/>
        <v>7.9861111111111105E-2</v>
      </c>
      <c r="O749" s="11">
        <f t="shared" si="103"/>
        <v>0</v>
      </c>
      <c r="P749" s="11">
        <f t="shared" si="101"/>
        <v>20</v>
      </c>
      <c r="Q749" s="4">
        <v>189597</v>
      </c>
      <c r="R749" s="4">
        <v>189597</v>
      </c>
      <c r="S749" s="4">
        <v>189617</v>
      </c>
      <c r="T749" s="4">
        <v>189617</v>
      </c>
    </row>
    <row r="750" spans="1:20" x14ac:dyDescent="0.25">
      <c r="A750" s="16">
        <v>46048</v>
      </c>
      <c r="B750" s="17" t="s">
        <v>45</v>
      </c>
      <c r="C750" s="4" t="s">
        <v>34</v>
      </c>
      <c r="D750" s="4">
        <v>2043</v>
      </c>
      <c r="E750" s="5">
        <v>0.52083333333333337</v>
      </c>
      <c r="F750" s="5">
        <v>0.52083333333333337</v>
      </c>
      <c r="G750" s="5">
        <v>0.52083333333333337</v>
      </c>
      <c r="H750" s="5">
        <v>0.64444444444444449</v>
      </c>
      <c r="I750" s="5">
        <v>0.64444444444444449</v>
      </c>
      <c r="J750" s="5">
        <v>0.64583333333333337</v>
      </c>
      <c r="K750" s="4"/>
      <c r="L750" s="4"/>
      <c r="M750" s="12">
        <f t="shared" si="102"/>
        <v>0</v>
      </c>
      <c r="N750" s="13">
        <f t="shared" si="100"/>
        <v>0.12361111111111112</v>
      </c>
      <c r="O750" s="11">
        <f t="shared" si="103"/>
        <v>0</v>
      </c>
      <c r="P750" s="11">
        <f t="shared" si="101"/>
        <v>97</v>
      </c>
      <c r="Q750" s="4">
        <v>156748</v>
      </c>
      <c r="R750" s="4">
        <v>156748</v>
      </c>
      <c r="S750" s="4">
        <v>156845</v>
      </c>
      <c r="T750" s="4">
        <v>156845</v>
      </c>
    </row>
    <row r="751" spans="1:20" x14ac:dyDescent="0.25">
      <c r="A751" s="16">
        <v>46048</v>
      </c>
      <c r="B751" s="17" t="s">
        <v>45</v>
      </c>
      <c r="C751" s="4">
        <v>2</v>
      </c>
      <c r="D751" s="4">
        <v>2028</v>
      </c>
      <c r="E751" s="5">
        <v>0.64583333333333337</v>
      </c>
      <c r="F751" s="5">
        <v>0.66666666666666663</v>
      </c>
      <c r="G751" s="5">
        <v>0.67361111111111116</v>
      </c>
      <c r="H751" s="5">
        <v>0.81527777777777777</v>
      </c>
      <c r="I751" s="5">
        <v>0.82916666666666672</v>
      </c>
      <c r="J751" s="5">
        <v>0.83680555555555558</v>
      </c>
      <c r="K751" s="4"/>
      <c r="L751" s="4"/>
      <c r="M751" s="12">
        <f t="shared" si="102"/>
        <v>2.0833333333333481E-2</v>
      </c>
      <c r="N751" s="13">
        <f t="shared" si="100"/>
        <v>0.14166666666666661</v>
      </c>
      <c r="O751" s="11">
        <f t="shared" si="103"/>
        <v>9</v>
      </c>
      <c r="P751" s="11">
        <f t="shared" si="101"/>
        <v>39</v>
      </c>
      <c r="Q751" s="4">
        <v>608485</v>
      </c>
      <c r="R751" s="4">
        <v>608485</v>
      </c>
      <c r="S751" s="4">
        <v>608524</v>
      </c>
      <c r="T751" s="4">
        <v>608533</v>
      </c>
    </row>
    <row r="752" spans="1:20" x14ac:dyDescent="0.25">
      <c r="A752" s="16">
        <v>46048</v>
      </c>
      <c r="B752" s="17" t="s">
        <v>45</v>
      </c>
      <c r="C752" s="4">
        <v>4</v>
      </c>
      <c r="D752" s="4">
        <v>2030</v>
      </c>
      <c r="E752" s="5">
        <v>0.41944444444444445</v>
      </c>
      <c r="F752" s="5">
        <v>0.43333333333333335</v>
      </c>
      <c r="G752" s="5">
        <v>0.4375</v>
      </c>
      <c r="H752" s="5">
        <v>0.55138888888888893</v>
      </c>
      <c r="I752" s="5">
        <v>0.55138888888888893</v>
      </c>
      <c r="J752" s="5">
        <v>0.55138888888888893</v>
      </c>
      <c r="K752" s="4"/>
      <c r="L752" s="4"/>
      <c r="M752" s="12">
        <f t="shared" si="102"/>
        <v>4.1666666666666519E-3</v>
      </c>
      <c r="N752" s="13">
        <f t="shared" si="100"/>
        <v>0.11388888888888893</v>
      </c>
      <c r="O752" s="11">
        <f t="shared" si="103"/>
        <v>0</v>
      </c>
      <c r="P752" s="11">
        <f t="shared" si="101"/>
        <v>33</v>
      </c>
      <c r="Q752" s="4">
        <v>626745</v>
      </c>
      <c r="R752" s="4">
        <v>626745</v>
      </c>
      <c r="S752" s="4">
        <v>626778</v>
      </c>
      <c r="T752" s="4">
        <v>626778</v>
      </c>
    </row>
    <row r="753" spans="1:20" x14ac:dyDescent="0.25">
      <c r="A753" s="16">
        <v>46048</v>
      </c>
      <c r="B753" s="17" t="s">
        <v>45</v>
      </c>
      <c r="C753" s="4">
        <v>5</v>
      </c>
      <c r="D753" s="4">
        <v>2031</v>
      </c>
      <c r="E753" s="5">
        <v>0.58125000000000004</v>
      </c>
      <c r="F753" s="5">
        <v>0.58125000000000004</v>
      </c>
      <c r="G753" s="5">
        <v>0.58333333333333337</v>
      </c>
      <c r="H753" s="5">
        <v>0.81666666666666665</v>
      </c>
      <c r="I753" s="5">
        <v>0.8305555555555556</v>
      </c>
      <c r="J753" s="5">
        <v>0.83263888888888893</v>
      </c>
      <c r="K753" s="4"/>
      <c r="L753" s="4"/>
      <c r="M753" s="12">
        <f t="shared" si="102"/>
        <v>1.5972222222222276E-2</v>
      </c>
      <c r="N753" s="13">
        <f t="shared" si="100"/>
        <v>0.23333333333333328</v>
      </c>
      <c r="O753" s="11">
        <f t="shared" si="103"/>
        <v>8</v>
      </c>
      <c r="P753" s="11">
        <f t="shared" si="101"/>
        <v>63</v>
      </c>
      <c r="Q753" s="4">
        <v>614156</v>
      </c>
      <c r="R753" s="4">
        <v>614156</v>
      </c>
      <c r="S753" s="4">
        <v>614219</v>
      </c>
      <c r="T753" s="4">
        <v>614227</v>
      </c>
    </row>
    <row r="754" spans="1:20" x14ac:dyDescent="0.25">
      <c r="A754" s="16">
        <v>46048</v>
      </c>
      <c r="B754" s="17" t="s">
        <v>45</v>
      </c>
      <c r="C754" s="4">
        <v>5</v>
      </c>
      <c r="D754" s="4">
        <v>2031</v>
      </c>
      <c r="E754" s="5">
        <v>0.41944444444444445</v>
      </c>
      <c r="F754" s="5">
        <v>0.4375</v>
      </c>
      <c r="G754" s="5">
        <v>0.4375</v>
      </c>
      <c r="H754" s="5">
        <v>0.57916666666666672</v>
      </c>
      <c r="I754" s="5">
        <v>0.57986111111111116</v>
      </c>
      <c r="J754" s="5">
        <v>0.58125000000000004</v>
      </c>
      <c r="K754" s="4"/>
      <c r="L754" s="4"/>
      <c r="M754" s="12">
        <f t="shared" si="102"/>
        <v>6.9444444444444198E-4</v>
      </c>
      <c r="N754" s="13">
        <f t="shared" si="100"/>
        <v>0.14166666666666672</v>
      </c>
      <c r="O754" s="11">
        <f t="shared" si="103"/>
        <v>0</v>
      </c>
      <c r="P754" s="11">
        <f t="shared" si="101"/>
        <v>43</v>
      </c>
      <c r="Q754" s="4">
        <v>614113</v>
      </c>
      <c r="R754" s="4">
        <v>614113</v>
      </c>
      <c r="S754" s="4">
        <v>614156</v>
      </c>
      <c r="T754" s="4">
        <v>614156</v>
      </c>
    </row>
    <row r="755" spans="1:20" x14ac:dyDescent="0.25">
      <c r="A755" s="16">
        <v>46048</v>
      </c>
      <c r="B755" s="17" t="s">
        <v>45</v>
      </c>
      <c r="C755" s="4">
        <v>6</v>
      </c>
      <c r="D755" s="4">
        <v>2042</v>
      </c>
      <c r="E755" s="5">
        <v>0.60763888888888884</v>
      </c>
      <c r="F755" s="5">
        <v>0.61111111111111116</v>
      </c>
      <c r="G755" s="5">
        <v>0.61111111111111116</v>
      </c>
      <c r="H755" s="5">
        <v>0.73611111111111116</v>
      </c>
      <c r="I755" s="5">
        <v>0.73819444444444449</v>
      </c>
      <c r="J755" s="5">
        <v>0.73819444444444449</v>
      </c>
      <c r="K755" s="4"/>
      <c r="L755" s="4"/>
      <c r="M755" s="12">
        <f t="shared" si="102"/>
        <v>2.0833333333333259E-3</v>
      </c>
      <c r="N755" s="13">
        <f t="shared" si="100"/>
        <v>0.125</v>
      </c>
      <c r="O755" s="11">
        <f t="shared" si="103"/>
        <v>0</v>
      </c>
      <c r="P755" s="11">
        <f t="shared" si="101"/>
        <v>40</v>
      </c>
      <c r="Q755" s="4">
        <v>197246</v>
      </c>
      <c r="R755" s="4">
        <v>197246</v>
      </c>
      <c r="S755" s="4">
        <v>197286</v>
      </c>
      <c r="T755" s="4">
        <v>197286</v>
      </c>
    </row>
    <row r="756" spans="1:20" x14ac:dyDescent="0.25">
      <c r="A756" s="16">
        <v>46048</v>
      </c>
      <c r="B756" s="17" t="s">
        <v>45</v>
      </c>
      <c r="C756" s="4">
        <v>6</v>
      </c>
      <c r="D756" s="4">
        <v>7143</v>
      </c>
      <c r="E756" s="5">
        <v>0.73819444444444449</v>
      </c>
      <c r="F756" s="5">
        <v>0.73819444444444449</v>
      </c>
      <c r="G756" s="5">
        <v>0.73888888888888893</v>
      </c>
      <c r="H756" s="5">
        <v>0.81527777777777777</v>
      </c>
      <c r="I756" s="5">
        <v>0.82777777777777772</v>
      </c>
      <c r="J756" s="5">
        <v>0.83680555555555558</v>
      </c>
      <c r="K756" s="4"/>
      <c r="L756" s="4"/>
      <c r="M756" s="12">
        <f t="shared" si="102"/>
        <v>1.3194444444444398E-2</v>
      </c>
      <c r="N756" s="13">
        <f t="shared" si="100"/>
        <v>7.638888888888884E-2</v>
      </c>
      <c r="O756" s="11">
        <f t="shared" si="103"/>
        <v>9</v>
      </c>
      <c r="P756" s="11">
        <f t="shared" si="101"/>
        <v>30</v>
      </c>
      <c r="Q756" s="4">
        <v>156910</v>
      </c>
      <c r="R756" s="4">
        <v>156910</v>
      </c>
      <c r="S756" s="4">
        <v>156940</v>
      </c>
      <c r="T756" s="4">
        <v>156949</v>
      </c>
    </row>
    <row r="757" spans="1:20" x14ac:dyDescent="0.25">
      <c r="A757" s="16">
        <v>46048</v>
      </c>
      <c r="B757" s="17" t="s">
        <v>45</v>
      </c>
      <c r="C757" s="4">
        <v>6</v>
      </c>
      <c r="D757" s="4">
        <v>2042</v>
      </c>
      <c r="E757" s="5">
        <v>0.41944444444444445</v>
      </c>
      <c r="F757" s="5">
        <v>0.4375</v>
      </c>
      <c r="G757" s="5">
        <v>0.4375</v>
      </c>
      <c r="H757" s="5">
        <v>0.60833333333333328</v>
      </c>
      <c r="I757" s="5">
        <v>0.60833333333333328</v>
      </c>
      <c r="J757" s="5">
        <v>0.60902777777777772</v>
      </c>
      <c r="K757" s="4"/>
      <c r="L757" s="4"/>
      <c r="M757" s="12">
        <f t="shared" si="102"/>
        <v>0</v>
      </c>
      <c r="N757" s="13">
        <f t="shared" si="100"/>
        <v>0.17083333333333328</v>
      </c>
      <c r="O757" s="11">
        <f t="shared" si="103"/>
        <v>0</v>
      </c>
      <c r="P757" s="11">
        <f t="shared" si="101"/>
        <v>59</v>
      </c>
      <c r="Q757" s="4">
        <v>197187</v>
      </c>
      <c r="R757" s="4">
        <v>197187</v>
      </c>
      <c r="S757" s="4">
        <v>197246</v>
      </c>
      <c r="T757" s="4">
        <v>197246</v>
      </c>
    </row>
    <row r="758" spans="1:20" x14ac:dyDescent="0.25">
      <c r="A758" s="16">
        <v>46048</v>
      </c>
      <c r="B758" s="17" t="s">
        <v>45</v>
      </c>
      <c r="C758" s="4">
        <v>4</v>
      </c>
      <c r="D758" s="4">
        <v>2030</v>
      </c>
      <c r="E758" s="5">
        <v>0.63472222222222219</v>
      </c>
      <c r="F758" s="5">
        <v>0.64583333333333337</v>
      </c>
      <c r="G758" s="5">
        <v>0.64583333333333337</v>
      </c>
      <c r="H758" s="5">
        <v>0.8125</v>
      </c>
      <c r="I758" s="5">
        <v>0.8125</v>
      </c>
      <c r="J758" s="5">
        <v>0.83263888888888893</v>
      </c>
      <c r="K758" s="4"/>
      <c r="L758" s="4"/>
      <c r="M758" s="12">
        <f t="shared" si="102"/>
        <v>0</v>
      </c>
      <c r="N758" s="13">
        <f t="shared" si="100"/>
        <v>0.16666666666666663</v>
      </c>
      <c r="O758" s="11">
        <f t="shared" si="103"/>
        <v>0</v>
      </c>
      <c r="P758" s="11">
        <f t="shared" si="101"/>
        <v>62</v>
      </c>
      <c r="Q758" s="4">
        <v>626804</v>
      </c>
      <c r="R758" s="4">
        <v>626804</v>
      </c>
      <c r="S758" s="4">
        <v>626866</v>
      </c>
      <c r="T758" s="4">
        <v>626866</v>
      </c>
    </row>
    <row r="759" spans="1:20" x14ac:dyDescent="0.25">
      <c r="A759" s="16">
        <v>46048</v>
      </c>
      <c r="B759" s="17" t="s">
        <v>45</v>
      </c>
      <c r="C759" s="4" t="s">
        <v>34</v>
      </c>
      <c r="D759" s="4">
        <v>2042</v>
      </c>
      <c r="E759" s="5">
        <v>0.77083333333333337</v>
      </c>
      <c r="F759" s="5">
        <v>0.78402777777777777</v>
      </c>
      <c r="G759" s="5">
        <v>0.78472222222222221</v>
      </c>
      <c r="H759" s="5">
        <v>0.8930555555555556</v>
      </c>
      <c r="I759" s="5">
        <v>0.90972222222222221</v>
      </c>
      <c r="J759" s="5">
        <v>0.91736111111111107</v>
      </c>
      <c r="K759" s="4"/>
      <c r="L759" s="4"/>
      <c r="M759" s="12">
        <f t="shared" si="102"/>
        <v>1.7361111111111049E-2</v>
      </c>
      <c r="N759" s="13">
        <f t="shared" si="100"/>
        <v>0.10833333333333339</v>
      </c>
      <c r="O759" s="11">
        <f t="shared" si="103"/>
        <v>9</v>
      </c>
      <c r="P759" s="11">
        <f t="shared" si="101"/>
        <v>99</v>
      </c>
      <c r="Q759" s="4">
        <v>197319</v>
      </c>
      <c r="R759" s="4">
        <v>197319</v>
      </c>
      <c r="S759" s="4">
        <v>197418</v>
      </c>
      <c r="T759" s="4">
        <v>197427</v>
      </c>
    </row>
    <row r="760" spans="1:20" x14ac:dyDescent="0.25">
      <c r="A760" s="16">
        <v>46048</v>
      </c>
      <c r="B760" s="17" t="s">
        <v>45</v>
      </c>
      <c r="C760" s="4" t="s">
        <v>34</v>
      </c>
      <c r="D760" s="4">
        <v>7143</v>
      </c>
      <c r="E760" s="5">
        <v>0.37222222222222223</v>
      </c>
      <c r="F760" s="5">
        <v>0.375</v>
      </c>
      <c r="G760" s="5">
        <v>0.39583333333333331</v>
      </c>
      <c r="H760" s="5">
        <v>0.5180555555555556</v>
      </c>
      <c r="I760" s="5">
        <v>0.5180555555555556</v>
      </c>
      <c r="J760" s="5">
        <v>0.53194444444444444</v>
      </c>
      <c r="K760" s="4"/>
      <c r="L760" s="4"/>
      <c r="M760" s="12">
        <f t="shared" si="102"/>
        <v>2.083333333333337E-2</v>
      </c>
      <c r="N760" s="13">
        <f t="shared" si="100"/>
        <v>0.12222222222222229</v>
      </c>
      <c r="O760" s="11">
        <f t="shared" si="103"/>
        <v>0</v>
      </c>
      <c r="P760" s="11">
        <f t="shared" si="101"/>
        <v>65</v>
      </c>
      <c r="Q760" s="4">
        <v>156683</v>
      </c>
      <c r="R760" s="4">
        <v>156683</v>
      </c>
      <c r="S760" s="4">
        <v>156748</v>
      </c>
      <c r="T760" s="4">
        <v>156748</v>
      </c>
    </row>
    <row r="761" spans="1:20" x14ac:dyDescent="0.25">
      <c r="A761" s="16">
        <v>46048</v>
      </c>
      <c r="B761" s="17" t="s">
        <v>45</v>
      </c>
      <c r="C761" s="4">
        <v>3</v>
      </c>
      <c r="D761" s="4">
        <v>2043</v>
      </c>
      <c r="E761" s="5">
        <v>0.65555555555555556</v>
      </c>
      <c r="F761" s="5">
        <v>0.65555555555555556</v>
      </c>
      <c r="G761" s="5">
        <v>0.67361111111111116</v>
      </c>
      <c r="H761" s="5">
        <v>0.81527777777777777</v>
      </c>
      <c r="I761" s="5">
        <v>0.81527777777777777</v>
      </c>
      <c r="J761" s="5">
        <v>0.82777777777777772</v>
      </c>
      <c r="K761" s="4"/>
      <c r="L761" s="4"/>
      <c r="M761" s="12">
        <f t="shared" si="102"/>
        <v>1.8055555555555602E-2</v>
      </c>
      <c r="N761" s="13">
        <f t="shared" si="100"/>
        <v>0.14166666666666661</v>
      </c>
      <c r="O761" s="11">
        <f t="shared" si="103"/>
        <v>3</v>
      </c>
      <c r="P761" s="11">
        <f t="shared" si="101"/>
        <v>36</v>
      </c>
      <c r="Q761" s="4">
        <v>169591</v>
      </c>
      <c r="R761" s="4">
        <v>169591</v>
      </c>
      <c r="S761" s="4">
        <v>169627</v>
      </c>
      <c r="T761" s="4">
        <v>169630</v>
      </c>
    </row>
    <row r="762" spans="1:20" x14ac:dyDescent="0.25">
      <c r="A762" s="16">
        <v>46048</v>
      </c>
      <c r="B762" s="17" t="s">
        <v>45</v>
      </c>
      <c r="C762" s="4">
        <v>4</v>
      </c>
      <c r="D762" s="4">
        <v>2030</v>
      </c>
      <c r="E762" s="5">
        <v>0.55555555555555558</v>
      </c>
      <c r="F762" s="5">
        <v>0.55555555555555558</v>
      </c>
      <c r="G762" s="5">
        <v>0.55555555555555558</v>
      </c>
      <c r="H762" s="5">
        <v>0.63541666666666663</v>
      </c>
      <c r="I762" s="5">
        <v>0.63541666666666663</v>
      </c>
      <c r="J762" s="5">
        <v>0.63541666666666663</v>
      </c>
      <c r="K762" s="4"/>
      <c r="L762" s="4"/>
      <c r="M762" s="12">
        <f t="shared" si="102"/>
        <v>0</v>
      </c>
      <c r="N762" s="13">
        <f t="shared" si="100"/>
        <v>7.9861111111111049E-2</v>
      </c>
      <c r="O762" s="11">
        <f t="shared" si="103"/>
        <v>0</v>
      </c>
      <c r="P762" s="11">
        <f t="shared" si="101"/>
        <v>26</v>
      </c>
      <c r="Q762" s="4">
        <v>626778</v>
      </c>
      <c r="R762" s="4">
        <v>626778</v>
      </c>
      <c r="S762" s="4">
        <v>626804</v>
      </c>
      <c r="T762" s="4">
        <v>626804</v>
      </c>
    </row>
    <row r="763" spans="1:20" x14ac:dyDescent="0.25">
      <c r="A763" s="16">
        <v>46048</v>
      </c>
      <c r="B763" s="17" t="s">
        <v>45</v>
      </c>
      <c r="C763" s="4">
        <v>1</v>
      </c>
      <c r="D763" s="4">
        <v>2041</v>
      </c>
      <c r="E763" s="5">
        <v>0.65625</v>
      </c>
      <c r="F763" s="5">
        <v>0.67361111111111116</v>
      </c>
      <c r="G763" s="5">
        <v>0.67361111111111116</v>
      </c>
      <c r="H763" s="5">
        <v>0.8125</v>
      </c>
      <c r="I763" s="5">
        <v>0.82291666666666663</v>
      </c>
      <c r="J763" s="5">
        <v>0.83333333333333337</v>
      </c>
      <c r="K763" s="4"/>
      <c r="L763" s="4"/>
      <c r="M763" s="12">
        <f t="shared" si="102"/>
        <v>1.041666666666663E-2</v>
      </c>
      <c r="N763" s="13">
        <f t="shared" si="100"/>
        <v>0.13888888888888884</v>
      </c>
      <c r="O763" s="11">
        <f t="shared" si="103"/>
        <v>9</v>
      </c>
      <c r="P763" s="11">
        <f t="shared" si="101"/>
        <v>34</v>
      </c>
      <c r="Q763" s="4">
        <v>189659</v>
      </c>
      <c r="R763" s="4">
        <v>189659</v>
      </c>
      <c r="S763" s="4">
        <v>189693</v>
      </c>
      <c r="T763" s="4">
        <v>189702</v>
      </c>
    </row>
    <row r="764" spans="1:20" x14ac:dyDescent="0.25">
      <c r="A764" s="3"/>
      <c r="B764" s="4"/>
      <c r="C764" s="4"/>
      <c r="D764" s="4"/>
      <c r="E764" s="5"/>
      <c r="F764" s="5"/>
      <c r="G764" s="5"/>
      <c r="H764" s="5"/>
      <c r="I764" s="5"/>
      <c r="J764" s="5"/>
      <c r="K764" s="4"/>
      <c r="L764" s="4"/>
      <c r="M764" s="12">
        <f t="shared" si="102"/>
        <v>0</v>
      </c>
      <c r="N764" s="13">
        <f t="shared" si="100"/>
        <v>0</v>
      </c>
      <c r="O764" s="11">
        <f t="shared" si="103"/>
        <v>0</v>
      </c>
      <c r="P764" s="11">
        <f t="shared" si="101"/>
        <v>0</v>
      </c>
      <c r="Q764" s="4"/>
      <c r="R764" s="4"/>
      <c r="S764" s="4"/>
      <c r="T764" s="4"/>
    </row>
    <row r="765" spans="1:20" x14ac:dyDescent="0.25">
      <c r="A765" s="3"/>
      <c r="B765" s="4"/>
      <c r="C765" s="4"/>
      <c r="D765" s="4"/>
      <c r="E765" s="5"/>
      <c r="F765" s="5"/>
      <c r="G765" s="5"/>
      <c r="H765" s="5"/>
      <c r="I765" s="5"/>
      <c r="J765" s="5"/>
      <c r="K765" s="4"/>
      <c r="L765" s="4"/>
      <c r="M765" s="12">
        <f t="shared" si="102"/>
        <v>0</v>
      </c>
      <c r="N765" s="13">
        <f t="shared" si="100"/>
        <v>0</v>
      </c>
      <c r="O765" s="11">
        <f t="shared" si="103"/>
        <v>0</v>
      </c>
      <c r="P765" s="11">
        <f t="shared" si="101"/>
        <v>0</v>
      </c>
      <c r="Q765" s="4"/>
      <c r="R765" s="4"/>
      <c r="S765" s="4"/>
      <c r="T765" s="4"/>
    </row>
    <row r="766" spans="1:20" x14ac:dyDescent="0.25">
      <c r="A766" s="3"/>
      <c r="B766" s="4"/>
      <c r="C766" s="4"/>
      <c r="D766" s="4"/>
      <c r="E766" s="5"/>
      <c r="F766" s="5"/>
      <c r="G766" s="5"/>
      <c r="H766" s="5"/>
      <c r="I766" s="5"/>
      <c r="J766" s="5"/>
      <c r="K766" s="4"/>
      <c r="L766" s="4"/>
      <c r="M766" s="12">
        <f t="shared" si="102"/>
        <v>0</v>
      </c>
      <c r="N766" s="13">
        <f t="shared" si="100"/>
        <v>0</v>
      </c>
      <c r="O766" s="11">
        <f t="shared" si="103"/>
        <v>0</v>
      </c>
      <c r="P766" s="11">
        <f t="shared" si="101"/>
        <v>0</v>
      </c>
      <c r="Q766" s="4"/>
      <c r="R766" s="4"/>
      <c r="S766" s="4"/>
      <c r="T766" s="4"/>
    </row>
    <row r="767" spans="1:20" x14ac:dyDescent="0.25">
      <c r="A767" s="27"/>
      <c r="B767" s="28"/>
      <c r="C767" s="28"/>
      <c r="D767" s="29"/>
      <c r="E767" s="28"/>
      <c r="F767" s="28"/>
      <c r="G767" s="28"/>
      <c r="H767" s="28"/>
      <c r="I767" s="28"/>
      <c r="J767" s="28"/>
      <c r="K767" s="28"/>
      <c r="L767" s="7" t="s">
        <v>41</v>
      </c>
      <c r="M767" s="14">
        <f>SUM(M737:M766)</f>
        <v>0.29236111111111146</v>
      </c>
      <c r="N767" s="14">
        <f>SUM(N737:N766)</f>
        <v>3.6729166666666662</v>
      </c>
      <c r="O767" s="35">
        <f>SUM(O737:O766)</f>
        <v>166</v>
      </c>
      <c r="P767" s="35">
        <f>SUM(P737:P766)</f>
        <v>1342</v>
      </c>
      <c r="Q767" s="28"/>
      <c r="R767" s="28"/>
      <c r="S767" s="28"/>
      <c r="T767" s="28"/>
    </row>
    <row r="768" spans="1:20" x14ac:dyDescent="0.25">
      <c r="A768" s="16">
        <v>46049</v>
      </c>
      <c r="B768" s="17" t="s">
        <v>46</v>
      </c>
      <c r="C768" s="17" t="s">
        <v>34</v>
      </c>
      <c r="D768" s="17">
        <v>2041</v>
      </c>
      <c r="E768" s="18">
        <v>0.23958333333333334</v>
      </c>
      <c r="F768" s="18">
        <v>0.25555555555555554</v>
      </c>
      <c r="G768" s="18">
        <v>0.27083333333333331</v>
      </c>
      <c r="H768" s="18">
        <v>0.39305555555555555</v>
      </c>
      <c r="I768" s="18">
        <v>0.39305555555555555</v>
      </c>
      <c r="J768" s="18">
        <v>0.40694444444444444</v>
      </c>
      <c r="K768" s="17"/>
      <c r="L768" s="17"/>
      <c r="M768" s="19">
        <f>G768-F768+I768-H768</f>
        <v>1.5277777777777779E-2</v>
      </c>
      <c r="N768" s="20">
        <f t="shared" ref="N768:N797" si="104">H768-G768-(L768-K768)</f>
        <v>0.12222222222222223</v>
      </c>
      <c r="O768" s="34">
        <f>R768-Q768+T768-S768</f>
        <v>8</v>
      </c>
      <c r="P768" s="34">
        <f t="shared" ref="P768:P797" si="105">S768-R768</f>
        <v>97</v>
      </c>
      <c r="Q768" s="17">
        <v>189702</v>
      </c>
      <c r="R768" s="17">
        <v>189710</v>
      </c>
      <c r="S768" s="17">
        <v>189807</v>
      </c>
      <c r="T768" s="17">
        <v>189807</v>
      </c>
    </row>
    <row r="769" spans="1:20" x14ac:dyDescent="0.25">
      <c r="A769" s="16">
        <v>46049</v>
      </c>
      <c r="B769" s="17" t="s">
        <v>46</v>
      </c>
      <c r="C769" s="4">
        <v>1</v>
      </c>
      <c r="D769" s="4">
        <v>2031</v>
      </c>
      <c r="E769" s="5">
        <v>0.2673611111111111</v>
      </c>
      <c r="F769" s="5">
        <v>0.27777777777777779</v>
      </c>
      <c r="G769" s="5">
        <v>0.29166666666666669</v>
      </c>
      <c r="H769" s="5">
        <v>0.40555555555555556</v>
      </c>
      <c r="I769" s="5">
        <v>0.40555555555555556</v>
      </c>
      <c r="J769" s="5">
        <v>0.40555555555555556</v>
      </c>
      <c r="K769" s="4"/>
      <c r="L769" s="4"/>
      <c r="M769" s="12">
        <f t="shared" ref="M769:M797" si="106">G769-F769+I769-H769</f>
        <v>1.3888888888888895E-2</v>
      </c>
      <c r="N769" s="13">
        <f t="shared" si="104"/>
        <v>0.11388888888888887</v>
      </c>
      <c r="O769" s="11">
        <f t="shared" ref="O769:O797" si="107">R769-Q769+T769-S769</f>
        <v>8</v>
      </c>
      <c r="P769" s="11">
        <f t="shared" si="105"/>
        <v>29</v>
      </c>
      <c r="Q769" s="4">
        <v>614227</v>
      </c>
      <c r="R769" s="4">
        <v>614235</v>
      </c>
      <c r="S769" s="4">
        <v>614264</v>
      </c>
      <c r="T769" s="4">
        <v>614264</v>
      </c>
    </row>
    <row r="770" spans="1:20" x14ac:dyDescent="0.25">
      <c r="A770" s="16">
        <v>46049</v>
      </c>
      <c r="B770" s="17" t="s">
        <v>46</v>
      </c>
      <c r="C770" s="4">
        <v>2</v>
      </c>
      <c r="D770" s="4">
        <v>2030</v>
      </c>
      <c r="E770" s="5">
        <v>0.43333333333333335</v>
      </c>
      <c r="F770" s="5">
        <v>0.4375</v>
      </c>
      <c r="G770" s="5">
        <v>0.4375</v>
      </c>
      <c r="H770" s="5">
        <v>0.6694444444444444</v>
      </c>
      <c r="I770" s="5">
        <v>0.6694444444444444</v>
      </c>
      <c r="J770" s="5">
        <v>0.68611111111111112</v>
      </c>
      <c r="K770" s="4"/>
      <c r="L770" s="4"/>
      <c r="M770" s="12">
        <f t="shared" si="106"/>
        <v>0</v>
      </c>
      <c r="N770" s="13">
        <f t="shared" si="104"/>
        <v>0.2319444444444444</v>
      </c>
      <c r="O770" s="11">
        <f t="shared" si="107"/>
        <v>0</v>
      </c>
      <c r="P770" s="11">
        <f t="shared" si="105"/>
        <v>63</v>
      </c>
      <c r="Q770" s="4">
        <v>626914</v>
      </c>
      <c r="R770" s="4">
        <v>626914</v>
      </c>
      <c r="S770" s="4">
        <v>626977</v>
      </c>
      <c r="T770" s="4">
        <v>626977</v>
      </c>
    </row>
    <row r="771" spans="1:20" x14ac:dyDescent="0.25">
      <c r="A771" s="16">
        <v>46049</v>
      </c>
      <c r="B771" s="17" t="s">
        <v>46</v>
      </c>
      <c r="C771" s="6">
        <v>2</v>
      </c>
      <c r="D771" s="4">
        <v>2030</v>
      </c>
      <c r="E771" s="5">
        <v>0.2673611111111111</v>
      </c>
      <c r="F771" s="5">
        <v>0.27777777777777779</v>
      </c>
      <c r="G771" s="5">
        <v>0.29166666666666669</v>
      </c>
      <c r="H771" s="5">
        <v>0.43333333333333335</v>
      </c>
      <c r="I771" s="5">
        <v>0.43333333333333335</v>
      </c>
      <c r="J771" s="5">
        <v>0.43333333333333335</v>
      </c>
      <c r="K771" s="4"/>
      <c r="L771" s="4"/>
      <c r="M771" s="12">
        <f t="shared" si="106"/>
        <v>1.3888888888888895E-2</v>
      </c>
      <c r="N771" s="13">
        <f t="shared" si="104"/>
        <v>0.14166666666666666</v>
      </c>
      <c r="O771" s="11">
        <f t="shared" si="107"/>
        <v>8</v>
      </c>
      <c r="P771" s="11">
        <f t="shared" si="105"/>
        <v>39</v>
      </c>
      <c r="Q771" s="4">
        <v>626867</v>
      </c>
      <c r="R771" s="4">
        <v>626875</v>
      </c>
      <c r="S771" s="4">
        <v>626914</v>
      </c>
      <c r="T771" s="4">
        <v>626914</v>
      </c>
    </row>
    <row r="772" spans="1:20" x14ac:dyDescent="0.25">
      <c r="A772" s="16">
        <v>46049</v>
      </c>
      <c r="B772" s="17" t="s">
        <v>46</v>
      </c>
      <c r="C772" s="6">
        <v>3</v>
      </c>
      <c r="D772" s="4">
        <v>2044</v>
      </c>
      <c r="E772" s="5">
        <v>0.46111111111111114</v>
      </c>
      <c r="F772" s="5">
        <v>0.46111111111111114</v>
      </c>
      <c r="G772" s="5">
        <v>0.46527777777777779</v>
      </c>
      <c r="H772" s="5">
        <v>0.6694444444444444</v>
      </c>
      <c r="I772" s="5">
        <v>0.6694444444444444</v>
      </c>
      <c r="J772" s="5">
        <v>0.68333333333333335</v>
      </c>
      <c r="K772" s="4"/>
      <c r="L772" s="4"/>
      <c r="M772" s="12">
        <f t="shared" si="106"/>
        <v>4.1666666666666519E-3</v>
      </c>
      <c r="N772" s="13">
        <f t="shared" si="104"/>
        <v>0.20416666666666661</v>
      </c>
      <c r="O772" s="11">
        <f t="shared" si="107"/>
        <v>0</v>
      </c>
      <c r="P772" s="11">
        <f t="shared" si="105"/>
        <v>43</v>
      </c>
      <c r="Q772" s="4">
        <v>193686</v>
      </c>
      <c r="R772" s="4">
        <v>193686</v>
      </c>
      <c r="S772" s="4">
        <v>193729</v>
      </c>
      <c r="T772" s="4">
        <v>193729</v>
      </c>
    </row>
    <row r="773" spans="1:20" x14ac:dyDescent="0.25">
      <c r="A773" s="16">
        <v>46049</v>
      </c>
      <c r="B773" s="17" t="s">
        <v>46</v>
      </c>
      <c r="C773" s="4">
        <v>1</v>
      </c>
      <c r="D773" s="4">
        <v>2031</v>
      </c>
      <c r="E773" s="5">
        <v>0.48888888888888887</v>
      </c>
      <c r="F773" s="5">
        <v>0.48888888888888887</v>
      </c>
      <c r="G773" s="5">
        <v>0.5</v>
      </c>
      <c r="H773" s="5">
        <v>0.67013888888888884</v>
      </c>
      <c r="I773" s="5">
        <v>0.67013888888888884</v>
      </c>
      <c r="J773" s="5">
        <v>0.68333333333333335</v>
      </c>
      <c r="K773" s="4"/>
      <c r="L773" s="4"/>
      <c r="M773" s="12">
        <f t="shared" si="106"/>
        <v>1.1111111111111072E-2</v>
      </c>
      <c r="N773" s="13">
        <f t="shared" si="104"/>
        <v>0.17013888888888884</v>
      </c>
      <c r="O773" s="11">
        <f t="shared" si="107"/>
        <v>0</v>
      </c>
      <c r="P773" s="11">
        <f t="shared" si="105"/>
        <v>42</v>
      </c>
      <c r="Q773" s="4">
        <v>614285</v>
      </c>
      <c r="R773" s="4">
        <v>614285</v>
      </c>
      <c r="S773" s="4">
        <v>614327</v>
      </c>
      <c r="T773" s="4">
        <v>614327</v>
      </c>
    </row>
    <row r="774" spans="1:20" x14ac:dyDescent="0.25">
      <c r="A774" s="16">
        <v>46049</v>
      </c>
      <c r="B774" s="17" t="s">
        <v>46</v>
      </c>
      <c r="C774" s="4">
        <v>4</v>
      </c>
      <c r="D774" s="4">
        <v>2043</v>
      </c>
      <c r="E774" s="5">
        <v>0.2673611111111111</v>
      </c>
      <c r="F774" s="5">
        <v>0.28125</v>
      </c>
      <c r="G774" s="5">
        <v>0.29375000000000001</v>
      </c>
      <c r="H774" s="5">
        <v>0.43402777777777779</v>
      </c>
      <c r="I774" s="5">
        <v>0.43402777777777779</v>
      </c>
      <c r="J774" s="5">
        <v>0.44930555555555557</v>
      </c>
      <c r="K774" s="4"/>
      <c r="L774" s="4"/>
      <c r="M774" s="12">
        <f t="shared" si="106"/>
        <v>1.2500000000000011E-2</v>
      </c>
      <c r="N774" s="13">
        <f t="shared" si="104"/>
        <v>0.14027777777777778</v>
      </c>
      <c r="O774" s="11">
        <f t="shared" si="107"/>
        <v>6</v>
      </c>
      <c r="P774" s="11">
        <f t="shared" si="105"/>
        <v>47</v>
      </c>
      <c r="Q774" s="4">
        <v>169630</v>
      </c>
      <c r="R774" s="4">
        <v>169636</v>
      </c>
      <c r="S774" s="4">
        <v>169683</v>
      </c>
      <c r="T774" s="4">
        <v>169683</v>
      </c>
    </row>
    <row r="775" spans="1:20" x14ac:dyDescent="0.25">
      <c r="A775" s="16">
        <v>46049</v>
      </c>
      <c r="B775" s="17" t="s">
        <v>46</v>
      </c>
      <c r="C775" s="4" t="s">
        <v>34</v>
      </c>
      <c r="D775" s="4">
        <v>2041</v>
      </c>
      <c r="E775" s="5">
        <v>0.62222222222222223</v>
      </c>
      <c r="F775" s="5">
        <v>0.6430555555555556</v>
      </c>
      <c r="G775" s="5">
        <v>0.64583333333333337</v>
      </c>
      <c r="H775" s="5">
        <v>0.72569444444444442</v>
      </c>
      <c r="I775" s="5">
        <v>0.72569444444444442</v>
      </c>
      <c r="J775" s="5">
        <v>0.72916666666666663</v>
      </c>
      <c r="K775" s="4"/>
      <c r="L775" s="4"/>
      <c r="M775" s="12">
        <f t="shared" si="106"/>
        <v>2.7777777777777679E-3</v>
      </c>
      <c r="N775" s="13">
        <f t="shared" si="104"/>
        <v>7.9861111111111049E-2</v>
      </c>
      <c r="O775" s="11">
        <f t="shared" si="107"/>
        <v>0</v>
      </c>
      <c r="P775" s="11">
        <f t="shared" si="105"/>
        <v>65</v>
      </c>
      <c r="Q775" s="4">
        <v>190002</v>
      </c>
      <c r="R775" s="4">
        <v>190002</v>
      </c>
      <c r="S775" s="4">
        <v>190067</v>
      </c>
      <c r="T775" s="4">
        <v>190067</v>
      </c>
    </row>
    <row r="776" spans="1:20" x14ac:dyDescent="0.25">
      <c r="A776" s="16">
        <v>46049</v>
      </c>
      <c r="B776" s="17" t="s">
        <v>46</v>
      </c>
      <c r="C776" s="4" t="s">
        <v>34</v>
      </c>
      <c r="D776" s="4">
        <v>2041</v>
      </c>
      <c r="E776" s="5">
        <v>0.76736111111111116</v>
      </c>
      <c r="F776" s="5">
        <v>0.77430555555555558</v>
      </c>
      <c r="G776" s="5">
        <v>0.77500000000000002</v>
      </c>
      <c r="H776" s="5">
        <v>0.89444444444444449</v>
      </c>
      <c r="I776" s="5">
        <v>0.90972222222222221</v>
      </c>
      <c r="J776" s="5">
        <v>0.91736111111111107</v>
      </c>
      <c r="K776" s="4"/>
      <c r="L776" s="4"/>
      <c r="M776" s="12">
        <f t="shared" si="106"/>
        <v>1.5972222222222165E-2</v>
      </c>
      <c r="N776" s="13">
        <f t="shared" si="104"/>
        <v>0.11944444444444446</v>
      </c>
      <c r="O776" s="11">
        <f t="shared" si="107"/>
        <v>9</v>
      </c>
      <c r="P776" s="11">
        <f t="shared" si="105"/>
        <v>97</v>
      </c>
      <c r="Q776" s="4">
        <v>190099</v>
      </c>
      <c r="R776" s="4">
        <v>190099</v>
      </c>
      <c r="S776" s="4">
        <v>190196</v>
      </c>
      <c r="T776" s="4">
        <v>190205</v>
      </c>
    </row>
    <row r="777" spans="1:20" x14ac:dyDescent="0.25">
      <c r="A777" s="16">
        <v>46049</v>
      </c>
      <c r="B777" s="17" t="s">
        <v>46</v>
      </c>
      <c r="C777" s="4">
        <v>5</v>
      </c>
      <c r="D777" s="4">
        <v>2042</v>
      </c>
      <c r="E777" s="5">
        <v>0.2673611111111111</v>
      </c>
      <c r="F777" s="5">
        <v>0.27777777777777779</v>
      </c>
      <c r="G777" s="5">
        <v>0.29166666666666669</v>
      </c>
      <c r="H777" s="5">
        <v>0.43402777777777779</v>
      </c>
      <c r="I777" s="5">
        <v>0.43402777777777779</v>
      </c>
      <c r="J777" s="5">
        <v>0.44930555555555557</v>
      </c>
      <c r="K777" s="4"/>
      <c r="L777" s="4"/>
      <c r="M777" s="12">
        <f t="shared" si="106"/>
        <v>1.3888888888888895E-2</v>
      </c>
      <c r="N777" s="13">
        <f t="shared" si="104"/>
        <v>0.1423611111111111</v>
      </c>
      <c r="O777" s="11">
        <f t="shared" si="107"/>
        <v>8</v>
      </c>
      <c r="P777" s="11">
        <f t="shared" si="105"/>
        <v>40</v>
      </c>
      <c r="Q777" s="4">
        <v>197427</v>
      </c>
      <c r="R777" s="4">
        <v>197435</v>
      </c>
      <c r="S777" s="4">
        <v>197475</v>
      </c>
      <c r="T777" s="4">
        <v>197475</v>
      </c>
    </row>
    <row r="778" spans="1:20" x14ac:dyDescent="0.25">
      <c r="A778" s="16">
        <v>46049</v>
      </c>
      <c r="B778" s="17" t="s">
        <v>46</v>
      </c>
      <c r="C778" s="4">
        <v>6</v>
      </c>
      <c r="D778" s="4">
        <v>2028</v>
      </c>
      <c r="E778" s="5">
        <v>0.2673611111111111</v>
      </c>
      <c r="F778" s="5">
        <v>0.29166666666666669</v>
      </c>
      <c r="G778" s="5">
        <v>0.29166666666666669</v>
      </c>
      <c r="H778" s="5">
        <v>0.43333333333333335</v>
      </c>
      <c r="I778" s="5">
        <v>0.43333333333333335</v>
      </c>
      <c r="J778" s="5">
        <v>0.44930555555555557</v>
      </c>
      <c r="K778" s="4"/>
      <c r="L778" s="4"/>
      <c r="M778" s="12">
        <f t="shared" si="106"/>
        <v>0</v>
      </c>
      <c r="N778" s="13">
        <f t="shared" si="104"/>
        <v>0.14166666666666666</v>
      </c>
      <c r="O778" s="11">
        <f t="shared" si="107"/>
        <v>9</v>
      </c>
      <c r="P778" s="11">
        <f t="shared" si="105"/>
        <v>49</v>
      </c>
      <c r="Q778" s="4">
        <v>608533</v>
      </c>
      <c r="R778" s="4">
        <v>608542</v>
      </c>
      <c r="S778" s="4">
        <v>608591</v>
      </c>
      <c r="T778" s="4">
        <v>608591</v>
      </c>
    </row>
    <row r="779" spans="1:20" x14ac:dyDescent="0.25">
      <c r="A779" s="16">
        <v>46049</v>
      </c>
      <c r="B779" s="17" t="s">
        <v>46</v>
      </c>
      <c r="C779" s="4">
        <v>4</v>
      </c>
      <c r="D779" s="4">
        <v>2043</v>
      </c>
      <c r="E779" s="5">
        <v>0.53749999999999998</v>
      </c>
      <c r="F779" s="5">
        <v>0.55555555555555558</v>
      </c>
      <c r="G779" s="5">
        <v>0.55555555555555558</v>
      </c>
      <c r="H779" s="5">
        <v>0.63472222222222219</v>
      </c>
      <c r="I779" s="5">
        <v>0.63472222222222219</v>
      </c>
      <c r="J779" s="5">
        <v>0.64861111111111114</v>
      </c>
      <c r="K779" s="4"/>
      <c r="L779" s="4"/>
      <c r="M779" s="12">
        <f t="shared" si="106"/>
        <v>0</v>
      </c>
      <c r="N779" s="13">
        <f t="shared" si="104"/>
        <v>7.9166666666666607E-2</v>
      </c>
      <c r="O779" s="11">
        <f t="shared" si="107"/>
        <v>0</v>
      </c>
      <c r="P779" s="11">
        <f t="shared" si="105"/>
        <v>24</v>
      </c>
      <c r="Q779" s="4">
        <v>169718</v>
      </c>
      <c r="R779" s="4">
        <v>169718</v>
      </c>
      <c r="S779" s="4">
        <v>169742</v>
      </c>
      <c r="T779" s="4">
        <v>169742</v>
      </c>
    </row>
    <row r="780" spans="1:20" x14ac:dyDescent="0.25">
      <c r="A780" s="16">
        <v>46049</v>
      </c>
      <c r="B780" s="17" t="s">
        <v>46</v>
      </c>
      <c r="C780" s="4" t="s">
        <v>34</v>
      </c>
      <c r="D780" s="4">
        <v>2041</v>
      </c>
      <c r="E780" s="5">
        <v>0.37222222222222223</v>
      </c>
      <c r="F780" s="5">
        <v>0.38611111111111113</v>
      </c>
      <c r="G780" s="5">
        <v>0.39583333333333331</v>
      </c>
      <c r="H780" s="5">
        <v>0.5180555555555556</v>
      </c>
      <c r="I780" s="5">
        <v>0.5180555555555556</v>
      </c>
      <c r="J780" s="5">
        <v>0.53402777777777777</v>
      </c>
      <c r="K780" s="4"/>
      <c r="L780" s="4"/>
      <c r="M780" s="12">
        <f t="shared" si="106"/>
        <v>9.7222222222221877E-3</v>
      </c>
      <c r="N780" s="13">
        <f t="shared" si="104"/>
        <v>0.12222222222222229</v>
      </c>
      <c r="O780" s="11">
        <f t="shared" si="107"/>
        <v>0</v>
      </c>
      <c r="P780" s="11">
        <f t="shared" si="105"/>
        <v>98</v>
      </c>
      <c r="Q780" s="4">
        <v>189807</v>
      </c>
      <c r="R780" s="4">
        <v>189807</v>
      </c>
      <c r="S780" s="4">
        <v>189905</v>
      </c>
      <c r="T780" s="4">
        <v>189905</v>
      </c>
    </row>
    <row r="781" spans="1:20" x14ac:dyDescent="0.25">
      <c r="A781" s="16">
        <v>46049</v>
      </c>
      <c r="B781" s="17" t="s">
        <v>46</v>
      </c>
      <c r="C781" s="4">
        <v>3</v>
      </c>
      <c r="D781" s="4">
        <v>2044</v>
      </c>
      <c r="E781" s="5">
        <v>0.65555555555555556</v>
      </c>
      <c r="F781" s="5">
        <v>0.6694444444444444</v>
      </c>
      <c r="G781" s="5">
        <v>0.67361111111111116</v>
      </c>
      <c r="H781" s="5">
        <v>0.81527777777777777</v>
      </c>
      <c r="I781" s="5">
        <v>0.81527777777777777</v>
      </c>
      <c r="J781" s="5">
        <v>0.83263888888888893</v>
      </c>
      <c r="K781" s="4"/>
      <c r="L781" s="4"/>
      <c r="M781" s="12">
        <f t="shared" si="106"/>
        <v>4.1666666666667629E-3</v>
      </c>
      <c r="N781" s="13">
        <f t="shared" si="104"/>
        <v>0.14166666666666661</v>
      </c>
      <c r="O781" s="11">
        <f t="shared" si="107"/>
        <v>8</v>
      </c>
      <c r="P781" s="11">
        <f t="shared" si="105"/>
        <v>31</v>
      </c>
      <c r="Q781" s="4">
        <v>193729</v>
      </c>
      <c r="R781" s="4">
        <v>193729</v>
      </c>
      <c r="S781" s="4">
        <v>193760</v>
      </c>
      <c r="T781" s="4">
        <v>193768</v>
      </c>
    </row>
    <row r="782" spans="1:20" x14ac:dyDescent="0.25">
      <c r="A782" s="16">
        <v>46049</v>
      </c>
      <c r="B782" s="17" t="s">
        <v>46</v>
      </c>
      <c r="C782" s="4">
        <v>1</v>
      </c>
      <c r="D782" s="4">
        <v>2031</v>
      </c>
      <c r="E782" s="5">
        <v>0.38472222222222224</v>
      </c>
      <c r="F782" s="5">
        <v>0.40555555555555556</v>
      </c>
      <c r="G782" s="5">
        <v>0.40972222222222221</v>
      </c>
      <c r="H782" s="5">
        <v>0.48888888888888887</v>
      </c>
      <c r="I782" s="5">
        <v>0.48888888888888887</v>
      </c>
      <c r="J782" s="5">
        <v>0.48888888888888887</v>
      </c>
      <c r="K782" s="4"/>
      <c r="L782" s="4"/>
      <c r="M782" s="12">
        <f t="shared" si="106"/>
        <v>4.1666666666666519E-3</v>
      </c>
      <c r="N782" s="13">
        <f t="shared" si="104"/>
        <v>7.9166666666666663E-2</v>
      </c>
      <c r="O782" s="11">
        <f t="shared" si="107"/>
        <v>0</v>
      </c>
      <c r="P782" s="11">
        <f t="shared" si="105"/>
        <v>21</v>
      </c>
      <c r="Q782" s="4">
        <v>614264</v>
      </c>
      <c r="R782" s="4">
        <v>614264</v>
      </c>
      <c r="S782" s="4">
        <v>614285</v>
      </c>
      <c r="T782" s="4">
        <v>614285</v>
      </c>
    </row>
    <row r="783" spans="1:20" x14ac:dyDescent="0.25">
      <c r="A783" s="16">
        <v>46049</v>
      </c>
      <c r="B783" s="17" t="s">
        <v>46</v>
      </c>
      <c r="C783" s="4" t="s">
        <v>34</v>
      </c>
      <c r="D783" s="4">
        <v>2041</v>
      </c>
      <c r="E783" s="5">
        <v>0.5180555555555556</v>
      </c>
      <c r="F783" s="5">
        <v>0.5180555555555556</v>
      </c>
      <c r="G783" s="5">
        <v>0.52083333333333337</v>
      </c>
      <c r="H783" s="5">
        <v>0.6430555555555556</v>
      </c>
      <c r="I783" s="5">
        <v>0.6430555555555556</v>
      </c>
      <c r="J783" s="5">
        <v>0.6430555555555556</v>
      </c>
      <c r="K783" s="4"/>
      <c r="L783" s="4"/>
      <c r="M783" s="12">
        <f t="shared" si="106"/>
        <v>2.7777777777777679E-3</v>
      </c>
      <c r="N783" s="13">
        <f t="shared" si="104"/>
        <v>0.12222222222222223</v>
      </c>
      <c r="O783" s="11">
        <f t="shared" si="107"/>
        <v>0</v>
      </c>
      <c r="P783" s="11">
        <f t="shared" si="105"/>
        <v>97</v>
      </c>
      <c r="Q783" s="4">
        <v>189905</v>
      </c>
      <c r="R783" s="4">
        <v>189905</v>
      </c>
      <c r="S783" s="4">
        <v>190002</v>
      </c>
      <c r="T783" s="4">
        <v>190002</v>
      </c>
    </row>
    <row r="784" spans="1:20" x14ac:dyDescent="0.25">
      <c r="A784" s="16">
        <v>46049</v>
      </c>
      <c r="B784" s="17" t="s">
        <v>46</v>
      </c>
      <c r="C784" s="4">
        <v>1</v>
      </c>
      <c r="D784" s="4">
        <v>2031</v>
      </c>
      <c r="E784" s="5">
        <v>0.6694444444444444</v>
      </c>
      <c r="F784" s="5">
        <v>0.6694444444444444</v>
      </c>
      <c r="G784" s="5">
        <v>0.67361111111111116</v>
      </c>
      <c r="H784" s="5">
        <v>0.81527777777777777</v>
      </c>
      <c r="I784" s="5">
        <v>0.81527777777777777</v>
      </c>
      <c r="J784" s="5">
        <v>0.83750000000000002</v>
      </c>
      <c r="K784" s="4"/>
      <c r="L784" s="4"/>
      <c r="M784" s="12">
        <f t="shared" si="106"/>
        <v>4.1666666666667629E-3</v>
      </c>
      <c r="N784" s="13">
        <f t="shared" si="104"/>
        <v>0.14166666666666661</v>
      </c>
      <c r="O784" s="11">
        <f t="shared" si="107"/>
        <v>12</v>
      </c>
      <c r="P784" s="11">
        <f t="shared" si="105"/>
        <v>35</v>
      </c>
      <c r="Q784" s="4">
        <v>614327</v>
      </c>
      <c r="R784" s="4">
        <v>614327</v>
      </c>
      <c r="S784" s="4">
        <v>614362</v>
      </c>
      <c r="T784" s="4">
        <v>614374</v>
      </c>
    </row>
    <row r="785" spans="1:20" x14ac:dyDescent="0.25">
      <c r="A785" s="16">
        <v>46049</v>
      </c>
      <c r="B785" s="17" t="s">
        <v>46</v>
      </c>
      <c r="C785" s="4">
        <v>4</v>
      </c>
      <c r="D785" s="4">
        <v>2043</v>
      </c>
      <c r="E785" s="5">
        <v>0.41944444444444445</v>
      </c>
      <c r="F785" s="5">
        <v>0.43402777777777779</v>
      </c>
      <c r="G785" s="5">
        <v>0.4375</v>
      </c>
      <c r="H785" s="5">
        <v>0.50902777777777775</v>
      </c>
      <c r="I785" s="5">
        <v>0.55069444444444449</v>
      </c>
      <c r="J785" s="5">
        <v>0.55138888888888893</v>
      </c>
      <c r="K785" s="4"/>
      <c r="L785" s="4"/>
      <c r="M785" s="12">
        <f t="shared" si="106"/>
        <v>4.5138888888888951E-2</v>
      </c>
      <c r="N785" s="13">
        <f t="shared" si="104"/>
        <v>7.1527777777777746E-2</v>
      </c>
      <c r="O785" s="11">
        <f t="shared" si="107"/>
        <v>0</v>
      </c>
      <c r="P785" s="11">
        <f t="shared" si="105"/>
        <v>35</v>
      </c>
      <c r="Q785" s="4">
        <v>169683</v>
      </c>
      <c r="R785" s="4">
        <v>169683</v>
      </c>
      <c r="S785" s="4">
        <v>169718</v>
      </c>
      <c r="T785" s="4">
        <v>169718</v>
      </c>
    </row>
    <row r="786" spans="1:20" x14ac:dyDescent="0.25">
      <c r="A786" s="16">
        <v>46049</v>
      </c>
      <c r="B786" s="17" t="s">
        <v>46</v>
      </c>
      <c r="C786" s="4">
        <v>5</v>
      </c>
      <c r="D786" s="4">
        <v>2042</v>
      </c>
      <c r="E786" s="5">
        <v>0.58125000000000004</v>
      </c>
      <c r="F786" s="5">
        <v>0.58194444444444449</v>
      </c>
      <c r="G786" s="5">
        <v>0.58333333333333337</v>
      </c>
      <c r="H786" s="5">
        <v>0.81666666666666665</v>
      </c>
      <c r="I786" s="5">
        <v>0.82986111111111116</v>
      </c>
      <c r="J786" s="5">
        <v>0.83472222222222225</v>
      </c>
      <c r="K786" s="4"/>
      <c r="L786" s="4"/>
      <c r="M786" s="12">
        <f t="shared" si="106"/>
        <v>1.4583333333333393E-2</v>
      </c>
      <c r="N786" s="13">
        <f t="shared" si="104"/>
        <v>0.23333333333333328</v>
      </c>
      <c r="O786" s="11">
        <f t="shared" si="107"/>
        <v>9</v>
      </c>
      <c r="P786" s="11">
        <f t="shared" si="105"/>
        <v>68</v>
      </c>
      <c r="Q786" s="4">
        <v>197517</v>
      </c>
      <c r="R786" s="4">
        <v>197517</v>
      </c>
      <c r="S786" s="4">
        <v>197585</v>
      </c>
      <c r="T786" s="4">
        <v>197594</v>
      </c>
    </row>
    <row r="787" spans="1:20" x14ac:dyDescent="0.25">
      <c r="A787" s="16">
        <v>46049</v>
      </c>
      <c r="B787" s="17" t="s">
        <v>46</v>
      </c>
      <c r="C787" s="4">
        <v>5</v>
      </c>
      <c r="D787" s="4">
        <v>2042</v>
      </c>
      <c r="E787" s="5">
        <v>0.41944444444444445</v>
      </c>
      <c r="F787" s="5">
        <v>0.4375</v>
      </c>
      <c r="G787" s="5">
        <v>0.4375</v>
      </c>
      <c r="H787" s="5">
        <v>0.58125000000000004</v>
      </c>
      <c r="I787" s="5">
        <v>0.58125000000000004</v>
      </c>
      <c r="J787" s="5">
        <v>0.58125000000000004</v>
      </c>
      <c r="K787" s="4"/>
      <c r="L787" s="4"/>
      <c r="M787" s="12">
        <f t="shared" si="106"/>
        <v>0</v>
      </c>
      <c r="N787" s="13">
        <f t="shared" si="104"/>
        <v>0.14375000000000004</v>
      </c>
      <c r="O787" s="11">
        <f t="shared" si="107"/>
        <v>0</v>
      </c>
      <c r="P787" s="11">
        <f t="shared" si="105"/>
        <v>42</v>
      </c>
      <c r="Q787" s="4">
        <v>197475</v>
      </c>
      <c r="R787" s="4">
        <v>197475</v>
      </c>
      <c r="S787" s="4">
        <v>197517</v>
      </c>
      <c r="T787" s="4">
        <v>197517</v>
      </c>
    </row>
    <row r="788" spans="1:20" x14ac:dyDescent="0.25">
      <c r="A788" s="16">
        <v>46049</v>
      </c>
      <c r="B788" s="17" t="s">
        <v>46</v>
      </c>
      <c r="C788" s="4">
        <v>6</v>
      </c>
      <c r="D788" s="4">
        <v>2028</v>
      </c>
      <c r="E788" s="5">
        <v>0.60763888888888884</v>
      </c>
      <c r="F788" s="5">
        <v>0.61111111111111116</v>
      </c>
      <c r="G788" s="5">
        <v>0.61111111111111116</v>
      </c>
      <c r="H788" s="5">
        <v>0.81597222222222221</v>
      </c>
      <c r="I788" s="5">
        <v>0.82777777777777772</v>
      </c>
      <c r="J788" s="5">
        <v>0.83472222222222225</v>
      </c>
      <c r="K788" s="4"/>
      <c r="L788" s="4"/>
      <c r="M788" s="12">
        <f t="shared" si="106"/>
        <v>1.1805555555555514E-2</v>
      </c>
      <c r="N788" s="13">
        <f t="shared" si="104"/>
        <v>0.20486111111111105</v>
      </c>
      <c r="O788" s="11">
        <f t="shared" si="107"/>
        <v>9</v>
      </c>
      <c r="P788" s="11">
        <f t="shared" si="105"/>
        <v>70</v>
      </c>
      <c r="Q788" s="4">
        <v>608650</v>
      </c>
      <c r="R788" s="4">
        <v>608650</v>
      </c>
      <c r="S788" s="4">
        <v>608720</v>
      </c>
      <c r="T788" s="4">
        <v>608729</v>
      </c>
    </row>
    <row r="789" spans="1:20" x14ac:dyDescent="0.25">
      <c r="A789" s="16">
        <v>46049</v>
      </c>
      <c r="B789" s="17" t="s">
        <v>46</v>
      </c>
      <c r="C789" s="4">
        <v>6</v>
      </c>
      <c r="D789" s="4">
        <v>2028</v>
      </c>
      <c r="E789" s="5">
        <v>0.41944444444444445</v>
      </c>
      <c r="F789" s="5">
        <v>0.4375</v>
      </c>
      <c r="G789" s="5">
        <v>0.4375</v>
      </c>
      <c r="H789" s="5">
        <v>0.60763888888888884</v>
      </c>
      <c r="I789" s="5">
        <v>0.60763888888888884</v>
      </c>
      <c r="J789" s="5">
        <v>0.60833333333333328</v>
      </c>
      <c r="K789" s="4"/>
      <c r="L789" s="4"/>
      <c r="M789" s="12">
        <f t="shared" si="106"/>
        <v>0</v>
      </c>
      <c r="N789" s="13">
        <f t="shared" si="104"/>
        <v>0.17013888888888884</v>
      </c>
      <c r="O789" s="11">
        <f t="shared" si="107"/>
        <v>0</v>
      </c>
      <c r="P789" s="11">
        <f t="shared" si="105"/>
        <v>59</v>
      </c>
      <c r="Q789" s="4">
        <v>608591</v>
      </c>
      <c r="R789" s="4">
        <v>608591</v>
      </c>
      <c r="S789" s="4">
        <v>608650</v>
      </c>
      <c r="T789" s="4">
        <v>608650</v>
      </c>
    </row>
    <row r="790" spans="1:20" x14ac:dyDescent="0.25">
      <c r="A790" s="16">
        <v>46049</v>
      </c>
      <c r="B790" s="17" t="s">
        <v>46</v>
      </c>
      <c r="C790" s="4">
        <v>4</v>
      </c>
      <c r="D790" s="4">
        <v>2043</v>
      </c>
      <c r="E790" s="5">
        <v>0.63472222222222219</v>
      </c>
      <c r="F790" s="5">
        <v>0.64583333333333337</v>
      </c>
      <c r="G790" s="5">
        <v>0.64583333333333337</v>
      </c>
      <c r="H790" s="5">
        <v>0.8125</v>
      </c>
      <c r="I790" s="5">
        <v>0.8125</v>
      </c>
      <c r="J790" s="5">
        <v>0.83263888888888893</v>
      </c>
      <c r="K790" s="4"/>
      <c r="L790" s="4"/>
      <c r="M790" s="12">
        <f t="shared" si="106"/>
        <v>0</v>
      </c>
      <c r="N790" s="13">
        <f t="shared" si="104"/>
        <v>0.16666666666666663</v>
      </c>
      <c r="O790" s="11">
        <f t="shared" si="107"/>
        <v>0</v>
      </c>
      <c r="P790" s="11">
        <f t="shared" si="105"/>
        <v>50</v>
      </c>
      <c r="Q790" s="4">
        <v>169742</v>
      </c>
      <c r="R790" s="4">
        <v>169742</v>
      </c>
      <c r="S790" s="4">
        <v>169792</v>
      </c>
      <c r="T790" s="4">
        <v>169792</v>
      </c>
    </row>
    <row r="791" spans="1:20" x14ac:dyDescent="0.25">
      <c r="A791" s="16">
        <v>46049</v>
      </c>
      <c r="B791" s="17" t="s">
        <v>46</v>
      </c>
      <c r="C791" s="4">
        <v>2</v>
      </c>
      <c r="D791" s="4">
        <v>2030</v>
      </c>
      <c r="E791" s="5">
        <v>0.65555555555555556</v>
      </c>
      <c r="F791" s="5">
        <v>0.6694444444444444</v>
      </c>
      <c r="G791" s="5">
        <v>0.67361111111111116</v>
      </c>
      <c r="H791" s="5">
        <v>0.81597222222222221</v>
      </c>
      <c r="I791" s="5">
        <v>0.82916666666666672</v>
      </c>
      <c r="J791" s="5">
        <v>0.83263888888888893</v>
      </c>
      <c r="K791" s="4"/>
      <c r="L791" s="4"/>
      <c r="M791" s="12">
        <f t="shared" si="106"/>
        <v>1.7361111111111271E-2</v>
      </c>
      <c r="N791" s="13">
        <f t="shared" si="104"/>
        <v>0.14236111111111105</v>
      </c>
      <c r="O791" s="11">
        <f t="shared" si="107"/>
        <v>8</v>
      </c>
      <c r="P791" s="11">
        <f t="shared" si="105"/>
        <v>40</v>
      </c>
      <c r="Q791" s="4">
        <v>626977</v>
      </c>
      <c r="R791" s="4">
        <v>626977</v>
      </c>
      <c r="S791" s="4">
        <v>627017</v>
      </c>
      <c r="T791" s="4">
        <v>627025</v>
      </c>
    </row>
    <row r="792" spans="1:20" x14ac:dyDescent="0.25">
      <c r="A792" s="16">
        <v>46049</v>
      </c>
      <c r="B792" s="17" t="s">
        <v>46</v>
      </c>
      <c r="C792" s="4">
        <v>3</v>
      </c>
      <c r="D792" s="4">
        <v>2044</v>
      </c>
      <c r="E792" s="5">
        <v>0.2673611111111111</v>
      </c>
      <c r="F792" s="5">
        <v>0.27777777777777779</v>
      </c>
      <c r="G792" s="5">
        <v>0.29166666666666669</v>
      </c>
      <c r="H792" s="5">
        <v>0.46111111111111114</v>
      </c>
      <c r="I792" s="5">
        <v>0.46111111111111114</v>
      </c>
      <c r="J792" s="5">
        <v>0.47916666666666669</v>
      </c>
      <c r="K792" s="4"/>
      <c r="L792" s="4"/>
      <c r="M792" s="12">
        <f t="shared" si="106"/>
        <v>1.3888888888888895E-2</v>
      </c>
      <c r="N792" s="13">
        <f t="shared" si="104"/>
        <v>0.16944444444444445</v>
      </c>
      <c r="O792" s="11">
        <f t="shared" si="107"/>
        <v>8</v>
      </c>
      <c r="P792" s="11">
        <f t="shared" si="105"/>
        <v>38</v>
      </c>
      <c r="Q792" s="4">
        <v>193640</v>
      </c>
      <c r="R792" s="4">
        <v>193648</v>
      </c>
      <c r="S792" s="4">
        <v>193686</v>
      </c>
      <c r="T792" s="4">
        <v>193686</v>
      </c>
    </row>
    <row r="793" spans="1:20" x14ac:dyDescent="0.25">
      <c r="A793" s="3"/>
      <c r="B793" s="4"/>
      <c r="C793" s="4"/>
      <c r="D793" s="4"/>
      <c r="E793" s="5"/>
      <c r="F793" s="5"/>
      <c r="G793" s="5"/>
      <c r="H793" s="5"/>
      <c r="I793" s="5"/>
      <c r="J793" s="5"/>
      <c r="K793" s="4"/>
      <c r="L793" s="4"/>
      <c r="M793" s="12">
        <f t="shared" si="106"/>
        <v>0</v>
      </c>
      <c r="N793" s="13">
        <f t="shared" si="104"/>
        <v>0</v>
      </c>
      <c r="O793" s="11">
        <f t="shared" si="107"/>
        <v>0</v>
      </c>
      <c r="P793" s="11">
        <f t="shared" si="105"/>
        <v>0</v>
      </c>
      <c r="Q793" s="4"/>
      <c r="R793" s="4"/>
      <c r="S793" s="4"/>
      <c r="T793" s="4"/>
    </row>
    <row r="794" spans="1:20" x14ac:dyDescent="0.25">
      <c r="A794" s="3"/>
      <c r="B794" s="4"/>
      <c r="C794" s="4"/>
      <c r="D794" s="4"/>
      <c r="E794" s="5"/>
      <c r="F794" s="5"/>
      <c r="G794" s="5"/>
      <c r="H794" s="5"/>
      <c r="I794" s="5"/>
      <c r="J794" s="5"/>
      <c r="K794" s="4"/>
      <c r="L794" s="4"/>
      <c r="M794" s="12">
        <f t="shared" si="106"/>
        <v>0</v>
      </c>
      <c r="N794" s="13">
        <f t="shared" si="104"/>
        <v>0</v>
      </c>
      <c r="O794" s="11">
        <f t="shared" si="107"/>
        <v>0</v>
      </c>
      <c r="P794" s="11">
        <f t="shared" si="105"/>
        <v>0</v>
      </c>
      <c r="Q794" s="4"/>
      <c r="R794" s="4"/>
      <c r="S794" s="4"/>
      <c r="T794" s="4"/>
    </row>
    <row r="795" spans="1:20" x14ac:dyDescent="0.25">
      <c r="A795" s="3"/>
      <c r="B795" s="4"/>
      <c r="C795" s="4"/>
      <c r="D795" s="4"/>
      <c r="E795" s="5"/>
      <c r="F795" s="5"/>
      <c r="G795" s="5"/>
      <c r="H795" s="5"/>
      <c r="I795" s="5"/>
      <c r="J795" s="5"/>
      <c r="K795" s="4"/>
      <c r="L795" s="4"/>
      <c r="M795" s="12">
        <f t="shared" si="106"/>
        <v>0</v>
      </c>
      <c r="N795" s="13">
        <f t="shared" si="104"/>
        <v>0</v>
      </c>
      <c r="O795" s="11">
        <f t="shared" si="107"/>
        <v>0</v>
      </c>
      <c r="P795" s="11">
        <f t="shared" si="105"/>
        <v>0</v>
      </c>
      <c r="Q795" s="4"/>
      <c r="R795" s="4"/>
      <c r="S795" s="4"/>
      <c r="T795" s="4"/>
    </row>
    <row r="796" spans="1:20" x14ac:dyDescent="0.25">
      <c r="A796" s="3"/>
      <c r="B796" s="4"/>
      <c r="C796" s="4"/>
      <c r="D796" s="4"/>
      <c r="E796" s="5"/>
      <c r="F796" s="5"/>
      <c r="G796" s="5"/>
      <c r="H796" s="5"/>
      <c r="I796" s="5"/>
      <c r="J796" s="5"/>
      <c r="K796" s="4"/>
      <c r="L796" s="4"/>
      <c r="M796" s="12">
        <f t="shared" si="106"/>
        <v>0</v>
      </c>
      <c r="N796" s="13">
        <f t="shared" si="104"/>
        <v>0</v>
      </c>
      <c r="O796" s="11">
        <f t="shared" si="107"/>
        <v>0</v>
      </c>
      <c r="P796" s="11">
        <f t="shared" si="105"/>
        <v>0</v>
      </c>
      <c r="Q796" s="4"/>
      <c r="R796" s="4"/>
      <c r="S796" s="4"/>
      <c r="T796" s="4"/>
    </row>
    <row r="797" spans="1:20" x14ac:dyDescent="0.25">
      <c r="A797" s="3"/>
      <c r="B797" s="4"/>
      <c r="C797" s="4"/>
      <c r="D797" s="4"/>
      <c r="E797" s="5"/>
      <c r="F797" s="5"/>
      <c r="G797" s="5"/>
      <c r="H797" s="5"/>
      <c r="I797" s="5"/>
      <c r="J797" s="5"/>
      <c r="K797" s="4"/>
      <c r="L797" s="4"/>
      <c r="M797" s="12">
        <f t="shared" si="106"/>
        <v>0</v>
      </c>
      <c r="N797" s="13">
        <f t="shared" si="104"/>
        <v>0</v>
      </c>
      <c r="O797" s="11">
        <f t="shared" si="107"/>
        <v>0</v>
      </c>
      <c r="P797" s="11">
        <f t="shared" si="105"/>
        <v>0</v>
      </c>
      <c r="Q797" s="4"/>
      <c r="R797" s="4"/>
      <c r="S797" s="4"/>
      <c r="T797" s="4"/>
    </row>
    <row r="798" spans="1:20" x14ac:dyDescent="0.25">
      <c r="A798" s="27"/>
      <c r="B798" s="28"/>
      <c r="C798" s="28"/>
      <c r="D798" s="29"/>
      <c r="E798" s="28"/>
      <c r="F798" s="28"/>
      <c r="G798" s="28"/>
      <c r="H798" s="28"/>
      <c r="I798" s="28"/>
      <c r="J798" s="28"/>
      <c r="K798" s="28"/>
      <c r="L798" s="7" t="s">
        <v>41</v>
      </c>
      <c r="M798" s="14">
        <f>SUM(M768:M797)</f>
        <v>0.23125000000000029</v>
      </c>
      <c r="N798" s="14">
        <f>SUM(N768:N797)</f>
        <v>3.5958333333333332</v>
      </c>
      <c r="O798" s="35">
        <f>SUM(O768:O797)</f>
        <v>110</v>
      </c>
      <c r="P798" s="35">
        <f>SUM(P768:P797)</f>
        <v>1319</v>
      </c>
      <c r="Q798" s="28"/>
      <c r="R798" s="28"/>
      <c r="S798" s="28"/>
      <c r="T798" s="28"/>
    </row>
    <row r="799" spans="1:20" x14ac:dyDescent="0.25">
      <c r="A799" s="16">
        <v>46050</v>
      </c>
      <c r="B799" s="17" t="s">
        <v>48</v>
      </c>
      <c r="C799" s="17" t="s">
        <v>34</v>
      </c>
      <c r="D799" s="17">
        <v>2044</v>
      </c>
      <c r="E799" s="18">
        <v>0.23958333333333334</v>
      </c>
      <c r="F799" s="18">
        <v>0.25</v>
      </c>
      <c r="G799" s="18">
        <v>0.27083333333333331</v>
      </c>
      <c r="H799" s="18">
        <v>0.39374999999999999</v>
      </c>
      <c r="I799" s="18">
        <v>0.39374999999999999</v>
      </c>
      <c r="J799" s="18">
        <v>0.40763888888888888</v>
      </c>
      <c r="K799" s="17"/>
      <c r="L799" s="17"/>
      <c r="M799" s="19">
        <f>G799-F799+I799-H799</f>
        <v>2.0833333333333315E-2</v>
      </c>
      <c r="N799" s="20">
        <f t="shared" ref="N799:N828" si="108">H799-G799-(L799-K799)</f>
        <v>0.12291666666666667</v>
      </c>
      <c r="O799" s="34">
        <f>R799-Q799+T799-S799</f>
        <v>9</v>
      </c>
      <c r="P799" s="34">
        <f t="shared" ref="P799:P828" si="109">S799-R799</f>
        <v>98</v>
      </c>
      <c r="Q799" s="17">
        <v>193768</v>
      </c>
      <c r="R799" s="17">
        <v>193777</v>
      </c>
      <c r="S799" s="17">
        <v>193875</v>
      </c>
      <c r="T799" s="17">
        <v>193875</v>
      </c>
    </row>
    <row r="800" spans="1:20" x14ac:dyDescent="0.25">
      <c r="A800" s="16">
        <v>46050</v>
      </c>
      <c r="B800" s="17" t="s">
        <v>48</v>
      </c>
      <c r="C800" s="4">
        <v>1</v>
      </c>
      <c r="D800" s="4">
        <v>2042</v>
      </c>
      <c r="E800" s="5">
        <v>0.2673611111111111</v>
      </c>
      <c r="F800" s="5">
        <v>0.27986111111111112</v>
      </c>
      <c r="G800" s="5">
        <v>0.29305555555555557</v>
      </c>
      <c r="H800" s="5">
        <v>0.39166666666666666</v>
      </c>
      <c r="I800" s="5">
        <v>0.40555555555555556</v>
      </c>
      <c r="J800" s="5">
        <v>0.40555555555555556</v>
      </c>
      <c r="K800" s="4"/>
      <c r="L800" s="4"/>
      <c r="M800" s="12">
        <f t="shared" ref="M800:M828" si="110">G800-F800+I800-H800</f>
        <v>2.7083333333333348E-2</v>
      </c>
      <c r="N800" s="13">
        <f t="shared" si="108"/>
        <v>9.8611111111111094E-2</v>
      </c>
      <c r="O800" s="11">
        <f t="shared" ref="O800:O828" si="111">R800-Q800+T800-S800</f>
        <v>9</v>
      </c>
      <c r="P800" s="11">
        <f t="shared" si="109"/>
        <v>28</v>
      </c>
      <c r="Q800" s="4">
        <v>197594</v>
      </c>
      <c r="R800" s="4">
        <v>197603</v>
      </c>
      <c r="S800" s="4">
        <v>197631</v>
      </c>
      <c r="T800" s="4">
        <v>197631</v>
      </c>
    </row>
    <row r="801" spans="1:20" x14ac:dyDescent="0.25">
      <c r="A801" s="16">
        <v>46050</v>
      </c>
      <c r="B801" s="17" t="s">
        <v>48</v>
      </c>
      <c r="C801" s="4">
        <v>2</v>
      </c>
      <c r="D801" s="4">
        <v>2041</v>
      </c>
      <c r="E801" s="5">
        <v>0.40486111111111112</v>
      </c>
      <c r="F801" s="5">
        <v>0.40555555555555556</v>
      </c>
      <c r="G801" s="5">
        <v>0.43402777777777779</v>
      </c>
      <c r="H801" s="5">
        <v>0.6694444444444444</v>
      </c>
      <c r="I801" s="5">
        <v>0.6694444444444444</v>
      </c>
      <c r="J801" s="5">
        <v>0.69097222222222221</v>
      </c>
      <c r="K801" s="4"/>
      <c r="L801" s="4"/>
      <c r="M801" s="12">
        <f t="shared" si="110"/>
        <v>2.8472222222222232E-2</v>
      </c>
      <c r="N801" s="13">
        <f t="shared" si="108"/>
        <v>0.23541666666666661</v>
      </c>
      <c r="O801" s="11">
        <f t="shared" si="111"/>
        <v>0</v>
      </c>
      <c r="P801" s="11">
        <f t="shared" si="109"/>
        <v>61</v>
      </c>
      <c r="Q801" s="4">
        <v>190252</v>
      </c>
      <c r="R801" s="4">
        <v>190252</v>
      </c>
      <c r="S801" s="4">
        <v>190313</v>
      </c>
      <c r="T801" s="4">
        <v>190313</v>
      </c>
    </row>
    <row r="802" spans="1:20" x14ac:dyDescent="0.25">
      <c r="A802" s="16">
        <v>46050</v>
      </c>
      <c r="B802" s="17" t="s">
        <v>48</v>
      </c>
      <c r="C802" s="6">
        <v>2</v>
      </c>
      <c r="D802" s="4">
        <v>2041</v>
      </c>
      <c r="E802" s="5">
        <v>0.2673611111111111</v>
      </c>
      <c r="F802" s="5">
        <v>0.27777777777777779</v>
      </c>
      <c r="G802" s="5">
        <v>0.29166666666666669</v>
      </c>
      <c r="H802" s="5">
        <v>0.43263888888888891</v>
      </c>
      <c r="I802" s="5">
        <v>0.43263888888888891</v>
      </c>
      <c r="J802" s="5">
        <v>0.43333333333333335</v>
      </c>
      <c r="K802" s="4"/>
      <c r="L802" s="4"/>
      <c r="M802" s="12">
        <f t="shared" si="110"/>
        <v>1.3888888888888895E-2</v>
      </c>
      <c r="N802" s="13">
        <f t="shared" si="108"/>
        <v>0.14097222222222222</v>
      </c>
      <c r="O802" s="11">
        <f t="shared" si="111"/>
        <v>8</v>
      </c>
      <c r="P802" s="11">
        <f t="shared" si="109"/>
        <v>39</v>
      </c>
      <c r="Q802" s="4">
        <v>190205</v>
      </c>
      <c r="R802" s="4">
        <v>190213</v>
      </c>
      <c r="S802" s="4">
        <v>190252</v>
      </c>
      <c r="T802" s="4">
        <v>190252</v>
      </c>
    </row>
    <row r="803" spans="1:20" x14ac:dyDescent="0.25">
      <c r="A803" s="16">
        <v>46050</v>
      </c>
      <c r="B803" s="17" t="s">
        <v>48</v>
      </c>
      <c r="C803" s="6">
        <v>3</v>
      </c>
      <c r="D803" s="4">
        <v>2031</v>
      </c>
      <c r="E803" s="5">
        <v>0.45416666666666666</v>
      </c>
      <c r="F803" s="5">
        <v>0.46111111111111114</v>
      </c>
      <c r="G803" s="5">
        <v>0.46527777777777779</v>
      </c>
      <c r="H803" s="5">
        <v>0.6694444444444444</v>
      </c>
      <c r="I803" s="5">
        <v>0.67291666666666672</v>
      </c>
      <c r="J803" s="5">
        <v>0.6875</v>
      </c>
      <c r="K803" s="4"/>
      <c r="L803" s="4"/>
      <c r="M803" s="12">
        <f t="shared" si="110"/>
        <v>7.6388888888889728E-3</v>
      </c>
      <c r="N803" s="13">
        <f t="shared" si="108"/>
        <v>0.20416666666666661</v>
      </c>
      <c r="O803" s="11">
        <f t="shared" si="111"/>
        <v>0</v>
      </c>
      <c r="P803" s="11">
        <f t="shared" si="109"/>
        <v>43</v>
      </c>
      <c r="Q803" s="4">
        <v>614416</v>
      </c>
      <c r="R803" s="4">
        <v>614416</v>
      </c>
      <c r="S803" s="4">
        <v>614459</v>
      </c>
      <c r="T803" s="4">
        <v>614459</v>
      </c>
    </row>
    <row r="804" spans="1:20" x14ac:dyDescent="0.25">
      <c r="A804" s="16">
        <v>46050</v>
      </c>
      <c r="B804" s="17" t="s">
        <v>48</v>
      </c>
      <c r="C804" s="4">
        <v>3</v>
      </c>
      <c r="D804" s="4">
        <v>2031</v>
      </c>
      <c r="E804" s="5">
        <v>0.25</v>
      </c>
      <c r="F804" s="5">
        <v>0.29166666666666669</v>
      </c>
      <c r="G804" s="5">
        <v>0.29166666666666669</v>
      </c>
      <c r="H804" s="5">
        <v>0.46111111111111114</v>
      </c>
      <c r="I804" s="5">
        <v>0.46111111111111114</v>
      </c>
      <c r="J804" s="5">
        <v>0.46111111111111114</v>
      </c>
      <c r="K804" s="4"/>
      <c r="L804" s="4"/>
      <c r="M804" s="12">
        <f t="shared" si="110"/>
        <v>0</v>
      </c>
      <c r="N804" s="13">
        <f t="shared" si="108"/>
        <v>0.16944444444444445</v>
      </c>
      <c r="O804" s="11">
        <f t="shared" si="111"/>
        <v>0</v>
      </c>
      <c r="P804" s="11">
        <f t="shared" si="109"/>
        <v>45</v>
      </c>
      <c r="Q804" s="4">
        <v>614371</v>
      </c>
      <c r="R804" s="4">
        <v>614371</v>
      </c>
      <c r="S804" s="4">
        <v>614416</v>
      </c>
      <c r="T804" s="4">
        <v>614416</v>
      </c>
    </row>
    <row r="805" spans="1:20" x14ac:dyDescent="0.25">
      <c r="A805" s="16">
        <v>46050</v>
      </c>
      <c r="B805" s="17" t="s">
        <v>48</v>
      </c>
      <c r="C805" s="4">
        <v>1</v>
      </c>
      <c r="D805" s="4">
        <v>2042</v>
      </c>
      <c r="E805" s="5">
        <v>0.5</v>
      </c>
      <c r="F805" s="5">
        <v>0.5</v>
      </c>
      <c r="G805" s="5">
        <v>0.5</v>
      </c>
      <c r="H805" s="5">
        <v>0.6694444444444444</v>
      </c>
      <c r="I805" s="5">
        <v>0.6694444444444444</v>
      </c>
      <c r="J805" s="5">
        <v>0.69305555555555554</v>
      </c>
      <c r="K805" s="4"/>
      <c r="L805" s="4"/>
      <c r="M805" s="12">
        <f t="shared" si="110"/>
        <v>0</v>
      </c>
      <c r="N805" s="13">
        <f t="shared" si="108"/>
        <v>0.1694444444444444</v>
      </c>
      <c r="O805" s="11">
        <f t="shared" si="111"/>
        <v>0</v>
      </c>
      <c r="P805" s="11">
        <f t="shared" si="109"/>
        <v>42</v>
      </c>
      <c r="Q805" s="4">
        <v>197652</v>
      </c>
      <c r="R805" s="4">
        <v>197652</v>
      </c>
      <c r="S805" s="4">
        <v>197694</v>
      </c>
      <c r="T805" s="4">
        <v>197694</v>
      </c>
    </row>
    <row r="806" spans="1:20" x14ac:dyDescent="0.25">
      <c r="A806" s="16">
        <v>46050</v>
      </c>
      <c r="B806" s="17" t="s">
        <v>48</v>
      </c>
      <c r="C806" s="4">
        <v>4</v>
      </c>
      <c r="D806" s="4">
        <v>2030</v>
      </c>
      <c r="E806" s="5">
        <v>0.2673611111111111</v>
      </c>
      <c r="F806" s="5">
        <v>0.28194444444444444</v>
      </c>
      <c r="G806" s="5">
        <v>0.29375000000000001</v>
      </c>
      <c r="H806" s="5">
        <v>0.43402777777777779</v>
      </c>
      <c r="I806" s="5">
        <v>0.43402777777777779</v>
      </c>
      <c r="J806" s="5">
        <v>0.44930555555555557</v>
      </c>
      <c r="K806" s="4"/>
      <c r="L806" s="4"/>
      <c r="M806" s="12">
        <f t="shared" si="110"/>
        <v>1.1805555555555569E-2</v>
      </c>
      <c r="N806" s="13">
        <f t="shared" si="108"/>
        <v>0.14027777777777778</v>
      </c>
      <c r="O806" s="11">
        <f t="shared" si="111"/>
        <v>9</v>
      </c>
      <c r="P806" s="11">
        <f t="shared" si="109"/>
        <v>43</v>
      </c>
      <c r="Q806" s="4">
        <v>627025</v>
      </c>
      <c r="R806" s="4">
        <v>627034</v>
      </c>
      <c r="S806" s="4">
        <v>627077</v>
      </c>
      <c r="T806" s="4">
        <v>627077</v>
      </c>
    </row>
    <row r="807" spans="1:20" x14ac:dyDescent="0.25">
      <c r="A807" s="16">
        <v>46050</v>
      </c>
      <c r="B807" s="17" t="s">
        <v>48</v>
      </c>
      <c r="C807" s="4" t="s">
        <v>34</v>
      </c>
      <c r="D807" s="4">
        <v>2044</v>
      </c>
      <c r="E807" s="5">
        <v>0.62222222222222223</v>
      </c>
      <c r="F807" s="5">
        <v>0.64583333333333337</v>
      </c>
      <c r="G807" s="5">
        <v>0.64583333333333337</v>
      </c>
      <c r="H807" s="5">
        <v>0.77083333333333337</v>
      </c>
      <c r="I807" s="5">
        <v>0.77083333333333337</v>
      </c>
      <c r="J807" s="5">
        <v>0.78194444444444444</v>
      </c>
      <c r="K807" s="4"/>
      <c r="L807" s="4"/>
      <c r="M807" s="12">
        <f t="shared" si="110"/>
        <v>0</v>
      </c>
      <c r="N807" s="13">
        <f t="shared" si="108"/>
        <v>0.125</v>
      </c>
      <c r="O807" s="11">
        <f t="shared" si="111"/>
        <v>0</v>
      </c>
      <c r="P807" s="11">
        <f t="shared" si="109"/>
        <v>99</v>
      </c>
      <c r="Q807" s="4">
        <v>194072</v>
      </c>
      <c r="R807" s="4">
        <v>194072</v>
      </c>
      <c r="S807" s="4">
        <v>194171</v>
      </c>
      <c r="T807" s="4">
        <v>194171</v>
      </c>
    </row>
    <row r="808" spans="1:20" x14ac:dyDescent="0.25">
      <c r="A808" s="16">
        <v>46050</v>
      </c>
      <c r="B808" s="17" t="s">
        <v>48</v>
      </c>
      <c r="C808" s="4">
        <v>5</v>
      </c>
      <c r="D808" s="4">
        <v>2028</v>
      </c>
      <c r="E808" s="5">
        <v>0.2673611111111111</v>
      </c>
      <c r="F808" s="5">
        <v>0.27777777777777779</v>
      </c>
      <c r="G808" s="5">
        <v>0.29166666666666669</v>
      </c>
      <c r="H808" s="5">
        <v>0.43541666666666667</v>
      </c>
      <c r="I808" s="5">
        <v>0.43541666666666667</v>
      </c>
      <c r="J808" s="5">
        <v>0.44930555555555557</v>
      </c>
      <c r="K808" s="4"/>
      <c r="L808" s="4"/>
      <c r="M808" s="12">
        <f t="shared" si="110"/>
        <v>1.3888888888888895E-2</v>
      </c>
      <c r="N808" s="13">
        <f t="shared" si="108"/>
        <v>0.14374999999999999</v>
      </c>
      <c r="O808" s="11">
        <f t="shared" si="111"/>
        <v>8</v>
      </c>
      <c r="P808" s="11">
        <f t="shared" si="109"/>
        <v>39</v>
      </c>
      <c r="Q808" s="4">
        <v>608729</v>
      </c>
      <c r="R808" s="4">
        <v>608737</v>
      </c>
      <c r="S808" s="4">
        <v>608776</v>
      </c>
      <c r="T808" s="4">
        <v>608776</v>
      </c>
    </row>
    <row r="809" spans="1:20" x14ac:dyDescent="0.25">
      <c r="A809" s="16">
        <v>46050</v>
      </c>
      <c r="B809" s="17" t="s">
        <v>48</v>
      </c>
      <c r="C809" s="4">
        <v>2</v>
      </c>
      <c r="D809" s="4">
        <v>2041</v>
      </c>
      <c r="E809" s="5">
        <v>0.65555555555555556</v>
      </c>
      <c r="F809" s="5">
        <v>0.6694444444444444</v>
      </c>
      <c r="G809" s="5">
        <v>0.67361111111111116</v>
      </c>
      <c r="H809" s="5">
        <v>0.81527777777777777</v>
      </c>
      <c r="I809" s="5">
        <v>0.81527777777777777</v>
      </c>
      <c r="J809" s="5">
        <v>0.82916666666666672</v>
      </c>
      <c r="K809" s="4"/>
      <c r="L809" s="4"/>
      <c r="M809" s="12">
        <f t="shared" si="110"/>
        <v>4.1666666666667629E-3</v>
      </c>
      <c r="N809" s="13">
        <f t="shared" si="108"/>
        <v>0.14166666666666661</v>
      </c>
      <c r="O809" s="11">
        <f t="shared" si="111"/>
        <v>8</v>
      </c>
      <c r="P809" s="11">
        <f t="shared" si="109"/>
        <v>39</v>
      </c>
      <c r="Q809" s="4">
        <v>190313</v>
      </c>
      <c r="R809" s="4">
        <v>190313</v>
      </c>
      <c r="S809" s="4">
        <v>190352</v>
      </c>
      <c r="T809" s="4">
        <v>190360</v>
      </c>
    </row>
    <row r="810" spans="1:20" x14ac:dyDescent="0.25">
      <c r="A810" s="16">
        <v>46050</v>
      </c>
      <c r="B810" s="17" t="s">
        <v>48</v>
      </c>
      <c r="C810" s="4">
        <v>6</v>
      </c>
      <c r="D810" s="4">
        <v>2043</v>
      </c>
      <c r="E810" s="5">
        <v>0.2673611111111111</v>
      </c>
      <c r="F810" s="5">
        <v>0.27777777777777779</v>
      </c>
      <c r="G810" s="5">
        <v>0.29166666666666669</v>
      </c>
      <c r="H810" s="5">
        <v>0.43402777777777779</v>
      </c>
      <c r="I810" s="5">
        <v>0.43402777777777779</v>
      </c>
      <c r="J810" s="5">
        <v>0.44930555555555557</v>
      </c>
      <c r="K810" s="4"/>
      <c r="L810" s="4"/>
      <c r="M810" s="12">
        <f t="shared" si="110"/>
        <v>1.3888888888888895E-2</v>
      </c>
      <c r="N810" s="13">
        <f t="shared" si="108"/>
        <v>0.1423611111111111</v>
      </c>
      <c r="O810" s="11">
        <f t="shared" si="111"/>
        <v>8</v>
      </c>
      <c r="P810" s="11">
        <f t="shared" si="109"/>
        <v>50</v>
      </c>
      <c r="Q810" s="4">
        <v>169801</v>
      </c>
      <c r="R810" s="4">
        <v>169809</v>
      </c>
      <c r="S810" s="4">
        <v>169859</v>
      </c>
      <c r="T810" s="4">
        <v>169859</v>
      </c>
    </row>
    <row r="811" spans="1:20" x14ac:dyDescent="0.25">
      <c r="A811" s="16">
        <v>46050</v>
      </c>
      <c r="B811" s="17" t="s">
        <v>48</v>
      </c>
      <c r="C811" s="4">
        <v>4</v>
      </c>
      <c r="D811" s="4">
        <v>2030</v>
      </c>
      <c r="E811" s="5">
        <v>0.53749999999999998</v>
      </c>
      <c r="F811" s="5">
        <v>0.55138888888888893</v>
      </c>
      <c r="G811" s="5">
        <v>0.55555555555555558</v>
      </c>
      <c r="H811" s="5">
        <v>0.63472222222222219</v>
      </c>
      <c r="I811" s="5">
        <v>0.63472222222222219</v>
      </c>
      <c r="J811" s="5">
        <v>0.64861111111111114</v>
      </c>
      <c r="K811" s="4"/>
      <c r="L811" s="4"/>
      <c r="M811" s="12">
        <f t="shared" si="110"/>
        <v>4.1666666666666519E-3</v>
      </c>
      <c r="N811" s="13">
        <f t="shared" si="108"/>
        <v>7.9166666666666607E-2</v>
      </c>
      <c r="O811" s="11">
        <f t="shared" si="111"/>
        <v>0</v>
      </c>
      <c r="P811" s="11">
        <f t="shared" si="109"/>
        <v>26</v>
      </c>
      <c r="Q811" s="4">
        <v>627113</v>
      </c>
      <c r="R811" s="4">
        <v>627113</v>
      </c>
      <c r="S811" s="4">
        <v>627139</v>
      </c>
      <c r="T811" s="4">
        <v>627139</v>
      </c>
    </row>
    <row r="812" spans="1:20" x14ac:dyDescent="0.25">
      <c r="A812" s="16">
        <v>46050</v>
      </c>
      <c r="B812" s="17" t="s">
        <v>48</v>
      </c>
      <c r="C812" s="4" t="s">
        <v>34</v>
      </c>
      <c r="D812" s="4">
        <v>2044</v>
      </c>
      <c r="E812" s="5">
        <v>0.37222222222222223</v>
      </c>
      <c r="F812" s="5">
        <v>0.39583333333333331</v>
      </c>
      <c r="G812" s="5">
        <v>0.39583333333333331</v>
      </c>
      <c r="H812" s="5">
        <v>0.5180555555555556</v>
      </c>
      <c r="I812" s="5">
        <v>0.5180555555555556</v>
      </c>
      <c r="J812" s="5">
        <v>0.53194444444444444</v>
      </c>
      <c r="K812" s="4"/>
      <c r="L812" s="4"/>
      <c r="M812" s="12">
        <f t="shared" si="110"/>
        <v>0</v>
      </c>
      <c r="N812" s="13">
        <f t="shared" si="108"/>
        <v>0.12222222222222229</v>
      </c>
      <c r="O812" s="11">
        <f t="shared" si="111"/>
        <v>0</v>
      </c>
      <c r="P812" s="11">
        <f t="shared" si="109"/>
        <v>99</v>
      </c>
      <c r="Q812" s="4">
        <v>193875</v>
      </c>
      <c r="R812" s="4">
        <v>193875</v>
      </c>
      <c r="S812" s="4">
        <v>193974</v>
      </c>
      <c r="T812" s="4">
        <v>193974</v>
      </c>
    </row>
    <row r="813" spans="1:20" x14ac:dyDescent="0.25">
      <c r="A813" s="16">
        <v>46050</v>
      </c>
      <c r="B813" s="17" t="s">
        <v>48</v>
      </c>
      <c r="C813" s="4">
        <v>3</v>
      </c>
      <c r="D813" s="4">
        <v>2031</v>
      </c>
      <c r="E813" s="5">
        <v>0.65555555555555556</v>
      </c>
      <c r="F813" s="5">
        <v>0.67361111111111116</v>
      </c>
      <c r="G813" s="5">
        <v>0.67361111111111116</v>
      </c>
      <c r="H813" s="5">
        <v>0.81527777777777777</v>
      </c>
      <c r="I813" s="5">
        <v>0.81527777777777777</v>
      </c>
      <c r="J813" s="5">
        <v>0.83263888888888893</v>
      </c>
      <c r="K813" s="4"/>
      <c r="L813" s="4"/>
      <c r="M813" s="12">
        <f t="shared" si="110"/>
        <v>0</v>
      </c>
      <c r="N813" s="13">
        <f t="shared" si="108"/>
        <v>0.14166666666666661</v>
      </c>
      <c r="O813" s="11">
        <f t="shared" si="111"/>
        <v>8</v>
      </c>
      <c r="P813" s="11">
        <f t="shared" si="109"/>
        <v>31</v>
      </c>
      <c r="Q813" s="4">
        <v>614459</v>
      </c>
      <c r="R813" s="4">
        <v>614459</v>
      </c>
      <c r="S813" s="4">
        <v>614490</v>
      </c>
      <c r="T813" s="4">
        <v>614498</v>
      </c>
    </row>
    <row r="814" spans="1:20" x14ac:dyDescent="0.25">
      <c r="A814" s="16">
        <v>46050</v>
      </c>
      <c r="B814" s="17" t="s">
        <v>48</v>
      </c>
      <c r="C814" s="4">
        <v>1</v>
      </c>
      <c r="D814" s="4">
        <v>2042</v>
      </c>
      <c r="E814" s="5">
        <v>0.38472222222222224</v>
      </c>
      <c r="F814" s="5">
        <v>0.40555555555555556</v>
      </c>
      <c r="G814" s="5">
        <v>0.40972222222222221</v>
      </c>
      <c r="H814" s="5">
        <v>0.48888888888888887</v>
      </c>
      <c r="I814" s="5">
        <v>0.48888888888888887</v>
      </c>
      <c r="J814" s="5">
        <v>0.48888888888888887</v>
      </c>
      <c r="K814" s="4"/>
      <c r="L814" s="4"/>
      <c r="M814" s="12">
        <f t="shared" si="110"/>
        <v>4.1666666666666519E-3</v>
      </c>
      <c r="N814" s="13">
        <f t="shared" si="108"/>
        <v>7.9166666666666663E-2</v>
      </c>
      <c r="O814" s="11">
        <f t="shared" si="111"/>
        <v>0</v>
      </c>
      <c r="P814" s="11">
        <f t="shared" si="109"/>
        <v>21</v>
      </c>
      <c r="Q814" s="4">
        <v>197631</v>
      </c>
      <c r="R814" s="4">
        <v>197631</v>
      </c>
      <c r="S814" s="4">
        <v>197652</v>
      </c>
      <c r="T814" s="4">
        <v>197652</v>
      </c>
    </row>
    <row r="815" spans="1:20" x14ac:dyDescent="0.25">
      <c r="A815" s="16">
        <v>46050</v>
      </c>
      <c r="B815" s="17" t="s">
        <v>48</v>
      </c>
      <c r="C815" s="4" t="s">
        <v>34</v>
      </c>
      <c r="D815" s="4">
        <v>2044</v>
      </c>
      <c r="E815" s="5">
        <v>0.5180555555555556</v>
      </c>
      <c r="F815" s="5">
        <v>0.5180555555555556</v>
      </c>
      <c r="G815" s="5">
        <v>0.52083333333333337</v>
      </c>
      <c r="H815" s="5">
        <v>0.6430555555555556</v>
      </c>
      <c r="I815" s="5">
        <v>0.6430555555555556</v>
      </c>
      <c r="J815" s="5">
        <v>0.6430555555555556</v>
      </c>
      <c r="K815" s="4"/>
      <c r="L815" s="4"/>
      <c r="M815" s="12">
        <f t="shared" si="110"/>
        <v>2.7777777777777679E-3</v>
      </c>
      <c r="N815" s="13">
        <f t="shared" si="108"/>
        <v>0.12222222222222223</v>
      </c>
      <c r="O815" s="11">
        <f t="shared" si="111"/>
        <v>0</v>
      </c>
      <c r="P815" s="11">
        <f t="shared" si="109"/>
        <v>98</v>
      </c>
      <c r="Q815" s="4">
        <v>193974</v>
      </c>
      <c r="R815" s="4">
        <v>193974</v>
      </c>
      <c r="S815" s="4">
        <v>194072</v>
      </c>
      <c r="T815" s="4">
        <v>194072</v>
      </c>
    </row>
    <row r="816" spans="1:20" x14ac:dyDescent="0.25">
      <c r="A816" s="16">
        <v>46050</v>
      </c>
      <c r="B816" s="17" t="s">
        <v>48</v>
      </c>
      <c r="C816" s="4">
        <v>1</v>
      </c>
      <c r="D816" s="4">
        <v>2042</v>
      </c>
      <c r="E816" s="5">
        <v>0.6694444444444444</v>
      </c>
      <c r="F816" s="5">
        <v>0.6694444444444444</v>
      </c>
      <c r="G816" s="5">
        <v>0.67361111111111116</v>
      </c>
      <c r="H816" s="5">
        <v>0.81527777777777777</v>
      </c>
      <c r="I816" s="5">
        <v>0.81527777777777777</v>
      </c>
      <c r="J816" s="5">
        <v>0.83958333333333335</v>
      </c>
      <c r="K816" s="4"/>
      <c r="L816" s="4"/>
      <c r="M816" s="12">
        <f t="shared" si="110"/>
        <v>4.1666666666667629E-3</v>
      </c>
      <c r="N816" s="13">
        <f t="shared" si="108"/>
        <v>0.14166666666666661</v>
      </c>
      <c r="O816" s="11">
        <f t="shared" si="111"/>
        <v>9</v>
      </c>
      <c r="P816" s="11">
        <f t="shared" si="109"/>
        <v>35</v>
      </c>
      <c r="Q816" s="4">
        <v>197694</v>
      </c>
      <c r="R816" s="4">
        <v>197694</v>
      </c>
      <c r="S816" s="4">
        <v>197729</v>
      </c>
      <c r="T816" s="4">
        <v>197738</v>
      </c>
    </row>
    <row r="817" spans="1:20" x14ac:dyDescent="0.25">
      <c r="A817" s="16">
        <v>46050</v>
      </c>
      <c r="B817" s="17" t="s">
        <v>48</v>
      </c>
      <c r="C817" s="4">
        <v>4</v>
      </c>
      <c r="D817" s="4">
        <v>2030</v>
      </c>
      <c r="E817" s="5">
        <v>0.41944444444444445</v>
      </c>
      <c r="F817" s="5">
        <v>0.43333333333333335</v>
      </c>
      <c r="G817" s="5">
        <v>0.4375</v>
      </c>
      <c r="H817" s="5">
        <v>0.55138888888888893</v>
      </c>
      <c r="I817" s="5">
        <v>0.55138888888888893</v>
      </c>
      <c r="J817" s="5">
        <v>0.55138888888888893</v>
      </c>
      <c r="K817" s="4"/>
      <c r="L817" s="4"/>
      <c r="M817" s="12">
        <f t="shared" si="110"/>
        <v>4.1666666666666519E-3</v>
      </c>
      <c r="N817" s="13">
        <f t="shared" si="108"/>
        <v>0.11388888888888893</v>
      </c>
      <c r="O817" s="11">
        <f t="shared" si="111"/>
        <v>0</v>
      </c>
      <c r="P817" s="11">
        <f t="shared" si="109"/>
        <v>36</v>
      </c>
      <c r="Q817" s="4">
        <v>627077</v>
      </c>
      <c r="R817" s="4">
        <v>627077</v>
      </c>
      <c r="S817" s="4">
        <v>627113</v>
      </c>
      <c r="T817" s="4">
        <v>627113</v>
      </c>
    </row>
    <row r="818" spans="1:20" x14ac:dyDescent="0.25">
      <c r="A818" s="16">
        <v>46050</v>
      </c>
      <c r="B818" s="17" t="s">
        <v>48</v>
      </c>
      <c r="C818" s="4">
        <v>5</v>
      </c>
      <c r="D818" s="4">
        <v>2028</v>
      </c>
      <c r="E818" s="5">
        <v>0.58125000000000004</v>
      </c>
      <c r="F818" s="5">
        <v>0.58333333333333337</v>
      </c>
      <c r="G818" s="5">
        <v>0.58333333333333337</v>
      </c>
      <c r="H818" s="5">
        <v>0.81597222222222221</v>
      </c>
      <c r="I818" s="5">
        <v>0.83125000000000004</v>
      </c>
      <c r="J818" s="5">
        <v>0.83472222222222225</v>
      </c>
      <c r="K818" s="4"/>
      <c r="L818" s="4"/>
      <c r="M818" s="12">
        <f t="shared" si="110"/>
        <v>1.5277777777777835E-2</v>
      </c>
      <c r="N818" s="13">
        <f t="shared" si="108"/>
        <v>0.23263888888888884</v>
      </c>
      <c r="O818" s="11">
        <f t="shared" si="111"/>
        <v>8</v>
      </c>
      <c r="P818" s="11">
        <f t="shared" si="109"/>
        <v>62</v>
      </c>
      <c r="Q818" s="4">
        <v>608818</v>
      </c>
      <c r="R818" s="4">
        <v>608818</v>
      </c>
      <c r="S818" s="4">
        <v>608880</v>
      </c>
      <c r="T818" s="4">
        <v>608888</v>
      </c>
    </row>
    <row r="819" spans="1:20" x14ac:dyDescent="0.25">
      <c r="A819" s="16">
        <v>46050</v>
      </c>
      <c r="B819" s="17" t="s">
        <v>48</v>
      </c>
      <c r="C819" s="4">
        <v>5</v>
      </c>
      <c r="D819" s="4">
        <v>2028</v>
      </c>
      <c r="E819" s="5">
        <v>0.41944444444444445</v>
      </c>
      <c r="F819" s="5">
        <v>0.4375</v>
      </c>
      <c r="G819" s="5">
        <v>0.4375</v>
      </c>
      <c r="H819" s="5">
        <v>0.57916666666666672</v>
      </c>
      <c r="I819" s="5">
        <v>0.5805555555555556</v>
      </c>
      <c r="J819" s="5">
        <v>0.58125000000000004</v>
      </c>
      <c r="K819" s="4"/>
      <c r="L819" s="4"/>
      <c r="M819" s="12">
        <f t="shared" si="110"/>
        <v>1.388888888888884E-3</v>
      </c>
      <c r="N819" s="13">
        <f t="shared" si="108"/>
        <v>0.14166666666666672</v>
      </c>
      <c r="O819" s="11">
        <f t="shared" si="111"/>
        <v>0</v>
      </c>
      <c r="P819" s="11">
        <f t="shared" si="109"/>
        <v>42</v>
      </c>
      <c r="Q819" s="4">
        <v>608776</v>
      </c>
      <c r="R819" s="4">
        <v>608776</v>
      </c>
      <c r="S819" s="4">
        <v>608818</v>
      </c>
      <c r="T819" s="4">
        <v>608818</v>
      </c>
    </row>
    <row r="820" spans="1:20" x14ac:dyDescent="0.25">
      <c r="A820" s="16">
        <v>46050</v>
      </c>
      <c r="B820" s="17" t="s">
        <v>48</v>
      </c>
      <c r="C820" s="4">
        <v>6</v>
      </c>
      <c r="D820" s="4">
        <v>2043</v>
      </c>
      <c r="E820" s="5">
        <v>0.60763888888888884</v>
      </c>
      <c r="F820" s="5">
        <v>0.61111111111111116</v>
      </c>
      <c r="G820" s="5">
        <v>0.61111111111111116</v>
      </c>
      <c r="H820" s="5">
        <v>0.81597222222222221</v>
      </c>
      <c r="I820" s="5">
        <v>0.82847222222222228</v>
      </c>
      <c r="J820" s="5">
        <v>0.83402777777777781</v>
      </c>
      <c r="K820" s="4"/>
      <c r="L820" s="4"/>
      <c r="M820" s="12">
        <f t="shared" si="110"/>
        <v>1.2500000000000067E-2</v>
      </c>
      <c r="N820" s="13">
        <f t="shared" si="108"/>
        <v>0.20486111111111105</v>
      </c>
      <c r="O820" s="11">
        <f t="shared" si="111"/>
        <v>9</v>
      </c>
      <c r="P820" s="11">
        <f t="shared" si="109"/>
        <v>69</v>
      </c>
      <c r="Q820" s="4">
        <v>169918</v>
      </c>
      <c r="R820" s="4">
        <v>169918</v>
      </c>
      <c r="S820" s="4">
        <v>169987</v>
      </c>
      <c r="T820" s="4">
        <v>169996</v>
      </c>
    </row>
    <row r="821" spans="1:20" x14ac:dyDescent="0.25">
      <c r="A821" s="16">
        <v>46050</v>
      </c>
      <c r="B821" s="17" t="s">
        <v>48</v>
      </c>
      <c r="C821" s="4" t="s">
        <v>34</v>
      </c>
      <c r="D821" s="4">
        <v>2044</v>
      </c>
      <c r="E821" s="5">
        <v>0.76736111111111116</v>
      </c>
      <c r="F821" s="5">
        <v>0.7680555555555556</v>
      </c>
      <c r="G821" s="5">
        <v>0.77083333333333337</v>
      </c>
      <c r="H821" s="5">
        <v>0.89583333333333337</v>
      </c>
      <c r="I821" s="5">
        <v>0.91180555555555554</v>
      </c>
      <c r="J821" s="5">
        <v>0.91736111111111107</v>
      </c>
      <c r="K821" s="4"/>
      <c r="L821" s="4"/>
      <c r="M821" s="12">
        <f t="shared" si="110"/>
        <v>1.8749999999999933E-2</v>
      </c>
      <c r="N821" s="13">
        <f t="shared" si="108"/>
        <v>0.125</v>
      </c>
      <c r="O821" s="11">
        <f t="shared" si="111"/>
        <v>9</v>
      </c>
      <c r="P821" s="11">
        <f t="shared" si="109"/>
        <v>98</v>
      </c>
      <c r="Q821" s="4">
        <v>194171</v>
      </c>
      <c r="R821" s="4">
        <v>194171</v>
      </c>
      <c r="S821" s="4">
        <v>194269</v>
      </c>
      <c r="T821" s="4">
        <v>194278</v>
      </c>
    </row>
    <row r="822" spans="1:20" x14ac:dyDescent="0.25">
      <c r="A822" s="16">
        <v>46050</v>
      </c>
      <c r="B822" s="17" t="s">
        <v>48</v>
      </c>
      <c r="C822" s="4">
        <v>6</v>
      </c>
      <c r="D822" s="4">
        <v>2043</v>
      </c>
      <c r="E822" s="5">
        <v>0.41944444444444445</v>
      </c>
      <c r="F822" s="5">
        <v>0.4375</v>
      </c>
      <c r="G822" s="5">
        <v>0.4375</v>
      </c>
      <c r="H822" s="5">
        <v>0.6069444444444444</v>
      </c>
      <c r="I822" s="5">
        <v>0.6069444444444444</v>
      </c>
      <c r="J822" s="5">
        <v>0.60763888888888884</v>
      </c>
      <c r="K822" s="4"/>
      <c r="L822" s="4"/>
      <c r="M822" s="12">
        <f t="shared" si="110"/>
        <v>0</v>
      </c>
      <c r="N822" s="13">
        <f t="shared" si="108"/>
        <v>0.1694444444444444</v>
      </c>
      <c r="O822" s="11">
        <f t="shared" si="111"/>
        <v>0</v>
      </c>
      <c r="P822" s="11">
        <f t="shared" si="109"/>
        <v>59</v>
      </c>
      <c r="Q822" s="4">
        <v>169859</v>
      </c>
      <c r="R822" s="4">
        <v>169859</v>
      </c>
      <c r="S822" s="4">
        <v>169918</v>
      </c>
      <c r="T822" s="4">
        <v>169918</v>
      </c>
    </row>
    <row r="823" spans="1:20" x14ac:dyDescent="0.25">
      <c r="A823" s="16">
        <v>46050</v>
      </c>
      <c r="B823" s="17" t="s">
        <v>48</v>
      </c>
      <c r="C823" s="4">
        <v>4</v>
      </c>
      <c r="D823" s="4">
        <v>2030</v>
      </c>
      <c r="E823" s="5">
        <v>0.63472222222222219</v>
      </c>
      <c r="F823" s="5">
        <v>0.64583333333333337</v>
      </c>
      <c r="G823" s="5">
        <v>0.64583333333333337</v>
      </c>
      <c r="H823" s="5">
        <v>0.8125</v>
      </c>
      <c r="I823" s="5">
        <v>0.82847222222222228</v>
      </c>
      <c r="J823" s="5">
        <v>0.83263888888888893</v>
      </c>
      <c r="K823" s="4"/>
      <c r="L823" s="4"/>
      <c r="M823" s="12">
        <f t="shared" si="110"/>
        <v>1.5972222222222276E-2</v>
      </c>
      <c r="N823" s="13">
        <f t="shared" si="108"/>
        <v>0.16666666666666663</v>
      </c>
      <c r="O823" s="11">
        <f t="shared" si="111"/>
        <v>0</v>
      </c>
      <c r="P823" s="11">
        <f t="shared" si="109"/>
        <v>58</v>
      </c>
      <c r="Q823" s="4">
        <v>627139</v>
      </c>
      <c r="R823" s="4">
        <v>627139</v>
      </c>
      <c r="S823" s="4">
        <v>627197</v>
      </c>
      <c r="T823" s="4">
        <v>627197</v>
      </c>
    </row>
    <row r="824" spans="1:20" x14ac:dyDescent="0.25">
      <c r="A824" s="16"/>
      <c r="B824" s="17"/>
      <c r="C824" s="4"/>
      <c r="D824" s="4"/>
      <c r="E824" s="5"/>
      <c r="F824" s="5"/>
      <c r="G824" s="5"/>
      <c r="H824" s="5"/>
      <c r="I824" s="5"/>
      <c r="J824" s="5"/>
      <c r="K824" s="4"/>
      <c r="L824" s="4"/>
      <c r="M824" s="12">
        <f t="shared" si="110"/>
        <v>0</v>
      </c>
      <c r="N824" s="13">
        <f t="shared" si="108"/>
        <v>0</v>
      </c>
      <c r="O824" s="11">
        <f t="shared" si="111"/>
        <v>0</v>
      </c>
      <c r="P824" s="11">
        <f t="shared" si="109"/>
        <v>0</v>
      </c>
      <c r="Q824" s="4"/>
      <c r="R824" s="4"/>
      <c r="S824" s="4"/>
      <c r="T824" s="4"/>
    </row>
    <row r="825" spans="1:20" x14ac:dyDescent="0.25">
      <c r="A825" s="3"/>
      <c r="B825" s="4"/>
      <c r="C825" s="4"/>
      <c r="D825" s="4"/>
      <c r="E825" s="5"/>
      <c r="F825" s="5"/>
      <c r="G825" s="5"/>
      <c r="H825" s="5"/>
      <c r="I825" s="5"/>
      <c r="J825" s="5"/>
      <c r="K825" s="4"/>
      <c r="L825" s="4"/>
      <c r="M825" s="12">
        <f t="shared" si="110"/>
        <v>0</v>
      </c>
      <c r="N825" s="13">
        <f t="shared" si="108"/>
        <v>0</v>
      </c>
      <c r="O825" s="11">
        <f t="shared" si="111"/>
        <v>0</v>
      </c>
      <c r="P825" s="11">
        <f t="shared" si="109"/>
        <v>0</v>
      </c>
      <c r="Q825" s="4"/>
      <c r="R825" s="4"/>
      <c r="S825" s="4"/>
      <c r="T825" s="4"/>
    </row>
    <row r="826" spans="1:20" x14ac:dyDescent="0.25">
      <c r="A826" s="3"/>
      <c r="B826" s="4"/>
      <c r="C826" s="4"/>
      <c r="D826" s="4"/>
      <c r="E826" s="5"/>
      <c r="F826" s="5"/>
      <c r="G826" s="5"/>
      <c r="H826" s="5"/>
      <c r="I826" s="5"/>
      <c r="J826" s="5"/>
      <c r="K826" s="4"/>
      <c r="L826" s="4"/>
      <c r="M826" s="12">
        <f t="shared" si="110"/>
        <v>0</v>
      </c>
      <c r="N826" s="13">
        <f t="shared" si="108"/>
        <v>0</v>
      </c>
      <c r="O826" s="11">
        <f t="shared" si="111"/>
        <v>0</v>
      </c>
      <c r="P826" s="11">
        <f t="shared" si="109"/>
        <v>0</v>
      </c>
      <c r="Q826" s="4"/>
      <c r="R826" s="4"/>
      <c r="S826" s="4"/>
      <c r="T826" s="4"/>
    </row>
    <row r="827" spans="1:20" x14ac:dyDescent="0.25">
      <c r="A827" s="3"/>
      <c r="B827" s="4"/>
      <c r="C827" s="4"/>
      <c r="D827" s="4"/>
      <c r="E827" s="5"/>
      <c r="F827" s="5"/>
      <c r="G827" s="5"/>
      <c r="H827" s="5"/>
      <c r="I827" s="5"/>
      <c r="J827" s="5"/>
      <c r="K827" s="4"/>
      <c r="L827" s="4"/>
      <c r="M827" s="12">
        <f t="shared" si="110"/>
        <v>0</v>
      </c>
      <c r="N827" s="13">
        <f t="shared" si="108"/>
        <v>0</v>
      </c>
      <c r="O827" s="11">
        <f t="shared" si="111"/>
        <v>0</v>
      </c>
      <c r="P827" s="11">
        <f t="shared" si="109"/>
        <v>0</v>
      </c>
      <c r="Q827" s="4"/>
      <c r="R827" s="4"/>
      <c r="S827" s="4"/>
      <c r="T827" s="4"/>
    </row>
    <row r="828" spans="1:20" x14ac:dyDescent="0.25">
      <c r="A828" s="3"/>
      <c r="B828" s="4"/>
      <c r="C828" s="4"/>
      <c r="D828" s="4"/>
      <c r="E828" s="5"/>
      <c r="F828" s="5"/>
      <c r="G828" s="5"/>
      <c r="H828" s="5"/>
      <c r="I828" s="5"/>
      <c r="J828" s="5"/>
      <c r="K828" s="4"/>
      <c r="L828" s="4"/>
      <c r="M828" s="12">
        <f t="shared" si="110"/>
        <v>0</v>
      </c>
      <c r="N828" s="13">
        <f t="shared" si="108"/>
        <v>0</v>
      </c>
      <c r="O828" s="11">
        <f t="shared" si="111"/>
        <v>0</v>
      </c>
      <c r="P828" s="11">
        <f t="shared" si="109"/>
        <v>0</v>
      </c>
      <c r="Q828" s="4"/>
      <c r="R828" s="4"/>
      <c r="S828" s="4"/>
      <c r="T828" s="4"/>
    </row>
    <row r="829" spans="1:20" x14ac:dyDescent="0.25">
      <c r="A829" s="27"/>
      <c r="B829" s="28"/>
      <c r="C829" s="28"/>
      <c r="D829" s="29"/>
      <c r="E829" s="28"/>
      <c r="F829" s="28"/>
      <c r="G829" s="28"/>
      <c r="H829" s="28"/>
      <c r="I829" s="28"/>
      <c r="J829" s="28"/>
      <c r="K829" s="28"/>
      <c r="L829" s="7" t="s">
        <v>41</v>
      </c>
      <c r="M829" s="14">
        <f>SUM(M799:M828)</f>
        <v>0.22500000000000037</v>
      </c>
      <c r="N829" s="14">
        <f>SUM(N799:N828)</f>
        <v>3.6743055555555548</v>
      </c>
      <c r="O829" s="35">
        <f>SUM(O799:O828)</f>
        <v>102</v>
      </c>
      <c r="P829" s="35">
        <f>SUM(P799:P828)</f>
        <v>1360</v>
      </c>
      <c r="Q829" s="28"/>
      <c r="R829" s="28"/>
      <c r="S829" s="28"/>
      <c r="T829" s="28"/>
    </row>
    <row r="830" spans="1:20" x14ac:dyDescent="0.25">
      <c r="A830" s="16">
        <v>46051</v>
      </c>
      <c r="B830" s="17" t="s">
        <v>49</v>
      </c>
      <c r="C830" s="17" t="s">
        <v>34</v>
      </c>
      <c r="D830" s="17">
        <v>2042</v>
      </c>
      <c r="E830" s="18">
        <v>0.23958333333333334</v>
      </c>
      <c r="F830" s="18">
        <v>0.25</v>
      </c>
      <c r="G830" s="18">
        <v>0.27083333333333331</v>
      </c>
      <c r="H830" s="18">
        <v>0.40138888888888891</v>
      </c>
      <c r="I830" s="18">
        <v>0.40138888888888891</v>
      </c>
      <c r="J830" s="18">
        <v>0.4152777777777778</v>
      </c>
      <c r="K830" s="17"/>
      <c r="L830" s="17"/>
      <c r="M830" s="19">
        <f>G830-F830+I830-H830</f>
        <v>2.0833333333333315E-2</v>
      </c>
      <c r="N830" s="20">
        <f t="shared" ref="N830:N857" si="112">H830-G830-(L830-K830)</f>
        <v>0.13055555555555559</v>
      </c>
      <c r="O830" s="34">
        <f>R830-Q830+T830-S830</f>
        <v>8</v>
      </c>
      <c r="P830" s="34">
        <f t="shared" ref="P830:P857" si="113">S830-R830</f>
        <v>99</v>
      </c>
      <c r="Q830" s="17">
        <v>197738</v>
      </c>
      <c r="R830" s="17">
        <v>197746</v>
      </c>
      <c r="S830" s="17">
        <v>197845</v>
      </c>
      <c r="T830" s="17">
        <v>197845</v>
      </c>
    </row>
    <row r="831" spans="1:20" x14ac:dyDescent="0.25">
      <c r="A831" s="16">
        <v>46051</v>
      </c>
      <c r="B831" s="17" t="s">
        <v>49</v>
      </c>
      <c r="C831" s="4">
        <v>1</v>
      </c>
      <c r="D831" s="4">
        <v>2031</v>
      </c>
      <c r="E831" s="5">
        <v>0.2673611111111111</v>
      </c>
      <c r="F831" s="5">
        <v>0.27777777777777779</v>
      </c>
      <c r="G831" s="5">
        <v>0.29166666666666669</v>
      </c>
      <c r="H831" s="5">
        <v>0.40555555555555556</v>
      </c>
      <c r="I831" s="5">
        <v>0.40555555555555556</v>
      </c>
      <c r="J831" s="5">
        <v>0.40555555555555556</v>
      </c>
      <c r="K831" s="4"/>
      <c r="L831" s="4"/>
      <c r="M831" s="12">
        <f t="shared" ref="M831:M857" si="114">G831-F831+I831-H831</f>
        <v>1.3888888888888895E-2</v>
      </c>
      <c r="N831" s="13">
        <f t="shared" si="112"/>
        <v>0.11388888888888887</v>
      </c>
      <c r="O831" s="11">
        <f t="shared" ref="O831:O857" si="115">R831-Q831+T831-S831</f>
        <v>9</v>
      </c>
      <c r="P831" s="11">
        <f t="shared" si="113"/>
        <v>28</v>
      </c>
      <c r="Q831" s="4">
        <v>614498</v>
      </c>
      <c r="R831" s="4">
        <v>614507</v>
      </c>
      <c r="S831" s="4">
        <v>614535</v>
      </c>
      <c r="T831" s="4">
        <v>614535</v>
      </c>
    </row>
    <row r="832" spans="1:20" x14ac:dyDescent="0.25">
      <c r="A832" s="16">
        <v>46051</v>
      </c>
      <c r="B832" s="17" t="s">
        <v>49</v>
      </c>
      <c r="C832" s="4">
        <v>2</v>
      </c>
      <c r="D832" s="4">
        <v>2028</v>
      </c>
      <c r="E832" s="5">
        <v>0.43333333333333335</v>
      </c>
      <c r="F832" s="5">
        <v>0.4375</v>
      </c>
      <c r="G832" s="5">
        <v>0.4375</v>
      </c>
      <c r="H832" s="5">
        <v>0.6743055555555556</v>
      </c>
      <c r="I832" s="5">
        <v>0.6743055555555556</v>
      </c>
      <c r="J832" s="5">
        <v>0.68888888888888888</v>
      </c>
      <c r="K832" s="4"/>
      <c r="L832" s="4"/>
      <c r="M832" s="12">
        <f t="shared" si="114"/>
        <v>0</v>
      </c>
      <c r="N832" s="13">
        <f t="shared" si="112"/>
        <v>0.2368055555555556</v>
      </c>
      <c r="O832" s="11">
        <f t="shared" si="115"/>
        <v>0</v>
      </c>
      <c r="P832" s="11">
        <f t="shared" si="113"/>
        <v>63</v>
      </c>
      <c r="Q832" s="4">
        <v>608935</v>
      </c>
      <c r="R832" s="4">
        <v>608935</v>
      </c>
      <c r="S832" s="4">
        <v>608998</v>
      </c>
      <c r="T832" s="4">
        <v>608998</v>
      </c>
    </row>
    <row r="833" spans="1:20" x14ac:dyDescent="0.25">
      <c r="A833" s="16">
        <v>46051</v>
      </c>
      <c r="B833" s="17" t="s">
        <v>49</v>
      </c>
      <c r="C833" s="6">
        <v>2</v>
      </c>
      <c r="D833" s="4">
        <v>2028</v>
      </c>
      <c r="E833" s="5">
        <v>0.2673611111111111</v>
      </c>
      <c r="F833" s="5">
        <v>0.27777777777777779</v>
      </c>
      <c r="G833" s="5">
        <v>0.29166666666666669</v>
      </c>
      <c r="H833" s="5">
        <v>0.43333333333333335</v>
      </c>
      <c r="I833" s="5">
        <v>0.43333333333333335</v>
      </c>
      <c r="J833" s="5">
        <v>0.43333333333333335</v>
      </c>
      <c r="K833" s="4"/>
      <c r="L833" s="4"/>
      <c r="M833" s="12">
        <f t="shared" si="114"/>
        <v>1.3888888888888895E-2</v>
      </c>
      <c r="N833" s="13">
        <f t="shared" si="112"/>
        <v>0.14166666666666666</v>
      </c>
      <c r="O833" s="11">
        <f t="shared" si="115"/>
        <v>8</v>
      </c>
      <c r="P833" s="11">
        <f t="shared" si="113"/>
        <v>39</v>
      </c>
      <c r="Q833" s="4">
        <v>608888</v>
      </c>
      <c r="R833" s="4">
        <v>608896</v>
      </c>
      <c r="S833" s="4">
        <v>608935</v>
      </c>
      <c r="T833" s="4">
        <v>608935</v>
      </c>
    </row>
    <row r="834" spans="1:20" x14ac:dyDescent="0.25">
      <c r="A834" s="16">
        <v>46051</v>
      </c>
      <c r="B834" s="17" t="s">
        <v>49</v>
      </c>
      <c r="C834" s="6">
        <v>3</v>
      </c>
      <c r="D834" s="4">
        <v>2044</v>
      </c>
      <c r="E834" s="5">
        <v>0.46111111111111114</v>
      </c>
      <c r="F834" s="5">
        <v>0.46111111111111114</v>
      </c>
      <c r="G834" s="5">
        <v>0.46527777777777779</v>
      </c>
      <c r="H834" s="5">
        <v>0.6694444444444444</v>
      </c>
      <c r="I834" s="5">
        <v>0.6694444444444444</v>
      </c>
      <c r="J834" s="5">
        <v>0.68819444444444444</v>
      </c>
      <c r="K834" s="4"/>
      <c r="L834" s="4"/>
      <c r="M834" s="12">
        <f t="shared" si="114"/>
        <v>4.1666666666666519E-3</v>
      </c>
      <c r="N834" s="13">
        <f t="shared" si="112"/>
        <v>0.20416666666666661</v>
      </c>
      <c r="O834" s="11">
        <f t="shared" si="115"/>
        <v>0</v>
      </c>
      <c r="P834" s="11">
        <f t="shared" si="113"/>
        <v>43</v>
      </c>
      <c r="Q834" s="4">
        <v>194323</v>
      </c>
      <c r="R834" s="4">
        <v>194323</v>
      </c>
      <c r="S834" s="4">
        <v>194366</v>
      </c>
      <c r="T834" s="4">
        <v>194366</v>
      </c>
    </row>
    <row r="835" spans="1:20" x14ac:dyDescent="0.25">
      <c r="A835" s="16">
        <v>46051</v>
      </c>
      <c r="B835" s="17" t="s">
        <v>49</v>
      </c>
      <c r="C835" s="4">
        <v>4</v>
      </c>
      <c r="D835" s="4">
        <v>2041</v>
      </c>
      <c r="E835" s="5">
        <v>0.25</v>
      </c>
      <c r="F835" s="5">
        <v>0.29166666666666669</v>
      </c>
      <c r="G835" s="5">
        <v>0.29166666666666669</v>
      </c>
      <c r="H835" s="5">
        <v>0.43472222222222223</v>
      </c>
      <c r="I835" s="5">
        <v>0.43472222222222223</v>
      </c>
      <c r="J835" s="5">
        <v>0.43472222222222223</v>
      </c>
      <c r="K835" s="4"/>
      <c r="L835" s="4"/>
      <c r="M835" s="12">
        <f t="shared" si="114"/>
        <v>0</v>
      </c>
      <c r="N835" s="13">
        <f t="shared" si="112"/>
        <v>0.14305555555555555</v>
      </c>
      <c r="O835" s="11">
        <f t="shared" si="115"/>
        <v>8</v>
      </c>
      <c r="P835" s="11">
        <f t="shared" si="113"/>
        <v>45</v>
      </c>
      <c r="Q835" s="4">
        <v>190360</v>
      </c>
      <c r="R835" s="4">
        <v>190368</v>
      </c>
      <c r="S835" s="4">
        <v>190413</v>
      </c>
      <c r="T835" s="4">
        <v>190413</v>
      </c>
    </row>
    <row r="836" spans="1:20" x14ac:dyDescent="0.25">
      <c r="A836" s="16">
        <v>46051</v>
      </c>
      <c r="B836" s="17" t="s">
        <v>49</v>
      </c>
      <c r="C836" s="4">
        <v>3</v>
      </c>
      <c r="D836" s="4">
        <v>2044</v>
      </c>
      <c r="E836" s="5">
        <v>0.4375</v>
      </c>
      <c r="F836" s="5">
        <v>0.4375</v>
      </c>
      <c r="G836" s="5">
        <v>0.4375</v>
      </c>
      <c r="H836" s="5">
        <v>0.46111111111111114</v>
      </c>
      <c r="I836" s="5">
        <v>0.46111111111111114</v>
      </c>
      <c r="J836" s="5">
        <v>0.46111111111111114</v>
      </c>
      <c r="K836" s="4"/>
      <c r="L836" s="4"/>
      <c r="M836" s="12">
        <f t="shared" si="114"/>
        <v>0</v>
      </c>
      <c r="N836" s="13">
        <f t="shared" si="112"/>
        <v>2.3611111111111138E-2</v>
      </c>
      <c r="O836" s="11">
        <f t="shared" si="115"/>
        <v>0</v>
      </c>
      <c r="P836" s="11">
        <f t="shared" si="113"/>
        <v>45</v>
      </c>
      <c r="Q836" s="4">
        <v>194278</v>
      </c>
      <c r="R836" s="4">
        <v>194278</v>
      </c>
      <c r="S836" s="4">
        <v>194323</v>
      </c>
      <c r="T836" s="4">
        <v>194323</v>
      </c>
    </row>
    <row r="837" spans="1:20" x14ac:dyDescent="0.25">
      <c r="A837" s="16">
        <v>46051</v>
      </c>
      <c r="B837" s="17" t="s">
        <v>49</v>
      </c>
      <c r="C837" s="4" t="s">
        <v>34</v>
      </c>
      <c r="D837" s="4">
        <v>2043</v>
      </c>
      <c r="E837" s="5">
        <v>0.62222222222222223</v>
      </c>
      <c r="F837" s="5">
        <v>0.64375000000000004</v>
      </c>
      <c r="G837" s="5">
        <v>0.64583333333333337</v>
      </c>
      <c r="H837" s="5">
        <v>0.8930555555555556</v>
      </c>
      <c r="I837" s="5">
        <v>0.90972222222222221</v>
      </c>
      <c r="J837" s="5">
        <v>0.91736111111111107</v>
      </c>
      <c r="K837" s="4"/>
      <c r="L837" s="4"/>
      <c r="M837" s="12">
        <f t="shared" si="114"/>
        <v>1.8749999999999933E-2</v>
      </c>
      <c r="N837" s="13">
        <f t="shared" si="112"/>
        <v>0.24722222222222223</v>
      </c>
      <c r="O837" s="11">
        <f t="shared" si="115"/>
        <v>24</v>
      </c>
      <c r="P837" s="11">
        <f t="shared" si="113"/>
        <v>180</v>
      </c>
      <c r="Q837" s="4">
        <v>170155</v>
      </c>
      <c r="R837" s="4">
        <v>170160</v>
      </c>
      <c r="S837" s="4">
        <v>170340</v>
      </c>
      <c r="T837" s="4">
        <v>170359</v>
      </c>
    </row>
    <row r="838" spans="1:20" x14ac:dyDescent="0.25">
      <c r="A838" s="16">
        <v>46051</v>
      </c>
      <c r="B838" s="17" t="s">
        <v>49</v>
      </c>
      <c r="C838" s="4">
        <v>5</v>
      </c>
      <c r="D838" s="4">
        <v>2043</v>
      </c>
      <c r="E838" s="5">
        <v>0.2673611111111111</v>
      </c>
      <c r="F838" s="5">
        <v>0.29166666666666669</v>
      </c>
      <c r="G838" s="5">
        <v>0.29166666666666669</v>
      </c>
      <c r="H838" s="5">
        <v>0.43541666666666667</v>
      </c>
      <c r="I838" s="5">
        <v>0.43541666666666667</v>
      </c>
      <c r="J838" s="5">
        <v>0.44930555555555557</v>
      </c>
      <c r="K838" s="4"/>
      <c r="L838" s="4"/>
      <c r="M838" s="12">
        <f t="shared" si="114"/>
        <v>0</v>
      </c>
      <c r="N838" s="13">
        <f t="shared" si="112"/>
        <v>0.14374999999999999</v>
      </c>
      <c r="O838" s="11">
        <f t="shared" si="115"/>
        <v>9</v>
      </c>
      <c r="P838" s="11">
        <f t="shared" si="113"/>
        <v>36</v>
      </c>
      <c r="Q838" s="4">
        <v>169996</v>
      </c>
      <c r="R838" s="4">
        <v>170005</v>
      </c>
      <c r="S838" s="4">
        <v>170041</v>
      </c>
      <c r="T838" s="4">
        <v>170041</v>
      </c>
    </row>
    <row r="839" spans="1:20" x14ac:dyDescent="0.25">
      <c r="A839" s="16">
        <v>46051</v>
      </c>
      <c r="B839" s="17" t="s">
        <v>49</v>
      </c>
      <c r="C839" s="4">
        <v>6</v>
      </c>
      <c r="D839" s="4">
        <v>2030</v>
      </c>
      <c r="E839" s="5">
        <v>0.2673611111111111</v>
      </c>
      <c r="F839" s="5">
        <v>0.27777777777777779</v>
      </c>
      <c r="G839" s="5">
        <v>0.29166666666666669</v>
      </c>
      <c r="H839" s="5">
        <v>0.43402777777777779</v>
      </c>
      <c r="I839" s="5">
        <v>0.43541666666666667</v>
      </c>
      <c r="J839" s="5">
        <v>0.44722222222222224</v>
      </c>
      <c r="K839" s="4"/>
      <c r="L839" s="4"/>
      <c r="M839" s="12">
        <f t="shared" si="114"/>
        <v>1.5277777777777779E-2</v>
      </c>
      <c r="N839" s="13">
        <f t="shared" si="112"/>
        <v>0.1423611111111111</v>
      </c>
      <c r="O839" s="11">
        <f t="shared" si="115"/>
        <v>9</v>
      </c>
      <c r="P839" s="11">
        <f t="shared" si="113"/>
        <v>50</v>
      </c>
      <c r="Q839" s="4">
        <v>627197</v>
      </c>
      <c r="R839" s="4">
        <v>627206</v>
      </c>
      <c r="S839" s="4">
        <v>627256</v>
      </c>
      <c r="T839" s="4">
        <v>627256</v>
      </c>
    </row>
    <row r="840" spans="1:20" x14ac:dyDescent="0.25">
      <c r="A840" s="16">
        <v>46051</v>
      </c>
      <c r="B840" s="17" t="s">
        <v>49</v>
      </c>
      <c r="C840" s="4">
        <v>4</v>
      </c>
      <c r="D840" s="4">
        <v>2041</v>
      </c>
      <c r="E840" s="5">
        <v>0.53749999999999998</v>
      </c>
      <c r="F840" s="5">
        <v>0.55138888888888893</v>
      </c>
      <c r="G840" s="5">
        <v>0.55555555555555558</v>
      </c>
      <c r="H840" s="5">
        <v>0.63472222222222219</v>
      </c>
      <c r="I840" s="5">
        <v>0.64861111111111114</v>
      </c>
      <c r="J840" s="5">
        <v>0.65</v>
      </c>
      <c r="K840" s="4"/>
      <c r="L840" s="4"/>
      <c r="M840" s="12">
        <f t="shared" si="114"/>
        <v>1.8055555555555602E-2</v>
      </c>
      <c r="N840" s="13">
        <f t="shared" si="112"/>
        <v>7.9166666666666607E-2</v>
      </c>
      <c r="O840" s="11">
        <f t="shared" si="115"/>
        <v>1</v>
      </c>
      <c r="P840" s="11">
        <f t="shared" si="113"/>
        <v>25</v>
      </c>
      <c r="Q840" s="4">
        <v>190447</v>
      </c>
      <c r="R840" s="4">
        <v>190447</v>
      </c>
      <c r="S840" s="4">
        <v>190472</v>
      </c>
      <c r="T840" s="4">
        <v>190473</v>
      </c>
    </row>
    <row r="841" spans="1:20" x14ac:dyDescent="0.25">
      <c r="A841" s="16">
        <v>46051</v>
      </c>
      <c r="B841" s="17" t="s">
        <v>49</v>
      </c>
      <c r="C841" s="4" t="s">
        <v>34</v>
      </c>
      <c r="D841" s="4">
        <v>2042</v>
      </c>
      <c r="E841" s="5">
        <v>0.37152777777777779</v>
      </c>
      <c r="F841" s="5">
        <v>0.37152777777777779</v>
      </c>
      <c r="G841" s="5">
        <v>0.39583333333333331</v>
      </c>
      <c r="H841" s="5">
        <v>0.5</v>
      </c>
      <c r="I841" s="5">
        <v>0.5</v>
      </c>
      <c r="J841" s="5">
        <v>0.54166666666666663</v>
      </c>
      <c r="K841" s="4"/>
      <c r="L841" s="4"/>
      <c r="M841" s="12">
        <f t="shared" si="114"/>
        <v>2.430555555555558E-2</v>
      </c>
      <c r="N841" s="13">
        <f t="shared" si="112"/>
        <v>0.10416666666666669</v>
      </c>
      <c r="O841" s="11">
        <f t="shared" si="115"/>
        <v>0</v>
      </c>
      <c r="P841" s="11">
        <f t="shared" si="113"/>
        <v>66</v>
      </c>
      <c r="Q841" s="4">
        <v>197845</v>
      </c>
      <c r="R841" s="4">
        <v>197845</v>
      </c>
      <c r="S841" s="4">
        <v>197911</v>
      </c>
      <c r="T841" s="4">
        <v>197911</v>
      </c>
    </row>
    <row r="842" spans="1:20" x14ac:dyDescent="0.25">
      <c r="A842" s="16">
        <v>46051</v>
      </c>
      <c r="B842" s="17" t="s">
        <v>49</v>
      </c>
      <c r="C842" s="4">
        <v>3</v>
      </c>
      <c r="D842" s="4">
        <v>2044</v>
      </c>
      <c r="E842" s="5">
        <v>0.65555555555555556</v>
      </c>
      <c r="F842" s="5">
        <v>0.66666666666666663</v>
      </c>
      <c r="G842" s="5">
        <v>0.67361111111111116</v>
      </c>
      <c r="H842" s="5">
        <v>0.81597222222222221</v>
      </c>
      <c r="I842" s="5">
        <v>0.82291666666666663</v>
      </c>
      <c r="J842" s="5">
        <v>0.83263888888888893</v>
      </c>
      <c r="K842" s="4"/>
      <c r="L842" s="4"/>
      <c r="M842" s="12">
        <f t="shared" si="114"/>
        <v>1.3888888888888951E-2</v>
      </c>
      <c r="N842" s="13">
        <f t="shared" si="112"/>
        <v>0.14236111111111105</v>
      </c>
      <c r="O842" s="11">
        <f t="shared" si="115"/>
        <v>8</v>
      </c>
      <c r="P842" s="11">
        <f t="shared" si="113"/>
        <v>30</v>
      </c>
      <c r="Q842" s="4">
        <v>194366</v>
      </c>
      <c r="R842" s="4">
        <v>194366</v>
      </c>
      <c r="S842" s="4">
        <v>194396</v>
      </c>
      <c r="T842" s="4">
        <v>194404</v>
      </c>
    </row>
    <row r="843" spans="1:20" x14ac:dyDescent="0.25">
      <c r="A843" s="16">
        <v>46051</v>
      </c>
      <c r="B843" s="17" t="s">
        <v>49</v>
      </c>
      <c r="C843" s="4">
        <v>1</v>
      </c>
      <c r="D843" s="4">
        <v>2031</v>
      </c>
      <c r="E843" s="5">
        <v>0.38472222222222224</v>
      </c>
      <c r="F843" s="5">
        <v>0.40555555555555556</v>
      </c>
      <c r="G843" s="5">
        <v>0.40972222222222221</v>
      </c>
      <c r="H843" s="5">
        <v>0.48888888888888887</v>
      </c>
      <c r="I843" s="5">
        <v>0.48888888888888887</v>
      </c>
      <c r="J843" s="5">
        <v>0.48888888888888887</v>
      </c>
      <c r="K843" s="4"/>
      <c r="L843" s="4"/>
      <c r="M843" s="12">
        <f t="shared" si="114"/>
        <v>4.1666666666666519E-3</v>
      </c>
      <c r="N843" s="13">
        <f t="shared" si="112"/>
        <v>7.9166666666666663E-2</v>
      </c>
      <c r="O843" s="11">
        <f t="shared" si="115"/>
        <v>0</v>
      </c>
      <c r="P843" s="11">
        <f t="shared" si="113"/>
        <v>21</v>
      </c>
      <c r="Q843" s="4">
        <v>614535</v>
      </c>
      <c r="R843" s="4">
        <v>614535</v>
      </c>
      <c r="S843" s="4">
        <v>614556</v>
      </c>
      <c r="T843" s="4">
        <v>614556</v>
      </c>
    </row>
    <row r="844" spans="1:20" x14ac:dyDescent="0.25">
      <c r="A844" s="16">
        <v>46051</v>
      </c>
      <c r="B844" s="17" t="s">
        <v>49</v>
      </c>
      <c r="C844" s="4" t="s">
        <v>34</v>
      </c>
      <c r="D844" s="4">
        <v>2043</v>
      </c>
      <c r="E844" s="5">
        <v>0.5180555555555556</v>
      </c>
      <c r="F844" s="5">
        <v>0.5180555555555556</v>
      </c>
      <c r="G844" s="5">
        <v>0.52083333333333337</v>
      </c>
      <c r="H844" s="5">
        <v>0.6430555555555556</v>
      </c>
      <c r="I844" s="5">
        <v>0.6430555555555556</v>
      </c>
      <c r="J844" s="5">
        <v>0.6430555555555556</v>
      </c>
      <c r="K844" s="4"/>
      <c r="L844" s="4"/>
      <c r="M844" s="12">
        <f t="shared" si="114"/>
        <v>2.7777777777777679E-3</v>
      </c>
      <c r="N844" s="13">
        <f t="shared" si="112"/>
        <v>0.12222222222222223</v>
      </c>
      <c r="O844" s="11">
        <f t="shared" si="115"/>
        <v>0</v>
      </c>
      <c r="P844" s="11">
        <f t="shared" si="113"/>
        <v>99</v>
      </c>
      <c r="Q844" s="4">
        <v>170056</v>
      </c>
      <c r="R844" s="4">
        <v>170056</v>
      </c>
      <c r="S844" s="4">
        <v>170155</v>
      </c>
      <c r="T844" s="4">
        <v>170155</v>
      </c>
    </row>
    <row r="845" spans="1:20" x14ac:dyDescent="0.25">
      <c r="A845" s="16">
        <v>46051</v>
      </c>
      <c r="B845" s="17" t="s">
        <v>49</v>
      </c>
      <c r="C845" s="4">
        <v>1</v>
      </c>
      <c r="D845" s="4">
        <v>2031</v>
      </c>
      <c r="E845" s="5">
        <v>0.6694444444444444</v>
      </c>
      <c r="F845" s="5">
        <v>0.6694444444444444</v>
      </c>
      <c r="G845" s="5">
        <v>0.67361111111111116</v>
      </c>
      <c r="H845" s="5">
        <v>0.81527777777777777</v>
      </c>
      <c r="I845" s="5">
        <v>0.81527777777777777</v>
      </c>
      <c r="J845" s="5">
        <v>0.83750000000000002</v>
      </c>
      <c r="K845" s="4"/>
      <c r="L845" s="4"/>
      <c r="M845" s="12">
        <f t="shared" si="114"/>
        <v>4.1666666666667629E-3</v>
      </c>
      <c r="N845" s="13">
        <f t="shared" si="112"/>
        <v>0.14166666666666661</v>
      </c>
      <c r="O845" s="11">
        <f t="shared" si="115"/>
        <v>6</v>
      </c>
      <c r="P845" s="11">
        <f t="shared" si="113"/>
        <v>35</v>
      </c>
      <c r="Q845" s="4">
        <v>614599</v>
      </c>
      <c r="R845" s="4">
        <v>614599</v>
      </c>
      <c r="S845" s="4">
        <v>614634</v>
      </c>
      <c r="T845" s="4">
        <v>614640</v>
      </c>
    </row>
    <row r="846" spans="1:20" x14ac:dyDescent="0.25">
      <c r="A846" s="16">
        <v>46051</v>
      </c>
      <c r="B846" s="17" t="s">
        <v>49</v>
      </c>
      <c r="C846" s="4">
        <v>4</v>
      </c>
      <c r="D846" s="4">
        <v>2041</v>
      </c>
      <c r="E846" s="5">
        <v>0.41944444444444445</v>
      </c>
      <c r="F846" s="5">
        <v>0.43333333333333335</v>
      </c>
      <c r="G846" s="5">
        <v>0.4375</v>
      </c>
      <c r="H846" s="5">
        <v>0.55138888888888893</v>
      </c>
      <c r="I846" s="5">
        <v>0.55138888888888893</v>
      </c>
      <c r="J846" s="5">
        <v>0.55138888888888893</v>
      </c>
      <c r="K846" s="4"/>
      <c r="L846" s="4"/>
      <c r="M846" s="12">
        <f t="shared" si="114"/>
        <v>4.1666666666666519E-3</v>
      </c>
      <c r="N846" s="13">
        <f t="shared" si="112"/>
        <v>0.11388888888888893</v>
      </c>
      <c r="O846" s="11">
        <f t="shared" si="115"/>
        <v>0</v>
      </c>
      <c r="P846" s="11">
        <f t="shared" si="113"/>
        <v>34</v>
      </c>
      <c r="Q846" s="4">
        <v>190413</v>
      </c>
      <c r="R846" s="4">
        <v>190413</v>
      </c>
      <c r="S846" s="4">
        <v>190447</v>
      </c>
      <c r="T846" s="4">
        <v>190447</v>
      </c>
    </row>
    <row r="847" spans="1:20" x14ac:dyDescent="0.25">
      <c r="A847" s="16">
        <v>46051</v>
      </c>
      <c r="B847" s="17" t="s">
        <v>49</v>
      </c>
      <c r="C847" s="4">
        <v>5</v>
      </c>
      <c r="D847" s="4">
        <v>7143</v>
      </c>
      <c r="E847" s="5">
        <v>0.58125000000000004</v>
      </c>
      <c r="F847" s="5">
        <v>0.58333333333333337</v>
      </c>
      <c r="G847" s="5">
        <v>0.58333333333333337</v>
      </c>
      <c r="H847" s="5">
        <v>0.81597222222222221</v>
      </c>
      <c r="I847" s="5">
        <v>0.83125000000000004</v>
      </c>
      <c r="J847" s="5">
        <v>0.83472222222222225</v>
      </c>
      <c r="K847" s="4"/>
      <c r="L847" s="4"/>
      <c r="M847" s="12">
        <f t="shared" si="114"/>
        <v>1.5277777777777835E-2</v>
      </c>
      <c r="N847" s="13">
        <f t="shared" si="112"/>
        <v>0.23263888888888884</v>
      </c>
      <c r="O847" s="11">
        <f t="shared" si="115"/>
        <v>8</v>
      </c>
      <c r="P847" s="11">
        <f t="shared" si="113"/>
        <v>61</v>
      </c>
      <c r="Q847" s="4">
        <v>156999</v>
      </c>
      <c r="R847" s="4">
        <v>156999</v>
      </c>
      <c r="S847" s="4">
        <v>157060</v>
      </c>
      <c r="T847" s="4">
        <v>157068</v>
      </c>
    </row>
    <row r="848" spans="1:20" x14ac:dyDescent="0.25">
      <c r="A848" s="16">
        <v>46051</v>
      </c>
      <c r="B848" s="17" t="s">
        <v>49</v>
      </c>
      <c r="C848" s="4">
        <v>5</v>
      </c>
      <c r="D848" s="4">
        <v>7143</v>
      </c>
      <c r="E848" s="5">
        <v>0.41666666666666669</v>
      </c>
      <c r="F848" s="5">
        <v>0.42708333333333331</v>
      </c>
      <c r="G848" s="5">
        <v>0.4375</v>
      </c>
      <c r="H848" s="5">
        <v>0.57916666666666672</v>
      </c>
      <c r="I848" s="5">
        <v>0.57916666666666672</v>
      </c>
      <c r="J848" s="5">
        <v>0.58125000000000004</v>
      </c>
      <c r="K848" s="4"/>
      <c r="L848" s="4"/>
      <c r="M848" s="12">
        <f t="shared" si="114"/>
        <v>1.041666666666663E-2</v>
      </c>
      <c r="N848" s="13">
        <f t="shared" si="112"/>
        <v>0.14166666666666672</v>
      </c>
      <c r="O848" s="11">
        <f t="shared" si="115"/>
        <v>0</v>
      </c>
      <c r="P848" s="11">
        <f t="shared" si="113"/>
        <v>42</v>
      </c>
      <c r="Q848" s="4">
        <v>156957</v>
      </c>
      <c r="R848" s="4">
        <v>156957</v>
      </c>
      <c r="S848" s="4">
        <v>156999</v>
      </c>
      <c r="T848" s="4">
        <v>156999</v>
      </c>
    </row>
    <row r="849" spans="1:20" x14ac:dyDescent="0.25">
      <c r="A849" s="16">
        <v>46051</v>
      </c>
      <c r="B849" s="17" t="s">
        <v>49</v>
      </c>
      <c r="C849" s="4">
        <v>6</v>
      </c>
      <c r="D849" s="4">
        <v>2030</v>
      </c>
      <c r="E849" s="5">
        <v>0.60416666666666663</v>
      </c>
      <c r="F849" s="5">
        <v>0.60763888888888884</v>
      </c>
      <c r="G849" s="5">
        <v>0.61111111111111116</v>
      </c>
      <c r="H849" s="5">
        <v>0.81527777777777777</v>
      </c>
      <c r="I849" s="5">
        <v>0.83472222222222225</v>
      </c>
      <c r="J849" s="5">
        <v>0.83680555555555558</v>
      </c>
      <c r="K849" s="4"/>
      <c r="L849" s="4"/>
      <c r="M849" s="12">
        <f t="shared" si="114"/>
        <v>2.2916666666666807E-2</v>
      </c>
      <c r="N849" s="13">
        <f t="shared" si="112"/>
        <v>0.20416666666666661</v>
      </c>
      <c r="O849" s="11">
        <f t="shared" si="115"/>
        <v>9</v>
      </c>
      <c r="P849" s="11">
        <f t="shared" si="113"/>
        <v>70</v>
      </c>
      <c r="Q849" s="4">
        <v>627315</v>
      </c>
      <c r="R849" s="4">
        <v>627315</v>
      </c>
      <c r="S849" s="4">
        <v>627385</v>
      </c>
      <c r="T849" s="4">
        <v>627394</v>
      </c>
    </row>
    <row r="850" spans="1:20" x14ac:dyDescent="0.25">
      <c r="A850" s="16">
        <v>46051</v>
      </c>
      <c r="B850" s="17" t="s">
        <v>49</v>
      </c>
      <c r="C850" s="4">
        <v>3</v>
      </c>
      <c r="D850" s="4">
        <v>2044</v>
      </c>
      <c r="E850" s="5">
        <v>0.37847222222222221</v>
      </c>
      <c r="F850" s="5">
        <v>0.38194444444444442</v>
      </c>
      <c r="G850" s="5">
        <v>0.38194444444444442</v>
      </c>
      <c r="H850" s="5">
        <v>0.43125000000000002</v>
      </c>
      <c r="I850" s="5">
        <v>0.43125000000000002</v>
      </c>
      <c r="J850" s="5">
        <v>0.43125000000000002</v>
      </c>
      <c r="K850" s="4"/>
      <c r="L850" s="4"/>
      <c r="M850" s="12">
        <f t="shared" si="114"/>
        <v>0</v>
      </c>
      <c r="N850" s="13">
        <f t="shared" si="112"/>
        <v>4.9305555555555602E-2</v>
      </c>
      <c r="O850" s="11">
        <f t="shared" si="115"/>
        <v>0</v>
      </c>
      <c r="P850" s="11">
        <f t="shared" si="113"/>
        <v>12</v>
      </c>
      <c r="Q850" s="4">
        <v>194305</v>
      </c>
      <c r="R850" s="4">
        <v>194305</v>
      </c>
      <c r="S850" s="4">
        <v>194317</v>
      </c>
      <c r="T850" s="4">
        <v>194317</v>
      </c>
    </row>
    <row r="851" spans="1:20" x14ac:dyDescent="0.25">
      <c r="A851" s="16">
        <v>46051</v>
      </c>
      <c r="B851" s="17" t="s">
        <v>49</v>
      </c>
      <c r="C851" s="4">
        <v>6</v>
      </c>
      <c r="D851" s="4">
        <v>2030</v>
      </c>
      <c r="E851" s="5">
        <v>0.4375</v>
      </c>
      <c r="F851" s="5">
        <v>0.4375</v>
      </c>
      <c r="G851" s="5">
        <v>0.4375</v>
      </c>
      <c r="H851" s="5">
        <v>0.6069444444444444</v>
      </c>
      <c r="I851" s="5">
        <v>0.6069444444444444</v>
      </c>
      <c r="J851" s="5">
        <v>0.60763888888888884</v>
      </c>
      <c r="K851" s="4"/>
      <c r="L851" s="4"/>
      <c r="M851" s="12">
        <f t="shared" si="114"/>
        <v>0</v>
      </c>
      <c r="N851" s="13">
        <f t="shared" si="112"/>
        <v>0.1694444444444444</v>
      </c>
      <c r="O851" s="11">
        <f t="shared" si="115"/>
        <v>0</v>
      </c>
      <c r="P851" s="11">
        <f t="shared" si="113"/>
        <v>59</v>
      </c>
      <c r="Q851" s="4">
        <v>627256</v>
      </c>
      <c r="R851" s="4">
        <v>627256</v>
      </c>
      <c r="S851" s="4">
        <v>627315</v>
      </c>
      <c r="T851" s="4">
        <v>627315</v>
      </c>
    </row>
    <row r="852" spans="1:20" x14ac:dyDescent="0.25">
      <c r="A852" s="16">
        <v>46051</v>
      </c>
      <c r="B852" s="17" t="s">
        <v>49</v>
      </c>
      <c r="C852" s="4">
        <v>4</v>
      </c>
      <c r="D852" s="4">
        <v>2041</v>
      </c>
      <c r="E852" s="5">
        <v>0.63472222222222219</v>
      </c>
      <c r="F852" s="5">
        <v>0.64583333333333337</v>
      </c>
      <c r="G852" s="5">
        <v>0.64583333333333337</v>
      </c>
      <c r="H852" s="5">
        <v>0.8125</v>
      </c>
      <c r="I852" s="5">
        <v>0.8125</v>
      </c>
      <c r="J852" s="5">
        <v>0.83263888888888893</v>
      </c>
      <c r="K852" s="4"/>
      <c r="L852" s="4"/>
      <c r="M852" s="12">
        <f t="shared" si="114"/>
        <v>0</v>
      </c>
      <c r="N852" s="13">
        <f t="shared" si="112"/>
        <v>0.16666666666666663</v>
      </c>
      <c r="O852" s="11">
        <f t="shared" si="115"/>
        <v>9</v>
      </c>
      <c r="P852" s="11">
        <f t="shared" si="113"/>
        <v>50</v>
      </c>
      <c r="Q852" s="4">
        <v>190473</v>
      </c>
      <c r="R852" s="4">
        <v>190473</v>
      </c>
      <c r="S852" s="4">
        <v>190523</v>
      </c>
      <c r="T852" s="4">
        <v>190532</v>
      </c>
    </row>
    <row r="853" spans="1:20" x14ac:dyDescent="0.25">
      <c r="A853" s="16">
        <v>46051</v>
      </c>
      <c r="B853" s="17" t="s">
        <v>49</v>
      </c>
      <c r="C853" s="4">
        <v>2</v>
      </c>
      <c r="D853" s="4">
        <v>2028</v>
      </c>
      <c r="E853" s="5">
        <v>0.65555555555555556</v>
      </c>
      <c r="F853" s="5">
        <v>0.67708333333333337</v>
      </c>
      <c r="G853" s="5">
        <v>0.67708333333333337</v>
      </c>
      <c r="H853" s="5">
        <v>0.81597222222222221</v>
      </c>
      <c r="I853" s="5">
        <v>0.82847222222222228</v>
      </c>
      <c r="J853" s="5">
        <v>0.83611111111111114</v>
      </c>
      <c r="K853" s="4"/>
      <c r="L853" s="4"/>
      <c r="M853" s="12">
        <f t="shared" si="114"/>
        <v>1.2500000000000067E-2</v>
      </c>
      <c r="N853" s="13">
        <f t="shared" si="112"/>
        <v>0.13888888888888884</v>
      </c>
      <c r="O853" s="11">
        <f t="shared" si="115"/>
        <v>8</v>
      </c>
      <c r="P853" s="11">
        <f t="shared" si="113"/>
        <v>39</v>
      </c>
      <c r="Q853" s="4">
        <v>608998</v>
      </c>
      <c r="R853" s="4">
        <v>608998</v>
      </c>
      <c r="S853" s="4">
        <v>609037</v>
      </c>
      <c r="T853" s="4">
        <v>609045</v>
      </c>
    </row>
    <row r="854" spans="1:20" x14ac:dyDescent="0.25">
      <c r="A854" s="3"/>
      <c r="B854" s="4"/>
      <c r="C854" s="4"/>
      <c r="D854" s="4"/>
      <c r="E854" s="5"/>
      <c r="F854" s="5"/>
      <c r="G854" s="5"/>
      <c r="H854" s="5"/>
      <c r="I854" s="5"/>
      <c r="J854" s="5"/>
      <c r="K854" s="4"/>
      <c r="L854" s="4"/>
      <c r="M854" s="12">
        <f t="shared" si="114"/>
        <v>0</v>
      </c>
      <c r="N854" s="13">
        <f t="shared" si="112"/>
        <v>0</v>
      </c>
      <c r="O854" s="11">
        <f t="shared" si="115"/>
        <v>0</v>
      </c>
      <c r="P854" s="11">
        <f t="shared" si="113"/>
        <v>0</v>
      </c>
      <c r="Q854" s="4"/>
      <c r="R854" s="4"/>
      <c r="S854" s="4"/>
      <c r="T854" s="4"/>
    </row>
    <row r="855" spans="1:20" x14ac:dyDescent="0.25">
      <c r="A855" s="3"/>
      <c r="B855" s="4"/>
      <c r="C855" s="4"/>
      <c r="D855" s="4"/>
      <c r="E855" s="5"/>
      <c r="F855" s="5"/>
      <c r="G855" s="5"/>
      <c r="H855" s="5"/>
      <c r="I855" s="5"/>
      <c r="J855" s="5"/>
      <c r="K855" s="4"/>
      <c r="L855" s="4"/>
      <c r="M855" s="12">
        <f t="shared" si="114"/>
        <v>0</v>
      </c>
      <c r="N855" s="13">
        <f t="shared" si="112"/>
        <v>0</v>
      </c>
      <c r="O855" s="11">
        <f t="shared" si="115"/>
        <v>0</v>
      </c>
      <c r="P855" s="11">
        <f t="shared" si="113"/>
        <v>0</v>
      </c>
      <c r="Q855" s="4"/>
      <c r="R855" s="4"/>
      <c r="S855" s="4"/>
      <c r="T855" s="4"/>
    </row>
    <row r="856" spans="1:20" x14ac:dyDescent="0.25">
      <c r="A856" s="3"/>
      <c r="B856" s="4"/>
      <c r="C856" s="4"/>
      <c r="D856" s="4"/>
      <c r="E856" s="5"/>
      <c r="F856" s="5"/>
      <c r="G856" s="5"/>
      <c r="H856" s="5"/>
      <c r="I856" s="5"/>
      <c r="J856" s="5"/>
      <c r="K856" s="4"/>
      <c r="L856" s="4"/>
      <c r="M856" s="12">
        <f t="shared" si="114"/>
        <v>0</v>
      </c>
      <c r="N856" s="13">
        <f t="shared" si="112"/>
        <v>0</v>
      </c>
      <c r="O856" s="11">
        <f t="shared" si="115"/>
        <v>0</v>
      </c>
      <c r="P856" s="11">
        <f t="shared" si="113"/>
        <v>0</v>
      </c>
      <c r="Q856" s="4"/>
      <c r="R856" s="4"/>
      <c r="S856" s="4"/>
      <c r="T856" s="4"/>
    </row>
    <row r="857" spans="1:20" x14ac:dyDescent="0.25">
      <c r="A857" s="3"/>
      <c r="B857" s="4"/>
      <c r="C857" s="4"/>
      <c r="D857" s="4"/>
      <c r="E857" s="5"/>
      <c r="F857" s="5"/>
      <c r="G857" s="5"/>
      <c r="H857" s="5"/>
      <c r="I857" s="5"/>
      <c r="J857" s="5"/>
      <c r="K857" s="4"/>
      <c r="L857" s="4"/>
      <c r="M857" s="12">
        <f t="shared" si="114"/>
        <v>0</v>
      </c>
      <c r="N857" s="13">
        <f t="shared" si="112"/>
        <v>0</v>
      </c>
      <c r="O857" s="11">
        <f t="shared" si="115"/>
        <v>0</v>
      </c>
      <c r="P857" s="11">
        <f t="shared" si="113"/>
        <v>0</v>
      </c>
      <c r="Q857" s="4"/>
      <c r="R857" s="4"/>
      <c r="S857" s="4"/>
      <c r="T857" s="4"/>
    </row>
    <row r="858" spans="1:20" x14ac:dyDescent="0.25">
      <c r="A858" s="27"/>
      <c r="B858" s="28"/>
      <c r="C858" s="28"/>
      <c r="D858" s="29"/>
      <c r="E858" s="28"/>
      <c r="F858" s="28"/>
      <c r="G858" s="28"/>
      <c r="H858" s="28"/>
      <c r="I858" s="28"/>
      <c r="J858" s="28"/>
      <c r="K858" s="28"/>
      <c r="L858" s="7" t="s">
        <v>41</v>
      </c>
      <c r="M858" s="14">
        <f>SUM(M830:M857)</f>
        <v>0.21944444444444478</v>
      </c>
      <c r="N858" s="14">
        <f>SUM(N830:N857)</f>
        <v>3.4124999999999996</v>
      </c>
      <c r="O858" s="35">
        <f>SUM(O830:O857)</f>
        <v>124</v>
      </c>
      <c r="P858" s="35">
        <f>SUM(P830:P857)</f>
        <v>1271</v>
      </c>
      <c r="Q858" s="28"/>
      <c r="R858" s="28"/>
      <c r="S858" s="28"/>
      <c r="T858" s="28"/>
    </row>
    <row r="859" spans="1:20" x14ac:dyDescent="0.25">
      <c r="A859" s="16">
        <v>46052</v>
      </c>
      <c r="B859" s="17" t="s">
        <v>42</v>
      </c>
      <c r="C859" s="17" t="s">
        <v>34</v>
      </c>
      <c r="D859" s="17">
        <v>2041</v>
      </c>
      <c r="E859" s="18">
        <v>0.23958333333333334</v>
      </c>
      <c r="F859" s="18">
        <v>0.25</v>
      </c>
      <c r="G859" s="18">
        <v>0.27083333333333331</v>
      </c>
      <c r="H859" s="18">
        <v>0.39583333333333331</v>
      </c>
      <c r="I859" s="18">
        <v>0.39583333333333331</v>
      </c>
      <c r="J859" s="18">
        <v>0.40694444444444444</v>
      </c>
      <c r="K859" s="17"/>
      <c r="L859" s="17"/>
      <c r="M859" s="19">
        <f>G859-F859+I859-H859</f>
        <v>2.0833333333333315E-2</v>
      </c>
      <c r="N859" s="20">
        <f t="shared" ref="N859:N882" si="116">H859-G859-(L859-K859)</f>
        <v>0.125</v>
      </c>
      <c r="O859" s="34">
        <f>R859-Q859+T859-S859</f>
        <v>8</v>
      </c>
      <c r="P859" s="34">
        <f t="shared" ref="P859:P882" si="117">S859-R859</f>
        <v>97</v>
      </c>
      <c r="Q859" s="17">
        <v>190532</v>
      </c>
      <c r="R859" s="17">
        <v>190540</v>
      </c>
      <c r="S859" s="17">
        <v>190637</v>
      </c>
      <c r="T859" s="17">
        <v>190637</v>
      </c>
    </row>
    <row r="860" spans="1:20" x14ac:dyDescent="0.25">
      <c r="A860" s="16">
        <v>46052</v>
      </c>
      <c r="B860" s="17" t="s">
        <v>42</v>
      </c>
      <c r="C860" s="4">
        <v>1</v>
      </c>
      <c r="D860" s="4">
        <v>2043</v>
      </c>
      <c r="E860" s="5">
        <v>0.2673611111111111</v>
      </c>
      <c r="F860" s="5">
        <v>0.27777777777777779</v>
      </c>
      <c r="G860" s="5">
        <v>0.29166666666666669</v>
      </c>
      <c r="H860" s="5">
        <v>0.40555555555555556</v>
      </c>
      <c r="I860" s="5">
        <v>0.40555555555555556</v>
      </c>
      <c r="J860" s="5">
        <v>0.40555555555555556</v>
      </c>
      <c r="K860" s="4"/>
      <c r="L860" s="4"/>
      <c r="M860" s="12">
        <f t="shared" ref="M860:M882" si="118">G860-F860+I860-H860</f>
        <v>1.3888888888888895E-2</v>
      </c>
      <c r="N860" s="13">
        <f t="shared" si="116"/>
        <v>0.11388888888888887</v>
      </c>
      <c r="O860" s="11">
        <f t="shared" ref="O860:O882" si="119">R860-Q860+T860-S860</f>
        <v>9</v>
      </c>
      <c r="P860" s="11">
        <f t="shared" si="117"/>
        <v>28</v>
      </c>
      <c r="Q860" s="4">
        <v>170359</v>
      </c>
      <c r="R860" s="4">
        <v>170368</v>
      </c>
      <c r="S860" s="4">
        <v>170396</v>
      </c>
      <c r="T860" s="4">
        <v>170396</v>
      </c>
    </row>
    <row r="861" spans="1:20" x14ac:dyDescent="0.25">
      <c r="A861" s="16">
        <v>46052</v>
      </c>
      <c r="B861" s="17" t="s">
        <v>42</v>
      </c>
      <c r="C861" s="4">
        <v>2</v>
      </c>
      <c r="D861" s="4">
        <v>2044</v>
      </c>
      <c r="E861" s="5">
        <v>0.43333333333333335</v>
      </c>
      <c r="F861" s="5">
        <v>0.4375</v>
      </c>
      <c r="G861" s="5">
        <v>0.4375</v>
      </c>
      <c r="H861" s="5">
        <v>0.6694444444444444</v>
      </c>
      <c r="I861" s="5">
        <v>0.6694444444444444</v>
      </c>
      <c r="J861" s="5">
        <v>0.68472222222222223</v>
      </c>
      <c r="K861" s="4"/>
      <c r="L861" s="4"/>
      <c r="M861" s="12">
        <f t="shared" si="118"/>
        <v>0</v>
      </c>
      <c r="N861" s="13">
        <f t="shared" si="116"/>
        <v>0.2319444444444444</v>
      </c>
      <c r="O861" s="11">
        <f t="shared" si="119"/>
        <v>0</v>
      </c>
      <c r="P861" s="11">
        <f t="shared" si="117"/>
        <v>62</v>
      </c>
      <c r="Q861" s="4">
        <v>194453</v>
      </c>
      <c r="R861" s="4">
        <v>194453</v>
      </c>
      <c r="S861" s="4">
        <v>194515</v>
      </c>
      <c r="T861" s="4">
        <v>194515</v>
      </c>
    </row>
    <row r="862" spans="1:20" x14ac:dyDescent="0.25">
      <c r="A862" s="16">
        <v>46052</v>
      </c>
      <c r="B862" s="17" t="s">
        <v>42</v>
      </c>
      <c r="C862" s="6">
        <v>2</v>
      </c>
      <c r="D862" s="4">
        <v>2044</v>
      </c>
      <c r="E862" s="5">
        <v>0.2673611111111111</v>
      </c>
      <c r="F862" s="5">
        <v>0.27777777777777779</v>
      </c>
      <c r="G862" s="5">
        <v>0.29166666666666669</v>
      </c>
      <c r="H862" s="5">
        <v>0.43333333333333335</v>
      </c>
      <c r="I862" s="5">
        <v>0.43333333333333335</v>
      </c>
      <c r="J862" s="5">
        <v>0.43333333333333335</v>
      </c>
      <c r="K862" s="4"/>
      <c r="L862" s="4"/>
      <c r="M862" s="12">
        <f t="shared" si="118"/>
        <v>1.3888888888888895E-2</v>
      </c>
      <c r="N862" s="13">
        <f t="shared" si="116"/>
        <v>0.14166666666666666</v>
      </c>
      <c r="O862" s="11">
        <f t="shared" si="119"/>
        <v>8</v>
      </c>
      <c r="P862" s="11">
        <f t="shared" si="117"/>
        <v>40</v>
      </c>
      <c r="Q862" s="4">
        <v>194405</v>
      </c>
      <c r="R862" s="4">
        <v>194413</v>
      </c>
      <c r="S862" s="4">
        <v>194453</v>
      </c>
      <c r="T862" s="4">
        <v>194453</v>
      </c>
    </row>
    <row r="863" spans="1:20" x14ac:dyDescent="0.25">
      <c r="A863" s="16">
        <v>46052</v>
      </c>
      <c r="B863" s="17" t="s">
        <v>42</v>
      </c>
      <c r="C863" s="6">
        <v>3</v>
      </c>
      <c r="D863" s="4">
        <v>2031</v>
      </c>
      <c r="E863" s="5">
        <v>0.46111111111111114</v>
      </c>
      <c r="F863" s="5">
        <v>0.46111111111111114</v>
      </c>
      <c r="G863" s="5">
        <v>0.46527777777777779</v>
      </c>
      <c r="H863" s="5">
        <v>0.6694444444444444</v>
      </c>
      <c r="I863" s="5">
        <v>0.6694444444444444</v>
      </c>
      <c r="J863" s="5">
        <v>0.68541666666666667</v>
      </c>
      <c r="K863" s="4"/>
      <c r="L863" s="4"/>
      <c r="M863" s="12">
        <f t="shared" si="118"/>
        <v>4.1666666666666519E-3</v>
      </c>
      <c r="N863" s="13">
        <f t="shared" si="116"/>
        <v>0.20416666666666661</v>
      </c>
      <c r="O863" s="11">
        <f t="shared" si="119"/>
        <v>0</v>
      </c>
      <c r="P863" s="11">
        <f t="shared" si="117"/>
        <v>43</v>
      </c>
      <c r="Q863" s="4">
        <v>614688</v>
      </c>
      <c r="R863" s="4">
        <v>614688</v>
      </c>
      <c r="S863" s="4">
        <v>614731</v>
      </c>
      <c r="T863" s="4">
        <v>614731</v>
      </c>
    </row>
    <row r="864" spans="1:20" x14ac:dyDescent="0.25">
      <c r="A864" s="16">
        <v>46052</v>
      </c>
      <c r="B864" s="17" t="s">
        <v>42</v>
      </c>
      <c r="C864" s="4">
        <v>3</v>
      </c>
      <c r="D864" s="4">
        <v>2031</v>
      </c>
      <c r="E864" s="5">
        <v>0.2673611111111111</v>
      </c>
      <c r="F864" s="5">
        <v>0.27777777777777779</v>
      </c>
      <c r="G864" s="5">
        <v>0.29166666666666669</v>
      </c>
      <c r="H864" s="5">
        <v>0.46111111111111114</v>
      </c>
      <c r="I864" s="5">
        <v>0.46111111111111114</v>
      </c>
      <c r="J864" s="5">
        <v>0.46111111111111114</v>
      </c>
      <c r="K864" s="4"/>
      <c r="L864" s="4"/>
      <c r="M864" s="12">
        <f t="shared" si="118"/>
        <v>1.3888888888888895E-2</v>
      </c>
      <c r="N864" s="13">
        <f t="shared" si="116"/>
        <v>0.16944444444444445</v>
      </c>
      <c r="O864" s="11">
        <f t="shared" si="119"/>
        <v>8</v>
      </c>
      <c r="P864" s="11">
        <f t="shared" si="117"/>
        <v>37</v>
      </c>
      <c r="Q864" s="4">
        <v>614643</v>
      </c>
      <c r="R864" s="4">
        <v>614651</v>
      </c>
      <c r="S864" s="4">
        <v>614688</v>
      </c>
      <c r="T864" s="4">
        <v>614688</v>
      </c>
    </row>
    <row r="865" spans="1:20" x14ac:dyDescent="0.25">
      <c r="A865" s="16">
        <v>46052</v>
      </c>
      <c r="B865" s="17" t="s">
        <v>42</v>
      </c>
      <c r="C865" s="4">
        <v>1</v>
      </c>
      <c r="D865" s="4">
        <v>2043</v>
      </c>
      <c r="E865" s="5">
        <v>0.48888888888888887</v>
      </c>
      <c r="F865" s="5">
        <v>0.48888888888888887</v>
      </c>
      <c r="G865" s="5">
        <v>0.5</v>
      </c>
      <c r="H865" s="5">
        <v>0.6694444444444444</v>
      </c>
      <c r="I865" s="5">
        <v>0.6694444444444444</v>
      </c>
      <c r="J865" s="5">
        <v>0.68680555555555556</v>
      </c>
      <c r="K865" s="4"/>
      <c r="L865" s="4"/>
      <c r="M865" s="12">
        <f t="shared" si="118"/>
        <v>1.1111111111111183E-2</v>
      </c>
      <c r="N865" s="13">
        <f t="shared" si="116"/>
        <v>0.1694444444444444</v>
      </c>
      <c r="O865" s="11">
        <f t="shared" si="119"/>
        <v>0</v>
      </c>
      <c r="P865" s="11">
        <f t="shared" si="117"/>
        <v>42</v>
      </c>
      <c r="Q865" s="4">
        <v>170416</v>
      </c>
      <c r="R865" s="4">
        <v>170416</v>
      </c>
      <c r="S865" s="4">
        <v>170458</v>
      </c>
      <c r="T865" s="4">
        <v>170458</v>
      </c>
    </row>
    <row r="866" spans="1:20" x14ac:dyDescent="0.25">
      <c r="A866" s="16">
        <v>46052</v>
      </c>
      <c r="B866" s="17" t="s">
        <v>42</v>
      </c>
      <c r="C866" s="4">
        <v>4</v>
      </c>
      <c r="D866" s="4">
        <v>2030</v>
      </c>
      <c r="E866" s="5">
        <v>0.2673611111111111</v>
      </c>
      <c r="F866" s="5">
        <v>0.28125</v>
      </c>
      <c r="G866" s="5">
        <v>0.29375000000000001</v>
      </c>
      <c r="H866" s="5">
        <v>0.43402777777777779</v>
      </c>
      <c r="I866" s="5">
        <v>0.43402777777777779</v>
      </c>
      <c r="J866" s="5">
        <v>0.44930555555555557</v>
      </c>
      <c r="K866" s="4"/>
      <c r="L866" s="4"/>
      <c r="M866" s="12">
        <f t="shared" si="118"/>
        <v>1.2500000000000011E-2</v>
      </c>
      <c r="N866" s="13">
        <f t="shared" si="116"/>
        <v>0.14027777777777778</v>
      </c>
      <c r="O866" s="11">
        <f t="shared" si="119"/>
        <v>9</v>
      </c>
      <c r="P866" s="11">
        <f t="shared" si="117"/>
        <v>44</v>
      </c>
      <c r="Q866" s="4">
        <v>627394</v>
      </c>
      <c r="R866" s="4">
        <v>627403</v>
      </c>
      <c r="S866" s="4">
        <v>627447</v>
      </c>
      <c r="T866" s="4">
        <v>627447</v>
      </c>
    </row>
    <row r="867" spans="1:20" x14ac:dyDescent="0.25">
      <c r="A867" s="16">
        <v>46052</v>
      </c>
      <c r="B867" s="17" t="s">
        <v>42</v>
      </c>
      <c r="C867" s="4" t="s">
        <v>34</v>
      </c>
      <c r="D867" s="4">
        <v>2041</v>
      </c>
      <c r="E867" s="5">
        <v>0.62222222222222223</v>
      </c>
      <c r="F867" s="5">
        <v>0.64583333333333337</v>
      </c>
      <c r="G867" s="5">
        <v>0.6479166666666667</v>
      </c>
      <c r="H867" s="5">
        <v>0.76736111111111116</v>
      </c>
      <c r="I867" s="5">
        <v>0.76736111111111116</v>
      </c>
      <c r="J867" s="5">
        <v>0.78333333333333333</v>
      </c>
      <c r="K867" s="4"/>
      <c r="L867" s="4"/>
      <c r="M867" s="12">
        <f t="shared" si="118"/>
        <v>2.0833333333333259E-3</v>
      </c>
      <c r="N867" s="13">
        <f t="shared" si="116"/>
        <v>0.11944444444444446</v>
      </c>
      <c r="O867" s="11">
        <f t="shared" si="119"/>
        <v>0</v>
      </c>
      <c r="P867" s="11">
        <f t="shared" si="117"/>
        <v>97</v>
      </c>
      <c r="Q867" s="4">
        <v>190832</v>
      </c>
      <c r="R867" s="4">
        <v>190832</v>
      </c>
      <c r="S867" s="4">
        <v>190929</v>
      </c>
      <c r="T867" s="4">
        <v>190929</v>
      </c>
    </row>
    <row r="868" spans="1:20" x14ac:dyDescent="0.25">
      <c r="A868" s="16">
        <v>46052</v>
      </c>
      <c r="B868" s="17" t="s">
        <v>42</v>
      </c>
      <c r="C868" s="4">
        <v>5</v>
      </c>
      <c r="D868" s="4">
        <v>2028</v>
      </c>
      <c r="E868" s="5">
        <v>0.2673611111111111</v>
      </c>
      <c r="F868" s="5">
        <v>0.29166666666666669</v>
      </c>
      <c r="G868" s="5">
        <v>0.29166666666666669</v>
      </c>
      <c r="H868" s="5">
        <v>0.43541666666666667</v>
      </c>
      <c r="I868" s="5">
        <v>0.43541666666666667</v>
      </c>
      <c r="J868" s="5">
        <v>0.44930555555555557</v>
      </c>
      <c r="K868" s="4"/>
      <c r="L868" s="4"/>
      <c r="M868" s="12">
        <f t="shared" si="118"/>
        <v>0</v>
      </c>
      <c r="N868" s="13">
        <f t="shared" si="116"/>
        <v>0.14374999999999999</v>
      </c>
      <c r="O868" s="11">
        <f t="shared" si="119"/>
        <v>8</v>
      </c>
      <c r="P868" s="11">
        <f t="shared" si="117"/>
        <v>37</v>
      </c>
      <c r="Q868" s="4">
        <v>609046</v>
      </c>
      <c r="R868" s="4">
        <v>609054</v>
      </c>
      <c r="S868" s="4">
        <v>609091</v>
      </c>
      <c r="T868" s="4">
        <v>609091</v>
      </c>
    </row>
    <row r="869" spans="1:20" x14ac:dyDescent="0.25">
      <c r="A869" s="16">
        <v>46052</v>
      </c>
      <c r="B869" s="17" t="s">
        <v>42</v>
      </c>
      <c r="C869" s="4">
        <v>6</v>
      </c>
      <c r="D869" s="4">
        <v>2042</v>
      </c>
      <c r="E869" s="5">
        <v>0.2673611111111111</v>
      </c>
      <c r="F869" s="5">
        <v>0.27777777777777779</v>
      </c>
      <c r="G869" s="5">
        <v>0.29166666666666669</v>
      </c>
      <c r="H869" s="5">
        <v>0.43402777777777779</v>
      </c>
      <c r="I869" s="5">
        <v>0.43402777777777779</v>
      </c>
      <c r="J869" s="5">
        <v>0.44930555555555557</v>
      </c>
      <c r="K869" s="4"/>
      <c r="L869" s="4"/>
      <c r="M869" s="12">
        <f t="shared" si="118"/>
        <v>1.3888888888888895E-2</v>
      </c>
      <c r="N869" s="13">
        <f t="shared" si="116"/>
        <v>0.1423611111111111</v>
      </c>
      <c r="O869" s="11">
        <f t="shared" si="119"/>
        <v>8</v>
      </c>
      <c r="P869" s="11">
        <f t="shared" si="117"/>
        <v>50</v>
      </c>
      <c r="Q869" s="4">
        <v>197919</v>
      </c>
      <c r="R869" s="4">
        <v>197927</v>
      </c>
      <c r="S869" s="4">
        <v>197977</v>
      </c>
      <c r="T869" s="4">
        <v>197977</v>
      </c>
    </row>
    <row r="870" spans="1:20" x14ac:dyDescent="0.25">
      <c r="A870" s="16">
        <v>46052</v>
      </c>
      <c r="B870" s="17" t="s">
        <v>42</v>
      </c>
      <c r="C870" s="4">
        <v>4</v>
      </c>
      <c r="D870" s="4">
        <v>2030</v>
      </c>
      <c r="E870" s="5">
        <v>0.53749999999999998</v>
      </c>
      <c r="F870" s="5">
        <v>0.53749999999999998</v>
      </c>
      <c r="G870" s="5">
        <v>0.55555555555555558</v>
      </c>
      <c r="H870" s="5">
        <v>0.63541666666666663</v>
      </c>
      <c r="I870" s="5">
        <v>0.63541666666666663</v>
      </c>
      <c r="J870" s="5">
        <v>0.64861111111111114</v>
      </c>
      <c r="K870" s="4"/>
      <c r="L870" s="4"/>
      <c r="M870" s="12">
        <f t="shared" si="118"/>
        <v>1.8055555555555602E-2</v>
      </c>
      <c r="N870" s="13">
        <f t="shared" si="116"/>
        <v>7.9861111111111049E-2</v>
      </c>
      <c r="O870" s="11">
        <f t="shared" si="119"/>
        <v>0</v>
      </c>
      <c r="P870" s="11">
        <f t="shared" si="117"/>
        <v>27</v>
      </c>
      <c r="Q870" s="4">
        <v>627480</v>
      </c>
      <c r="R870" s="4">
        <v>627480</v>
      </c>
      <c r="S870" s="4">
        <v>627507</v>
      </c>
      <c r="T870" s="4">
        <v>627507</v>
      </c>
    </row>
    <row r="871" spans="1:20" x14ac:dyDescent="0.25">
      <c r="A871" s="16">
        <v>46052</v>
      </c>
      <c r="B871" s="17" t="s">
        <v>42</v>
      </c>
      <c r="C871" s="4" t="s">
        <v>34</v>
      </c>
      <c r="D871" s="4">
        <v>2041</v>
      </c>
      <c r="E871" s="5">
        <v>0.37222222222222223</v>
      </c>
      <c r="F871" s="5">
        <v>0.3923611111111111</v>
      </c>
      <c r="G871" s="5">
        <v>0.39583333333333331</v>
      </c>
      <c r="H871" s="5">
        <v>0.51736111111111116</v>
      </c>
      <c r="I871" s="5">
        <v>0.51736111111111116</v>
      </c>
      <c r="J871" s="5">
        <v>0.55208333333333337</v>
      </c>
      <c r="K871" s="4"/>
      <c r="L871" s="4"/>
      <c r="M871" s="12">
        <f t="shared" si="118"/>
        <v>3.4722222222222099E-3</v>
      </c>
      <c r="N871" s="13">
        <f t="shared" si="116"/>
        <v>0.12152777777777785</v>
      </c>
      <c r="O871" s="11">
        <f t="shared" si="119"/>
        <v>0</v>
      </c>
      <c r="P871" s="11">
        <f t="shared" si="117"/>
        <v>98</v>
      </c>
      <c r="Q871" s="4">
        <v>190637</v>
      </c>
      <c r="R871" s="4">
        <v>190637</v>
      </c>
      <c r="S871" s="4">
        <v>190735</v>
      </c>
      <c r="T871" s="4">
        <v>190735</v>
      </c>
    </row>
    <row r="872" spans="1:20" x14ac:dyDescent="0.25">
      <c r="A872" s="16">
        <v>46052</v>
      </c>
      <c r="B872" s="17" t="s">
        <v>42</v>
      </c>
      <c r="C872" s="4">
        <v>3</v>
      </c>
      <c r="D872" s="4">
        <v>2031</v>
      </c>
      <c r="E872" s="5">
        <v>0.65555555555555556</v>
      </c>
      <c r="F872" s="5">
        <v>0.67013888888888884</v>
      </c>
      <c r="G872" s="5">
        <v>0.67361111111111116</v>
      </c>
      <c r="H872" s="5">
        <v>0.81527777777777777</v>
      </c>
      <c r="I872" s="5">
        <v>0.81527777777777777</v>
      </c>
      <c r="J872" s="5">
        <v>0.83263888888888893</v>
      </c>
      <c r="K872" s="4"/>
      <c r="L872" s="4"/>
      <c r="M872" s="12">
        <f t="shared" si="118"/>
        <v>3.4722222222223209E-3</v>
      </c>
      <c r="N872" s="13">
        <f t="shared" si="116"/>
        <v>0.14166666666666661</v>
      </c>
      <c r="O872" s="11">
        <f t="shared" si="119"/>
        <v>9</v>
      </c>
      <c r="P872" s="11">
        <f t="shared" si="117"/>
        <v>31</v>
      </c>
      <c r="Q872" s="4">
        <v>614731</v>
      </c>
      <c r="R872" s="4">
        <v>614731</v>
      </c>
      <c r="S872" s="4">
        <v>614762</v>
      </c>
      <c r="T872" s="4">
        <v>614771</v>
      </c>
    </row>
    <row r="873" spans="1:20" x14ac:dyDescent="0.25">
      <c r="A873" s="16">
        <v>46052</v>
      </c>
      <c r="B873" s="17" t="s">
        <v>42</v>
      </c>
      <c r="C873" s="4">
        <v>1</v>
      </c>
      <c r="D873" s="4">
        <v>2043</v>
      </c>
      <c r="E873" s="5">
        <v>0.38472222222222224</v>
      </c>
      <c r="F873" s="5">
        <v>0.40555555555555556</v>
      </c>
      <c r="G873" s="5">
        <v>0.40972222222222221</v>
      </c>
      <c r="H873" s="5">
        <v>0.48888888888888887</v>
      </c>
      <c r="I873" s="5">
        <v>0.48888888888888887</v>
      </c>
      <c r="J873" s="5">
        <v>0.48888888888888887</v>
      </c>
      <c r="K873" s="4"/>
      <c r="L873" s="4"/>
      <c r="M873" s="12">
        <f t="shared" si="118"/>
        <v>4.1666666666666519E-3</v>
      </c>
      <c r="N873" s="13">
        <f t="shared" si="116"/>
        <v>7.9166666666666663E-2</v>
      </c>
      <c r="O873" s="11">
        <f t="shared" si="119"/>
        <v>0</v>
      </c>
      <c r="P873" s="11">
        <f t="shared" si="117"/>
        <v>20</v>
      </c>
      <c r="Q873" s="4">
        <v>170396</v>
      </c>
      <c r="R873" s="4">
        <v>170396</v>
      </c>
      <c r="S873" s="4">
        <v>170416</v>
      </c>
      <c r="T873" s="4">
        <v>170416</v>
      </c>
    </row>
    <row r="874" spans="1:20" x14ac:dyDescent="0.25">
      <c r="A874" s="16">
        <v>46052</v>
      </c>
      <c r="B874" s="17" t="s">
        <v>42</v>
      </c>
      <c r="C874" s="4" t="s">
        <v>34</v>
      </c>
      <c r="D874" s="4">
        <v>2041</v>
      </c>
      <c r="E874" s="5">
        <v>0.5180555555555556</v>
      </c>
      <c r="F874" s="5">
        <v>0.5180555555555556</v>
      </c>
      <c r="G874" s="5">
        <v>0.52083333333333337</v>
      </c>
      <c r="H874" s="5">
        <v>0.6430555555555556</v>
      </c>
      <c r="I874" s="5">
        <v>0.6430555555555556</v>
      </c>
      <c r="J874" s="5">
        <v>0.6430555555555556</v>
      </c>
      <c r="K874" s="4"/>
      <c r="L874" s="4"/>
      <c r="M874" s="12">
        <f t="shared" si="118"/>
        <v>2.7777777777777679E-3</v>
      </c>
      <c r="N874" s="13">
        <f t="shared" si="116"/>
        <v>0.12222222222222223</v>
      </c>
      <c r="O874" s="11">
        <f t="shared" si="119"/>
        <v>0</v>
      </c>
      <c r="P874" s="11">
        <f t="shared" si="117"/>
        <v>97</v>
      </c>
      <c r="Q874" s="4">
        <v>190735</v>
      </c>
      <c r="R874" s="4">
        <v>190735</v>
      </c>
      <c r="S874" s="4">
        <v>190832</v>
      </c>
      <c r="T874" s="4">
        <v>190832</v>
      </c>
    </row>
    <row r="875" spans="1:20" x14ac:dyDescent="0.25">
      <c r="A875" s="16">
        <v>46052</v>
      </c>
      <c r="B875" s="17" t="s">
        <v>42</v>
      </c>
      <c r="C875" s="4">
        <v>1</v>
      </c>
      <c r="D875" s="4">
        <v>2043</v>
      </c>
      <c r="E875" s="5">
        <v>0.6694444444444444</v>
      </c>
      <c r="F875" s="5">
        <v>0.6694444444444444</v>
      </c>
      <c r="G875" s="5">
        <v>0.67361111111111116</v>
      </c>
      <c r="H875" s="5">
        <v>0.81527777777777777</v>
      </c>
      <c r="I875" s="5">
        <v>0.81527777777777777</v>
      </c>
      <c r="J875" s="5">
        <v>0.83333333333333337</v>
      </c>
      <c r="K875" s="4"/>
      <c r="L875" s="4"/>
      <c r="M875" s="12">
        <f t="shared" si="118"/>
        <v>4.1666666666667629E-3</v>
      </c>
      <c r="N875" s="13">
        <f t="shared" si="116"/>
        <v>0.14166666666666661</v>
      </c>
      <c r="O875" s="11">
        <f t="shared" si="119"/>
        <v>9</v>
      </c>
      <c r="P875" s="11">
        <f t="shared" si="117"/>
        <v>35</v>
      </c>
      <c r="Q875" s="4">
        <v>170458</v>
      </c>
      <c r="R875" s="4">
        <v>170458</v>
      </c>
      <c r="S875" s="4">
        <v>170493</v>
      </c>
      <c r="T875" s="4">
        <v>170502</v>
      </c>
    </row>
    <row r="876" spans="1:20" x14ac:dyDescent="0.25">
      <c r="A876" s="16">
        <v>46052</v>
      </c>
      <c r="B876" s="17" t="s">
        <v>42</v>
      </c>
      <c r="C876" s="4">
        <v>4</v>
      </c>
      <c r="D876" s="4">
        <v>2030</v>
      </c>
      <c r="E876" s="5">
        <v>0.41944444444444445</v>
      </c>
      <c r="F876" s="5">
        <v>0.43333333333333335</v>
      </c>
      <c r="G876" s="5">
        <v>0.4375</v>
      </c>
      <c r="H876" s="5">
        <v>0.55138888888888893</v>
      </c>
      <c r="I876" s="5">
        <v>0.55138888888888893</v>
      </c>
      <c r="J876" s="5">
        <v>0.55138888888888893</v>
      </c>
      <c r="K876" s="4"/>
      <c r="L876" s="4"/>
      <c r="M876" s="12">
        <f t="shared" si="118"/>
        <v>4.1666666666666519E-3</v>
      </c>
      <c r="N876" s="13">
        <f t="shared" si="116"/>
        <v>0.11388888888888893</v>
      </c>
      <c r="O876" s="11">
        <f t="shared" si="119"/>
        <v>0</v>
      </c>
      <c r="P876" s="11">
        <f t="shared" si="117"/>
        <v>33</v>
      </c>
      <c r="Q876" s="4">
        <v>627447</v>
      </c>
      <c r="R876" s="4">
        <v>627447</v>
      </c>
      <c r="S876" s="4">
        <v>627480</v>
      </c>
      <c r="T876" s="4">
        <v>627480</v>
      </c>
    </row>
    <row r="877" spans="1:20" x14ac:dyDescent="0.25">
      <c r="A877" s="16">
        <v>46052</v>
      </c>
      <c r="B877" s="17" t="s">
        <v>42</v>
      </c>
      <c r="C877" s="4">
        <v>5</v>
      </c>
      <c r="D877" s="4">
        <v>2028</v>
      </c>
      <c r="E877" s="5">
        <v>0.58125000000000004</v>
      </c>
      <c r="F877" s="5">
        <v>0.58333333333333337</v>
      </c>
      <c r="G877" s="5">
        <v>0.58333333333333337</v>
      </c>
      <c r="H877" s="5">
        <v>0.81597222222222221</v>
      </c>
      <c r="I877" s="5">
        <v>0.83125000000000004</v>
      </c>
      <c r="J877" s="5">
        <v>0.83472222222222225</v>
      </c>
      <c r="K877" s="4"/>
      <c r="L877" s="4"/>
      <c r="M877" s="12">
        <f t="shared" si="118"/>
        <v>1.5277777777777835E-2</v>
      </c>
      <c r="N877" s="13">
        <f t="shared" si="116"/>
        <v>0.23263888888888884</v>
      </c>
      <c r="O877" s="11">
        <f t="shared" si="119"/>
        <v>8</v>
      </c>
      <c r="P877" s="11">
        <f t="shared" si="117"/>
        <v>61</v>
      </c>
      <c r="Q877" s="4">
        <v>609134</v>
      </c>
      <c r="R877" s="4">
        <v>609134</v>
      </c>
      <c r="S877" s="4">
        <v>609195</v>
      </c>
      <c r="T877" s="4">
        <v>609203</v>
      </c>
    </row>
    <row r="878" spans="1:20" x14ac:dyDescent="0.25">
      <c r="A878" s="16">
        <v>46052</v>
      </c>
      <c r="B878" s="17" t="s">
        <v>42</v>
      </c>
      <c r="C878" s="4">
        <v>5</v>
      </c>
      <c r="D878" s="4">
        <v>2028</v>
      </c>
      <c r="E878" s="5">
        <v>0.41944444444444445</v>
      </c>
      <c r="F878" s="5">
        <v>0.4375</v>
      </c>
      <c r="G878" s="5">
        <v>0.4375</v>
      </c>
      <c r="H878" s="5">
        <v>0.57916666666666672</v>
      </c>
      <c r="I878" s="5">
        <v>0.5805555555555556</v>
      </c>
      <c r="J878" s="5">
        <v>0.58125000000000004</v>
      </c>
      <c r="K878" s="4"/>
      <c r="L878" s="4"/>
      <c r="M878" s="12">
        <f t="shared" si="118"/>
        <v>1.388888888888884E-3</v>
      </c>
      <c r="N878" s="13">
        <f t="shared" si="116"/>
        <v>0.14166666666666672</v>
      </c>
      <c r="O878" s="11">
        <f t="shared" si="119"/>
        <v>0</v>
      </c>
      <c r="P878" s="11">
        <f t="shared" si="117"/>
        <v>43</v>
      </c>
      <c r="Q878" s="4">
        <v>609091</v>
      </c>
      <c r="R878" s="4">
        <v>609091</v>
      </c>
      <c r="S878" s="4">
        <v>609134</v>
      </c>
      <c r="T878" s="4">
        <v>609134</v>
      </c>
    </row>
    <row r="879" spans="1:20" x14ac:dyDescent="0.25">
      <c r="A879" s="16">
        <v>46052</v>
      </c>
      <c r="B879" s="17" t="s">
        <v>42</v>
      </c>
      <c r="C879" s="4">
        <v>6</v>
      </c>
      <c r="D879" s="4">
        <v>2042</v>
      </c>
      <c r="E879" s="5">
        <v>0.60763888888888884</v>
      </c>
      <c r="F879" s="5">
        <v>0.61111111111111116</v>
      </c>
      <c r="G879" s="5">
        <v>0.61111111111111116</v>
      </c>
      <c r="H879" s="5">
        <v>0.81597222222222221</v>
      </c>
      <c r="I879" s="5">
        <v>0.82847222222222228</v>
      </c>
      <c r="J879" s="5">
        <v>0.83402777777777781</v>
      </c>
      <c r="K879" s="4"/>
      <c r="L879" s="4"/>
      <c r="M879" s="12">
        <f t="shared" si="118"/>
        <v>1.2500000000000067E-2</v>
      </c>
      <c r="N879" s="13">
        <f t="shared" si="116"/>
        <v>0.20486111111111105</v>
      </c>
      <c r="O879" s="11">
        <f t="shared" si="119"/>
        <v>9</v>
      </c>
      <c r="P879" s="11">
        <f t="shared" si="117"/>
        <v>70</v>
      </c>
      <c r="Q879" s="4">
        <v>198037</v>
      </c>
      <c r="R879" s="4">
        <v>198037</v>
      </c>
      <c r="S879" s="4">
        <v>198107</v>
      </c>
      <c r="T879" s="4">
        <v>198116</v>
      </c>
    </row>
    <row r="880" spans="1:20" x14ac:dyDescent="0.25">
      <c r="A880" s="16">
        <v>46052</v>
      </c>
      <c r="B880" s="17" t="s">
        <v>42</v>
      </c>
      <c r="C880" s="4">
        <v>4</v>
      </c>
      <c r="D880" s="4"/>
      <c r="E880" s="5">
        <v>0.64583333333333337</v>
      </c>
      <c r="F880" s="5">
        <v>0.64583333333333337</v>
      </c>
      <c r="G880" s="5">
        <v>0.64583333333333337</v>
      </c>
      <c r="H880" s="5">
        <v>0.81666666666666665</v>
      </c>
      <c r="I880" s="5">
        <v>0.81666666666666665</v>
      </c>
      <c r="J880" s="5">
        <v>0.83333333333333337</v>
      </c>
      <c r="K880" s="4"/>
      <c r="L880" s="4"/>
      <c r="M880" s="12">
        <f t="shared" si="118"/>
        <v>0</v>
      </c>
      <c r="N880" s="13">
        <f t="shared" si="116"/>
        <v>0.17083333333333328</v>
      </c>
      <c r="O880" s="11">
        <f t="shared" si="119"/>
        <v>8</v>
      </c>
      <c r="P880" s="11">
        <f t="shared" si="117"/>
        <v>51</v>
      </c>
      <c r="Q880" s="4">
        <v>627507</v>
      </c>
      <c r="R880" s="4">
        <v>627507</v>
      </c>
      <c r="S880" s="4">
        <v>627558</v>
      </c>
      <c r="T880" s="4">
        <v>627566</v>
      </c>
    </row>
    <row r="881" spans="1:20" x14ac:dyDescent="0.25">
      <c r="A881" s="16">
        <v>46052</v>
      </c>
      <c r="B881" s="17" t="s">
        <v>42</v>
      </c>
      <c r="C881" s="4">
        <v>2</v>
      </c>
      <c r="D881" s="4">
        <v>2044</v>
      </c>
      <c r="E881" s="5">
        <v>0.65555555555555556</v>
      </c>
      <c r="F881" s="5">
        <v>0.67361111111111116</v>
      </c>
      <c r="G881" s="5">
        <v>0.67361111111111116</v>
      </c>
      <c r="H881" s="5">
        <v>0.8125</v>
      </c>
      <c r="I881" s="5">
        <v>0.8125</v>
      </c>
      <c r="J881" s="5">
        <v>0.83263888888888893</v>
      </c>
      <c r="K881" s="4"/>
      <c r="L881" s="4"/>
      <c r="M881" s="12">
        <f t="shared" si="118"/>
        <v>0</v>
      </c>
      <c r="N881" s="13">
        <f t="shared" si="116"/>
        <v>0.13888888888888884</v>
      </c>
      <c r="O881" s="11">
        <f t="shared" si="119"/>
        <v>9</v>
      </c>
      <c r="P881" s="11">
        <f t="shared" si="117"/>
        <v>39</v>
      </c>
      <c r="Q881" s="4">
        <v>194515</v>
      </c>
      <c r="R881" s="4">
        <v>194515</v>
      </c>
      <c r="S881" s="4">
        <v>194554</v>
      </c>
      <c r="T881" s="4">
        <v>194563</v>
      </c>
    </row>
    <row r="882" spans="1:20" x14ac:dyDescent="0.25">
      <c r="A882" s="16">
        <v>46052</v>
      </c>
      <c r="B882" s="17" t="s">
        <v>42</v>
      </c>
      <c r="C882" s="4" t="s">
        <v>34</v>
      </c>
      <c r="D882" s="4">
        <v>2041</v>
      </c>
      <c r="E882" s="5">
        <v>0.77083333333333337</v>
      </c>
      <c r="F882" s="5">
        <v>0.77152777777777781</v>
      </c>
      <c r="G882" s="5">
        <v>0.77222222222222225</v>
      </c>
      <c r="H882" s="5">
        <v>0.8930555555555556</v>
      </c>
      <c r="I882" s="5">
        <v>0.90972222222222221</v>
      </c>
      <c r="J882" s="5">
        <v>0.91805555555555551</v>
      </c>
      <c r="K882" s="4"/>
      <c r="L882" s="4"/>
      <c r="M882" s="12">
        <f t="shared" si="118"/>
        <v>1.7361111111111049E-2</v>
      </c>
      <c r="N882" s="13">
        <f t="shared" si="116"/>
        <v>0.12083333333333335</v>
      </c>
      <c r="O882" s="11">
        <f t="shared" si="119"/>
        <v>8</v>
      </c>
      <c r="P882" s="11">
        <f t="shared" si="117"/>
        <v>98</v>
      </c>
      <c r="Q882" s="4">
        <v>190929</v>
      </c>
      <c r="R882" s="4">
        <v>190929</v>
      </c>
      <c r="S882" s="4">
        <v>191027</v>
      </c>
      <c r="T882" s="4">
        <v>191035</v>
      </c>
    </row>
    <row r="883" spans="1:20" x14ac:dyDescent="0.25">
      <c r="A883" s="27"/>
      <c r="B883" s="28"/>
      <c r="C883" s="28"/>
      <c r="D883" s="29"/>
      <c r="E883" s="28"/>
      <c r="F883" s="28"/>
      <c r="G883" s="28"/>
      <c r="H883" s="28"/>
      <c r="I883" s="28"/>
      <c r="J883" s="28"/>
      <c r="K883" s="28"/>
      <c r="L883" s="7" t="s">
        <v>41</v>
      </c>
      <c r="M883" s="14">
        <f>SUM(M859:M882)</f>
        <v>0.19305555555555587</v>
      </c>
      <c r="N883" s="14">
        <f>SUM(N859:N882)</f>
        <v>3.5111111111111111</v>
      </c>
      <c r="O883" s="35">
        <f>SUM(O859:O882)</f>
        <v>118</v>
      </c>
      <c r="P883" s="35">
        <f>SUM(P859:P882)</f>
        <v>1280</v>
      </c>
      <c r="Q883" s="28"/>
      <c r="R883" s="28"/>
      <c r="S883" s="28"/>
      <c r="T883" s="28"/>
    </row>
    <row r="884" spans="1:20" x14ac:dyDescent="0.25">
      <c r="A884" s="16">
        <v>46053</v>
      </c>
      <c r="B884" s="17" t="s">
        <v>43</v>
      </c>
      <c r="C884" s="17">
        <v>1</v>
      </c>
      <c r="D884" s="17">
        <v>2028</v>
      </c>
      <c r="E884" s="18">
        <v>0.2673611111111111</v>
      </c>
      <c r="F884" s="18">
        <v>0.28055555555555556</v>
      </c>
      <c r="G884" s="18">
        <v>0.2951388888888889</v>
      </c>
      <c r="H884" s="18">
        <v>0.40555555555555556</v>
      </c>
      <c r="I884" s="18">
        <v>0.40555555555555556</v>
      </c>
      <c r="J884" s="18">
        <v>0.40555555555555556</v>
      </c>
      <c r="K884" s="17"/>
      <c r="L884" s="17"/>
      <c r="M884" s="19">
        <f>G884-F884+I884-H884</f>
        <v>1.4583333333333337E-2</v>
      </c>
      <c r="N884" s="20">
        <f t="shared" ref="N884:N906" si="120">H884-G884-(L884-K884)</f>
        <v>0.11041666666666666</v>
      </c>
      <c r="O884" s="34">
        <f>R884-Q884+T884-S884</f>
        <v>8</v>
      </c>
      <c r="P884" s="34">
        <f t="shared" ref="P884:P906" si="121">S884-R884</f>
        <v>28</v>
      </c>
      <c r="Q884" s="17">
        <v>609203</v>
      </c>
      <c r="R884" s="17">
        <v>609211</v>
      </c>
      <c r="S884" s="17">
        <v>609239</v>
      </c>
      <c r="T884" s="17">
        <v>609239</v>
      </c>
    </row>
    <row r="885" spans="1:20" x14ac:dyDescent="0.25">
      <c r="A885" s="16">
        <v>46053</v>
      </c>
      <c r="B885" s="17" t="s">
        <v>43</v>
      </c>
      <c r="C885" s="4">
        <v>2</v>
      </c>
      <c r="D885" s="4">
        <v>2030</v>
      </c>
      <c r="E885" s="5">
        <v>0.40555555555555556</v>
      </c>
      <c r="F885" s="5">
        <v>0.4375</v>
      </c>
      <c r="G885" s="5">
        <v>0.4375</v>
      </c>
      <c r="H885" s="5">
        <v>0.6694444444444444</v>
      </c>
      <c r="I885" s="5">
        <v>0.6694444444444444</v>
      </c>
      <c r="J885" s="5">
        <v>0.68472222222222223</v>
      </c>
      <c r="K885" s="4"/>
      <c r="L885" s="4"/>
      <c r="M885" s="12">
        <f t="shared" ref="M885:M906" si="122">G885-F885+I885-H885</f>
        <v>0</v>
      </c>
      <c r="N885" s="13">
        <f t="shared" si="120"/>
        <v>0.2319444444444444</v>
      </c>
      <c r="O885" s="11">
        <f t="shared" ref="O885:O906" si="123">R885-Q885+T885-S885</f>
        <v>0</v>
      </c>
      <c r="P885" s="11">
        <f t="shared" si="121"/>
        <v>62</v>
      </c>
      <c r="Q885" s="4">
        <v>627614</v>
      </c>
      <c r="R885" s="4">
        <v>627614</v>
      </c>
      <c r="S885" s="4">
        <v>627676</v>
      </c>
      <c r="T885" s="4">
        <v>627676</v>
      </c>
    </row>
    <row r="886" spans="1:20" x14ac:dyDescent="0.25">
      <c r="A886" s="16">
        <v>46053</v>
      </c>
      <c r="B886" s="17" t="s">
        <v>43</v>
      </c>
      <c r="C886" s="4">
        <v>2</v>
      </c>
      <c r="D886" s="4">
        <v>2030</v>
      </c>
      <c r="E886" s="5">
        <v>0.2673611111111111</v>
      </c>
      <c r="F886" s="5">
        <v>0.27777777777777779</v>
      </c>
      <c r="G886" s="5">
        <v>0.29166666666666669</v>
      </c>
      <c r="H886" s="5">
        <v>0.43402777777777779</v>
      </c>
      <c r="I886" s="5">
        <v>0.43402777777777779</v>
      </c>
      <c r="J886" s="5">
        <v>0.43402777777777779</v>
      </c>
      <c r="K886" s="4"/>
      <c r="L886" s="4"/>
      <c r="M886" s="12">
        <f t="shared" si="122"/>
        <v>1.3888888888888895E-2</v>
      </c>
      <c r="N886" s="13">
        <f t="shared" si="120"/>
        <v>0.1423611111111111</v>
      </c>
      <c r="O886" s="11">
        <f t="shared" si="123"/>
        <v>8</v>
      </c>
      <c r="P886" s="11">
        <f t="shared" si="121"/>
        <v>40</v>
      </c>
      <c r="Q886" s="4">
        <v>627566</v>
      </c>
      <c r="R886" s="4">
        <v>627574</v>
      </c>
      <c r="S886" s="4">
        <v>627614</v>
      </c>
      <c r="T886" s="4">
        <v>627614</v>
      </c>
    </row>
    <row r="887" spans="1:20" x14ac:dyDescent="0.25">
      <c r="A887" s="16">
        <v>46053</v>
      </c>
      <c r="B887" s="17" t="s">
        <v>43</v>
      </c>
      <c r="C887" s="6">
        <v>3</v>
      </c>
      <c r="D887" s="4">
        <v>2041</v>
      </c>
      <c r="E887" s="5">
        <v>0.46111111111111114</v>
      </c>
      <c r="F887" s="5">
        <v>0.46111111111111114</v>
      </c>
      <c r="G887" s="5">
        <v>0.46527777777777779</v>
      </c>
      <c r="H887" s="5">
        <v>0.6694444444444444</v>
      </c>
      <c r="I887" s="5">
        <v>0.6694444444444444</v>
      </c>
      <c r="J887" s="5">
        <v>0.68680555555555556</v>
      </c>
      <c r="K887" s="4"/>
      <c r="L887" s="4"/>
      <c r="M887" s="12">
        <f t="shared" si="122"/>
        <v>4.1666666666666519E-3</v>
      </c>
      <c r="N887" s="13">
        <f t="shared" si="120"/>
        <v>0.20416666666666661</v>
      </c>
      <c r="O887" s="11">
        <f t="shared" si="123"/>
        <v>0</v>
      </c>
      <c r="P887" s="11">
        <f t="shared" si="121"/>
        <v>42</v>
      </c>
      <c r="Q887" s="4">
        <v>191080</v>
      </c>
      <c r="R887" s="4">
        <v>191080</v>
      </c>
      <c r="S887" s="4">
        <v>191122</v>
      </c>
      <c r="T887" s="4">
        <v>191122</v>
      </c>
    </row>
    <row r="888" spans="1:20" x14ac:dyDescent="0.25">
      <c r="A888" s="16">
        <v>46053</v>
      </c>
      <c r="B888" s="17" t="s">
        <v>43</v>
      </c>
      <c r="C888" s="6">
        <v>3</v>
      </c>
      <c r="D888" s="4">
        <v>2041</v>
      </c>
      <c r="E888" s="5">
        <v>0.2673611111111111</v>
      </c>
      <c r="F888" s="5">
        <v>0.27430555555555558</v>
      </c>
      <c r="G888" s="5">
        <v>0.28125</v>
      </c>
      <c r="H888" s="5">
        <v>0.45833333333333331</v>
      </c>
      <c r="I888" s="5">
        <v>0.46041666666666664</v>
      </c>
      <c r="J888" s="5">
        <v>0.46111111111111114</v>
      </c>
      <c r="K888" s="4"/>
      <c r="L888" s="4"/>
      <c r="M888" s="12">
        <f t="shared" si="122"/>
        <v>9.0277777777777457E-3</v>
      </c>
      <c r="N888" s="13">
        <f t="shared" si="120"/>
        <v>0.17708333333333331</v>
      </c>
      <c r="O888" s="11">
        <f t="shared" si="123"/>
        <v>8</v>
      </c>
      <c r="P888" s="11">
        <f t="shared" si="121"/>
        <v>37</v>
      </c>
      <c r="Q888" s="4">
        <v>191035</v>
      </c>
      <c r="R888" s="4">
        <v>191043</v>
      </c>
      <c r="S888" s="4">
        <v>191080</v>
      </c>
      <c r="T888" s="4">
        <v>191080</v>
      </c>
    </row>
    <row r="889" spans="1:20" x14ac:dyDescent="0.25">
      <c r="A889" s="16">
        <v>46053</v>
      </c>
      <c r="B889" s="17" t="s">
        <v>43</v>
      </c>
      <c r="C889" s="4">
        <v>1</v>
      </c>
      <c r="D889" s="4">
        <v>2028</v>
      </c>
      <c r="E889" s="5">
        <v>0.48888888888888887</v>
      </c>
      <c r="F889" s="5">
        <v>0.49305555555555558</v>
      </c>
      <c r="G889" s="5">
        <v>0.50277777777777777</v>
      </c>
      <c r="H889" s="5">
        <v>0.6694444444444444</v>
      </c>
      <c r="I889" s="5">
        <v>0.6694444444444444</v>
      </c>
      <c r="J889" s="5">
        <v>0.68541666666666667</v>
      </c>
      <c r="K889" s="4"/>
      <c r="L889" s="4"/>
      <c r="M889" s="12">
        <f t="shared" si="122"/>
        <v>9.7222222222221877E-3</v>
      </c>
      <c r="N889" s="13">
        <f t="shared" si="120"/>
        <v>0.16666666666666663</v>
      </c>
      <c r="O889" s="11">
        <f t="shared" si="123"/>
        <v>0</v>
      </c>
      <c r="P889" s="11">
        <f t="shared" si="121"/>
        <v>42</v>
      </c>
      <c r="Q889" s="4">
        <v>609260</v>
      </c>
      <c r="R889" s="4">
        <v>609260</v>
      </c>
      <c r="S889" s="4">
        <v>609302</v>
      </c>
      <c r="T889" s="4">
        <v>609302</v>
      </c>
    </row>
    <row r="890" spans="1:20" x14ac:dyDescent="0.25">
      <c r="A890" s="16">
        <v>46053</v>
      </c>
      <c r="B890" s="17" t="s">
        <v>43</v>
      </c>
      <c r="C890" s="4">
        <v>4</v>
      </c>
      <c r="D890" s="4">
        <v>2042</v>
      </c>
      <c r="E890" s="5">
        <v>0.25</v>
      </c>
      <c r="F890" s="5">
        <v>0.2673611111111111</v>
      </c>
      <c r="G890" s="5">
        <v>0.29166666666666669</v>
      </c>
      <c r="H890" s="5">
        <v>0.43055555555555558</v>
      </c>
      <c r="I890" s="5">
        <v>0.43055555555555558</v>
      </c>
      <c r="J890" s="5">
        <v>0.44930555555555557</v>
      </c>
      <c r="K890" s="4"/>
      <c r="L890" s="4"/>
      <c r="M890" s="12">
        <f t="shared" si="122"/>
        <v>2.430555555555558E-2</v>
      </c>
      <c r="N890" s="13">
        <f t="shared" si="120"/>
        <v>0.1388888888888889</v>
      </c>
      <c r="O890" s="11">
        <f t="shared" si="123"/>
        <v>9</v>
      </c>
      <c r="P890" s="11">
        <f t="shared" si="121"/>
        <v>44</v>
      </c>
      <c r="Q890" s="4">
        <v>198116</v>
      </c>
      <c r="R890" s="4">
        <v>198125</v>
      </c>
      <c r="S890" s="4">
        <v>198169</v>
      </c>
      <c r="T890" s="4">
        <v>198169</v>
      </c>
    </row>
    <row r="891" spans="1:20" x14ac:dyDescent="0.25">
      <c r="A891" s="16">
        <v>46053</v>
      </c>
      <c r="B891" s="17" t="s">
        <v>43</v>
      </c>
      <c r="C891" s="4" t="s">
        <v>34</v>
      </c>
      <c r="D891" s="4">
        <v>2044</v>
      </c>
      <c r="E891" s="5">
        <v>0.47013888888888888</v>
      </c>
      <c r="F891" s="5">
        <v>0.51736111111111116</v>
      </c>
      <c r="G891" s="5">
        <v>0.52083333333333337</v>
      </c>
      <c r="H891" s="5">
        <v>0.64236111111111116</v>
      </c>
      <c r="I891" s="5">
        <v>0.64236111111111116</v>
      </c>
      <c r="J891" s="5">
        <v>0.65763888888888888</v>
      </c>
      <c r="K891" s="4"/>
      <c r="L891" s="4"/>
      <c r="M891" s="12">
        <f t="shared" si="122"/>
        <v>3.4722222222222099E-3</v>
      </c>
      <c r="N891" s="13">
        <f t="shared" si="120"/>
        <v>0.12152777777777779</v>
      </c>
      <c r="O891" s="11">
        <f t="shared" si="123"/>
        <v>0</v>
      </c>
      <c r="P891" s="11">
        <f t="shared" si="121"/>
        <v>99</v>
      </c>
      <c r="Q891" s="4">
        <v>194670</v>
      </c>
      <c r="R891" s="4">
        <v>194670</v>
      </c>
      <c r="S891" s="4">
        <v>194769</v>
      </c>
      <c r="T891" s="4">
        <v>194769</v>
      </c>
    </row>
    <row r="892" spans="1:20" x14ac:dyDescent="0.25">
      <c r="A892" s="16">
        <v>46053</v>
      </c>
      <c r="B892" s="17" t="s">
        <v>43</v>
      </c>
      <c r="C892" s="4">
        <v>1</v>
      </c>
      <c r="D892" s="4">
        <v>2043</v>
      </c>
      <c r="E892" s="5">
        <v>0.2673611111111111</v>
      </c>
      <c r="F892" s="5">
        <v>0.27777777777777779</v>
      </c>
      <c r="G892" s="5">
        <v>0.29166666666666669</v>
      </c>
      <c r="H892" s="5">
        <v>0.43541666666666667</v>
      </c>
      <c r="I892" s="5">
        <v>0.43541666666666667</v>
      </c>
      <c r="J892" s="5">
        <v>0.45347222222222222</v>
      </c>
      <c r="K892" s="4"/>
      <c r="L892" s="4"/>
      <c r="M892" s="12">
        <f t="shared" si="122"/>
        <v>1.3888888888888895E-2</v>
      </c>
      <c r="N892" s="13">
        <f t="shared" si="120"/>
        <v>0.14374999999999999</v>
      </c>
      <c r="O892" s="11">
        <f t="shared" si="123"/>
        <v>8</v>
      </c>
      <c r="P892" s="11">
        <f t="shared" si="121"/>
        <v>39</v>
      </c>
      <c r="Q892" s="4">
        <v>170502</v>
      </c>
      <c r="R892" s="4">
        <v>170510</v>
      </c>
      <c r="S892" s="4">
        <v>170549</v>
      </c>
      <c r="T892" s="4">
        <v>170549</v>
      </c>
    </row>
    <row r="893" spans="1:20" x14ac:dyDescent="0.25">
      <c r="A893" s="16">
        <v>46053</v>
      </c>
      <c r="B893" s="17" t="s">
        <v>43</v>
      </c>
      <c r="C893" s="4">
        <v>6</v>
      </c>
      <c r="D893" s="4">
        <v>2031</v>
      </c>
      <c r="E893" s="5">
        <v>0.2673611111111111</v>
      </c>
      <c r="F893" s="5">
        <v>0.28472222222222221</v>
      </c>
      <c r="G893" s="5">
        <v>0.2986111111111111</v>
      </c>
      <c r="H893" s="5">
        <v>0.43402777777777779</v>
      </c>
      <c r="I893" s="5">
        <v>0.43402777777777779</v>
      </c>
      <c r="J893" s="5">
        <v>0.44930555555555557</v>
      </c>
      <c r="K893" s="4"/>
      <c r="L893" s="4"/>
      <c r="M893" s="12">
        <f t="shared" si="122"/>
        <v>1.3888888888888895E-2</v>
      </c>
      <c r="N893" s="13">
        <f t="shared" si="120"/>
        <v>0.13541666666666669</v>
      </c>
      <c r="O893" s="11">
        <f t="shared" si="123"/>
        <v>8</v>
      </c>
      <c r="P893" s="11">
        <f t="shared" si="121"/>
        <v>50</v>
      </c>
      <c r="Q893" s="4">
        <v>614771</v>
      </c>
      <c r="R893" s="4">
        <v>614779</v>
      </c>
      <c r="S893" s="4">
        <v>614829</v>
      </c>
      <c r="T893" s="4">
        <v>614829</v>
      </c>
    </row>
    <row r="894" spans="1:20" x14ac:dyDescent="0.25">
      <c r="A894" s="16">
        <v>46053</v>
      </c>
      <c r="B894" s="17" t="s">
        <v>43</v>
      </c>
      <c r="C894" s="4">
        <v>4</v>
      </c>
      <c r="D894" s="4">
        <v>2042</v>
      </c>
      <c r="E894" s="5">
        <v>0.53749999999999998</v>
      </c>
      <c r="F894" s="5">
        <v>0.55555555555555558</v>
      </c>
      <c r="G894" s="5">
        <v>0.55763888888888891</v>
      </c>
      <c r="H894" s="5">
        <v>0.63541666666666663</v>
      </c>
      <c r="I894" s="5">
        <v>0.63541666666666663</v>
      </c>
      <c r="J894" s="5">
        <v>0.64861111111111114</v>
      </c>
      <c r="K894" s="4"/>
      <c r="L894" s="4"/>
      <c r="M894" s="12">
        <f t="shared" si="122"/>
        <v>2.0833333333333259E-3</v>
      </c>
      <c r="N894" s="13">
        <f t="shared" si="120"/>
        <v>7.7777777777777724E-2</v>
      </c>
      <c r="O894" s="11">
        <f t="shared" si="123"/>
        <v>0</v>
      </c>
      <c r="P894" s="11">
        <f t="shared" si="121"/>
        <v>26</v>
      </c>
      <c r="Q894" s="4">
        <v>198204</v>
      </c>
      <c r="R894" s="4">
        <v>198204</v>
      </c>
      <c r="S894" s="4">
        <v>198230</v>
      </c>
      <c r="T894" s="4">
        <v>198230</v>
      </c>
    </row>
    <row r="895" spans="1:20" x14ac:dyDescent="0.25">
      <c r="A895" s="16">
        <v>46053</v>
      </c>
      <c r="B895" s="17" t="s">
        <v>43</v>
      </c>
      <c r="C895" s="4" t="s">
        <v>34</v>
      </c>
      <c r="D895" s="4">
        <v>2044</v>
      </c>
      <c r="E895" s="5">
        <v>0.36458333333333331</v>
      </c>
      <c r="F895" s="5">
        <v>0.375</v>
      </c>
      <c r="G895" s="5">
        <v>0.39583333333333331</v>
      </c>
      <c r="H895" s="5">
        <v>0.51736111111111116</v>
      </c>
      <c r="I895" s="5">
        <v>0.51736111111111116</v>
      </c>
      <c r="J895" s="5">
        <v>0.53125</v>
      </c>
      <c r="K895" s="4"/>
      <c r="L895" s="4"/>
      <c r="M895" s="12">
        <f t="shared" si="122"/>
        <v>2.0833333333333259E-2</v>
      </c>
      <c r="N895" s="13">
        <f t="shared" si="120"/>
        <v>0.12152777777777785</v>
      </c>
      <c r="O895" s="11">
        <f t="shared" si="123"/>
        <v>8</v>
      </c>
      <c r="P895" s="11">
        <f t="shared" si="121"/>
        <v>99</v>
      </c>
      <c r="Q895" s="4">
        <v>194563</v>
      </c>
      <c r="R895" s="4">
        <v>194571</v>
      </c>
      <c r="S895" s="4">
        <v>194670</v>
      </c>
      <c r="T895" s="4">
        <v>194670</v>
      </c>
    </row>
    <row r="896" spans="1:20" x14ac:dyDescent="0.25">
      <c r="A896" s="16">
        <v>46053</v>
      </c>
      <c r="B896" s="17" t="s">
        <v>43</v>
      </c>
      <c r="C896" s="4" t="s">
        <v>34</v>
      </c>
      <c r="D896" s="4">
        <v>2044</v>
      </c>
      <c r="E896" s="5">
        <v>0.62916666666666665</v>
      </c>
      <c r="F896" s="5">
        <v>0.64236111111111116</v>
      </c>
      <c r="G896" s="5">
        <v>0.64583333333333337</v>
      </c>
      <c r="H896" s="5">
        <v>0.76736111111111116</v>
      </c>
      <c r="I896" s="5">
        <v>0.76736111111111116</v>
      </c>
      <c r="J896" s="5">
        <v>0.79236111111111107</v>
      </c>
      <c r="K896" s="4"/>
      <c r="L896" s="4"/>
      <c r="M896" s="12">
        <f t="shared" si="122"/>
        <v>3.4722222222222099E-3</v>
      </c>
      <c r="N896" s="13">
        <f t="shared" si="120"/>
        <v>0.12152777777777779</v>
      </c>
      <c r="O896" s="11">
        <f t="shared" si="123"/>
        <v>9</v>
      </c>
      <c r="P896" s="11">
        <f t="shared" si="121"/>
        <v>98</v>
      </c>
      <c r="Q896" s="4">
        <v>194769</v>
      </c>
      <c r="R896" s="4">
        <v>194769</v>
      </c>
      <c r="S896" s="4">
        <v>194867</v>
      </c>
      <c r="T896" s="4">
        <v>194876</v>
      </c>
    </row>
    <row r="897" spans="1:20" x14ac:dyDescent="0.25">
      <c r="A897" s="16">
        <v>46053</v>
      </c>
      <c r="B897" s="17" t="s">
        <v>43</v>
      </c>
      <c r="C897" s="4">
        <v>1</v>
      </c>
      <c r="D897" s="4">
        <v>2028</v>
      </c>
      <c r="E897" s="5">
        <v>0.39166666666666666</v>
      </c>
      <c r="F897" s="5">
        <v>0.40972222222222221</v>
      </c>
      <c r="G897" s="5">
        <v>0.40972222222222221</v>
      </c>
      <c r="H897" s="5">
        <v>0.48888888888888887</v>
      </c>
      <c r="I897" s="5">
        <v>0.48888888888888887</v>
      </c>
      <c r="J897" s="5">
        <v>0.50277777777777777</v>
      </c>
      <c r="K897" s="4"/>
      <c r="L897" s="4"/>
      <c r="M897" s="12">
        <f t="shared" si="122"/>
        <v>0</v>
      </c>
      <c r="N897" s="13">
        <f t="shared" si="120"/>
        <v>7.9166666666666663E-2</v>
      </c>
      <c r="O897" s="11">
        <f t="shared" si="123"/>
        <v>0</v>
      </c>
      <c r="P897" s="11">
        <f t="shared" si="121"/>
        <v>21</v>
      </c>
      <c r="Q897" s="4">
        <v>609239</v>
      </c>
      <c r="R897" s="4">
        <v>609239</v>
      </c>
      <c r="S897" s="4">
        <v>609260</v>
      </c>
      <c r="T897" s="4">
        <v>609260</v>
      </c>
    </row>
    <row r="898" spans="1:20" x14ac:dyDescent="0.25">
      <c r="A898" s="16">
        <v>46053</v>
      </c>
      <c r="B898" s="17" t="s">
        <v>43</v>
      </c>
      <c r="C898" s="4">
        <v>1</v>
      </c>
      <c r="D898" s="4">
        <v>2028</v>
      </c>
      <c r="E898" s="5">
        <v>0.65555555555555556</v>
      </c>
      <c r="F898" s="5">
        <v>0.67361111111111116</v>
      </c>
      <c r="G898" s="5">
        <v>0.67361111111111116</v>
      </c>
      <c r="H898" s="5">
        <v>0.81527777777777777</v>
      </c>
      <c r="I898" s="5">
        <v>0.81527777777777777</v>
      </c>
      <c r="J898" s="5">
        <v>0.83263888888888893</v>
      </c>
      <c r="K898" s="4"/>
      <c r="L898" s="4"/>
      <c r="M898" s="12">
        <f t="shared" si="122"/>
        <v>0</v>
      </c>
      <c r="N898" s="13">
        <f t="shared" si="120"/>
        <v>0.14166666666666661</v>
      </c>
      <c r="O898" s="11">
        <f t="shared" si="123"/>
        <v>9</v>
      </c>
      <c r="P898" s="11">
        <f t="shared" si="121"/>
        <v>28</v>
      </c>
      <c r="Q898" s="4">
        <v>609302</v>
      </c>
      <c r="R898" s="4">
        <v>609302</v>
      </c>
      <c r="S898" s="4">
        <v>609330</v>
      </c>
      <c r="T898" s="4">
        <v>609339</v>
      </c>
    </row>
    <row r="899" spans="1:20" x14ac:dyDescent="0.25">
      <c r="A899" s="16">
        <v>46053</v>
      </c>
      <c r="B899" s="17" t="s">
        <v>43</v>
      </c>
      <c r="C899" s="4">
        <v>4</v>
      </c>
      <c r="D899" s="4">
        <v>2042</v>
      </c>
      <c r="E899" s="5">
        <v>0.41944444444444445</v>
      </c>
      <c r="F899" s="5">
        <v>0.43333333333333335</v>
      </c>
      <c r="G899" s="5">
        <v>0.4375</v>
      </c>
      <c r="H899" s="5">
        <v>0.55138888888888893</v>
      </c>
      <c r="I899" s="5">
        <v>0.55138888888888893</v>
      </c>
      <c r="J899" s="5">
        <v>0.55138888888888893</v>
      </c>
      <c r="K899" s="4"/>
      <c r="L899" s="4"/>
      <c r="M899" s="12">
        <f t="shared" si="122"/>
        <v>4.1666666666666519E-3</v>
      </c>
      <c r="N899" s="13">
        <f t="shared" si="120"/>
        <v>0.11388888888888893</v>
      </c>
      <c r="O899" s="11">
        <f t="shared" si="123"/>
        <v>0</v>
      </c>
      <c r="P899" s="11">
        <f t="shared" si="121"/>
        <v>35</v>
      </c>
      <c r="Q899" s="4">
        <v>198169</v>
      </c>
      <c r="R899" s="4">
        <v>198169</v>
      </c>
      <c r="S899" s="4">
        <v>198204</v>
      </c>
      <c r="T899" s="4">
        <v>198204</v>
      </c>
    </row>
    <row r="900" spans="1:20" x14ac:dyDescent="0.25">
      <c r="A900" s="16">
        <v>46053</v>
      </c>
      <c r="B900" s="17" t="s">
        <v>43</v>
      </c>
      <c r="C900" s="4">
        <v>5</v>
      </c>
      <c r="D900" s="4">
        <v>2043</v>
      </c>
      <c r="E900" s="5">
        <v>0.58125000000000004</v>
      </c>
      <c r="F900" s="5">
        <v>0.58333333333333337</v>
      </c>
      <c r="G900" s="5">
        <v>0.58333333333333337</v>
      </c>
      <c r="H900" s="5">
        <v>0.81597222222222221</v>
      </c>
      <c r="I900" s="5">
        <v>0.83125000000000004</v>
      </c>
      <c r="J900" s="5">
        <v>0.83472222222222225</v>
      </c>
      <c r="K900" s="4"/>
      <c r="L900" s="4"/>
      <c r="M900" s="12">
        <f t="shared" si="122"/>
        <v>1.5277777777777835E-2</v>
      </c>
      <c r="N900" s="13">
        <f t="shared" si="120"/>
        <v>0.23263888888888884</v>
      </c>
      <c r="O900" s="11">
        <f t="shared" si="123"/>
        <v>8</v>
      </c>
      <c r="P900" s="11">
        <f t="shared" si="121"/>
        <v>62</v>
      </c>
      <c r="Q900" s="4">
        <v>170587</v>
      </c>
      <c r="R900" s="4">
        <v>170587</v>
      </c>
      <c r="S900" s="4">
        <v>170649</v>
      </c>
      <c r="T900" s="4">
        <v>170657</v>
      </c>
    </row>
    <row r="901" spans="1:20" x14ac:dyDescent="0.25">
      <c r="A901" s="16">
        <v>46053</v>
      </c>
      <c r="B901" s="17" t="s">
        <v>43</v>
      </c>
      <c r="C901" s="4">
        <v>5</v>
      </c>
      <c r="D901" s="4">
        <v>2043</v>
      </c>
      <c r="E901" s="5">
        <v>0.41944444444444445</v>
      </c>
      <c r="F901" s="5">
        <v>0.43333333333333335</v>
      </c>
      <c r="G901" s="5">
        <v>0.43333333333333335</v>
      </c>
      <c r="H901" s="5">
        <v>0.58125000000000004</v>
      </c>
      <c r="I901" s="5">
        <v>0.58125000000000004</v>
      </c>
      <c r="J901" s="5">
        <v>0.58125000000000004</v>
      </c>
      <c r="K901" s="4"/>
      <c r="L901" s="4"/>
      <c r="M901" s="12">
        <f t="shared" si="122"/>
        <v>0</v>
      </c>
      <c r="N901" s="13">
        <f t="shared" si="120"/>
        <v>0.1479166666666667</v>
      </c>
      <c r="O901" s="11">
        <f t="shared" si="123"/>
        <v>0</v>
      </c>
      <c r="P901" s="11">
        <f t="shared" si="121"/>
        <v>38</v>
      </c>
      <c r="Q901" s="4">
        <v>170549</v>
      </c>
      <c r="R901" s="4">
        <v>170549</v>
      </c>
      <c r="S901" s="4">
        <v>170587</v>
      </c>
      <c r="T901" s="4">
        <v>170587</v>
      </c>
    </row>
    <row r="902" spans="1:20" x14ac:dyDescent="0.25">
      <c r="A902" s="16">
        <v>46053</v>
      </c>
      <c r="B902" s="17" t="s">
        <v>43</v>
      </c>
      <c r="C902" s="4">
        <v>6</v>
      </c>
      <c r="D902" s="4">
        <v>2031</v>
      </c>
      <c r="E902" s="5">
        <v>0.60763888888888884</v>
      </c>
      <c r="F902" s="5">
        <v>0.60763888888888884</v>
      </c>
      <c r="G902" s="5">
        <v>0.61111111111111116</v>
      </c>
      <c r="H902" s="5">
        <v>0.81597222222222221</v>
      </c>
      <c r="I902" s="5">
        <v>0.81597222222222221</v>
      </c>
      <c r="J902" s="5">
        <v>0.83333333333333337</v>
      </c>
      <c r="K902" s="4"/>
      <c r="L902" s="4"/>
      <c r="M902" s="12">
        <f t="shared" si="122"/>
        <v>3.4722222222223209E-3</v>
      </c>
      <c r="N902" s="13">
        <f t="shared" si="120"/>
        <v>0.20486111111111105</v>
      </c>
      <c r="O902" s="11">
        <f t="shared" si="123"/>
        <v>9</v>
      </c>
      <c r="P902" s="11">
        <f t="shared" si="121"/>
        <v>70</v>
      </c>
      <c r="Q902" s="4">
        <v>614889</v>
      </c>
      <c r="R902" s="4">
        <v>614889</v>
      </c>
      <c r="S902" s="4">
        <v>614959</v>
      </c>
      <c r="T902" s="4">
        <v>614968</v>
      </c>
    </row>
    <row r="903" spans="1:20" x14ac:dyDescent="0.25">
      <c r="A903" s="16">
        <v>46053</v>
      </c>
      <c r="B903" s="17" t="s">
        <v>43</v>
      </c>
      <c r="C903" s="4">
        <v>6</v>
      </c>
      <c r="D903" s="4">
        <v>2031</v>
      </c>
      <c r="E903" s="5">
        <v>0.4375</v>
      </c>
      <c r="F903" s="5">
        <v>0.4375</v>
      </c>
      <c r="G903" s="5">
        <v>0.4375</v>
      </c>
      <c r="H903" s="5">
        <v>0.6069444444444444</v>
      </c>
      <c r="I903" s="5">
        <v>0.6069444444444444</v>
      </c>
      <c r="J903" s="5">
        <v>0.62152777777777779</v>
      </c>
      <c r="K903" s="4"/>
      <c r="L903" s="4"/>
      <c r="M903" s="12">
        <f t="shared" si="122"/>
        <v>0</v>
      </c>
      <c r="N903" s="13">
        <f t="shared" si="120"/>
        <v>0.1694444444444444</v>
      </c>
      <c r="O903" s="11">
        <f t="shared" si="123"/>
        <v>0</v>
      </c>
      <c r="P903" s="11">
        <f t="shared" si="121"/>
        <v>60</v>
      </c>
      <c r="Q903" s="4">
        <v>614829</v>
      </c>
      <c r="R903" s="4">
        <v>614829</v>
      </c>
      <c r="S903" s="4">
        <v>614889</v>
      </c>
      <c r="T903" s="4">
        <v>614889</v>
      </c>
    </row>
    <row r="904" spans="1:20" x14ac:dyDescent="0.25">
      <c r="A904" s="16">
        <v>46053</v>
      </c>
      <c r="B904" s="17" t="s">
        <v>43</v>
      </c>
      <c r="C904" s="4">
        <v>4</v>
      </c>
      <c r="D904" s="4">
        <v>2042</v>
      </c>
      <c r="E904" s="5">
        <v>0.64583333333333337</v>
      </c>
      <c r="F904" s="5">
        <v>0.64583333333333337</v>
      </c>
      <c r="G904" s="5">
        <v>0.64583333333333337</v>
      </c>
      <c r="H904" s="5">
        <v>0.8125</v>
      </c>
      <c r="I904" s="5">
        <v>0.8125</v>
      </c>
      <c r="J904" s="5">
        <v>0.83263888888888893</v>
      </c>
      <c r="K904" s="4"/>
      <c r="L904" s="4"/>
      <c r="M904" s="12">
        <f t="shared" si="122"/>
        <v>0</v>
      </c>
      <c r="N904" s="13">
        <f t="shared" si="120"/>
        <v>0.16666666666666663</v>
      </c>
      <c r="O904" s="11">
        <f t="shared" si="123"/>
        <v>9</v>
      </c>
      <c r="P904" s="11">
        <f t="shared" si="121"/>
        <v>52</v>
      </c>
      <c r="Q904" s="4">
        <v>198230</v>
      </c>
      <c r="R904" s="4">
        <v>198230</v>
      </c>
      <c r="S904" s="4">
        <v>198282</v>
      </c>
      <c r="T904" s="4">
        <v>198291</v>
      </c>
    </row>
    <row r="905" spans="1:20" x14ac:dyDescent="0.25">
      <c r="A905" s="16">
        <v>46053</v>
      </c>
      <c r="B905" s="17" t="s">
        <v>43</v>
      </c>
      <c r="C905" s="4">
        <v>2</v>
      </c>
      <c r="D905" s="4">
        <v>2030</v>
      </c>
      <c r="E905" s="5">
        <v>0.65555555555555556</v>
      </c>
      <c r="F905" s="5">
        <v>0.6694444444444444</v>
      </c>
      <c r="G905" s="5">
        <v>0.67361111111111116</v>
      </c>
      <c r="H905" s="5">
        <v>0.81527777777777777</v>
      </c>
      <c r="I905" s="5">
        <v>0.81527777777777777</v>
      </c>
      <c r="J905" s="5">
        <v>0.83402777777777781</v>
      </c>
      <c r="K905" s="4"/>
      <c r="L905" s="4"/>
      <c r="M905" s="12">
        <f t="shared" si="122"/>
        <v>4.1666666666667629E-3</v>
      </c>
      <c r="N905" s="13">
        <f t="shared" si="120"/>
        <v>0.14166666666666661</v>
      </c>
      <c r="O905" s="11">
        <f t="shared" si="123"/>
        <v>8</v>
      </c>
      <c r="P905" s="11">
        <f t="shared" si="121"/>
        <v>40</v>
      </c>
      <c r="Q905" s="4">
        <v>627676</v>
      </c>
      <c r="R905" s="4">
        <v>627676</v>
      </c>
      <c r="S905" s="4">
        <v>627716</v>
      </c>
      <c r="T905" s="4">
        <v>627724</v>
      </c>
    </row>
    <row r="906" spans="1:20" x14ac:dyDescent="0.25">
      <c r="A906" s="16">
        <v>46053</v>
      </c>
      <c r="B906" s="17" t="s">
        <v>43</v>
      </c>
      <c r="C906" s="4">
        <v>3</v>
      </c>
      <c r="D906" s="4">
        <v>2041</v>
      </c>
      <c r="E906" s="5">
        <v>0.65555555555555556</v>
      </c>
      <c r="F906" s="5">
        <v>0.66666666666666663</v>
      </c>
      <c r="G906" s="5">
        <v>0.67361111111111116</v>
      </c>
      <c r="H906" s="5">
        <v>0.80902777777777779</v>
      </c>
      <c r="I906" s="5">
        <v>0.82291666666666663</v>
      </c>
      <c r="J906" s="5">
        <v>0.83333333333333337</v>
      </c>
      <c r="K906" s="4"/>
      <c r="L906" s="4"/>
      <c r="M906" s="12">
        <f t="shared" si="122"/>
        <v>2.083333333333337E-2</v>
      </c>
      <c r="N906" s="13">
        <f t="shared" si="120"/>
        <v>0.13541666666666663</v>
      </c>
      <c r="O906" s="11">
        <f t="shared" si="123"/>
        <v>8</v>
      </c>
      <c r="P906" s="11">
        <f t="shared" si="121"/>
        <v>30</v>
      </c>
      <c r="Q906" s="4">
        <v>191122</v>
      </c>
      <c r="R906" s="4">
        <v>191122</v>
      </c>
      <c r="S906" s="4">
        <v>191152</v>
      </c>
      <c r="T906" s="4">
        <v>191160</v>
      </c>
    </row>
    <row r="907" spans="1:20" x14ac:dyDescent="0.25">
      <c r="A907" s="27"/>
      <c r="B907" s="28"/>
      <c r="C907" s="28"/>
      <c r="D907" s="29"/>
      <c r="E907" s="28"/>
      <c r="F907" s="28"/>
      <c r="G907" s="28"/>
      <c r="H907" s="28"/>
      <c r="I907" s="28"/>
      <c r="J907" s="28"/>
      <c r="K907" s="28"/>
      <c r="L907" s="32" t="s">
        <v>41</v>
      </c>
      <c r="M907" s="14">
        <f>SUM(M884:M906)</f>
        <v>0.18125000000000013</v>
      </c>
      <c r="N907" s="14">
        <f>SUM(N884:N906)</f>
        <v>3.426388888888888</v>
      </c>
      <c r="O907" s="35">
        <f>SUM(O884:O906)</f>
        <v>117</v>
      </c>
      <c r="P907" s="35">
        <f>SUM(P884:P906)</f>
        <v>1142</v>
      </c>
      <c r="Q907" s="28"/>
      <c r="R907" s="28"/>
      <c r="S907" s="28"/>
      <c r="T907" s="28"/>
    </row>
    <row r="908" spans="1:20" x14ac:dyDescent="0.25">
      <c r="A908" s="106" t="s">
        <v>22</v>
      </c>
      <c r="B908" s="106"/>
      <c r="C908" s="106"/>
      <c r="D908" s="106"/>
      <c r="E908" s="106"/>
      <c r="F908" s="106"/>
      <c r="G908" s="106"/>
      <c r="H908" s="106"/>
      <c r="I908" s="106"/>
      <c r="J908" s="106"/>
      <c r="K908" s="106"/>
      <c r="L908" s="106"/>
      <c r="M908" s="31">
        <f>SUMIF($L:$L, "Daily Total", M:M)</f>
        <v>6.9437500000000103</v>
      </c>
      <c r="N908" s="31">
        <f>SUMIF($L:$L, "Daily Total", N:N)</f>
        <v>103.53958333333331</v>
      </c>
      <c r="O908" s="36">
        <f>SUMIF($L:$L, "Daily Total", O:O)</f>
        <v>3381</v>
      </c>
      <c r="P908" s="36">
        <f>SUMIF($L:$L, "Daily Total", P:P)</f>
        <v>37362</v>
      </c>
    </row>
    <row r="909" spans="1:20" x14ac:dyDescent="0.25">
      <c r="A909" s="106" t="s">
        <v>23</v>
      </c>
      <c r="B909" s="106"/>
      <c r="C909" s="106"/>
      <c r="D909" s="106"/>
      <c r="E909" s="106"/>
      <c r="F909" s="106"/>
      <c r="G909" s="106"/>
      <c r="H909" s="106"/>
      <c r="I909" s="106"/>
      <c r="J909" s="106"/>
      <c r="K909" s="106"/>
      <c r="L909" s="106"/>
      <c r="M909" s="36">
        <f>M908*24</f>
        <v>166.65000000000026</v>
      </c>
      <c r="N909" s="36">
        <f>N908*24</f>
        <v>2484.9499999999994</v>
      </c>
      <c r="O909" s="37"/>
      <c r="P909" s="37"/>
    </row>
    <row r="910" spans="1:20" x14ac:dyDescent="0.25">
      <c r="C910" s="9"/>
      <c r="M910" s="30"/>
      <c r="N910" s="30"/>
      <c r="O910" s="37"/>
      <c r="P910" s="37"/>
    </row>
    <row r="911" spans="1:20" x14ac:dyDescent="0.25">
      <c r="C911" s="9"/>
      <c r="M911" s="30"/>
      <c r="N911" s="30"/>
      <c r="O911" s="37"/>
      <c r="P911" s="37"/>
    </row>
    <row r="912" spans="1:20" x14ac:dyDescent="0.25">
      <c r="C912" s="9"/>
      <c r="M912" s="30"/>
      <c r="N912" s="30"/>
      <c r="O912" s="37"/>
      <c r="P912" s="37"/>
    </row>
    <row r="913" spans="1:16" x14ac:dyDescent="0.25">
      <c r="C913" s="9"/>
      <c r="M913" s="30"/>
      <c r="N913" s="30"/>
      <c r="O913" s="37"/>
      <c r="P913" s="37"/>
    </row>
    <row r="914" spans="1:16" x14ac:dyDescent="0.25">
      <c r="C914" s="9"/>
      <c r="M914" s="30"/>
      <c r="N914" s="30"/>
      <c r="O914" s="37"/>
      <c r="P914" s="37"/>
    </row>
    <row r="915" spans="1:16" x14ac:dyDescent="0.25">
      <c r="C915" s="9"/>
      <c r="M915" s="30"/>
      <c r="N915" s="30"/>
      <c r="O915" s="37"/>
      <c r="P915" s="37"/>
    </row>
    <row r="916" spans="1:16" x14ac:dyDescent="0.25">
      <c r="C916" s="9"/>
      <c r="M916" s="30"/>
      <c r="N916" s="30"/>
      <c r="O916" s="37"/>
      <c r="P916" s="37"/>
    </row>
    <row r="917" spans="1:16" ht="15.75" thickBot="1" x14ac:dyDescent="0.3">
      <c r="C917" s="9"/>
      <c r="M917" s="30"/>
      <c r="N917" s="30"/>
      <c r="O917" s="37"/>
      <c r="P917" s="37"/>
    </row>
    <row r="918" spans="1:16" ht="15.75" thickBot="1" x14ac:dyDescent="0.3">
      <c r="A918" s="42" t="s">
        <v>30</v>
      </c>
      <c r="C918" s="9"/>
      <c r="M918" s="30"/>
      <c r="N918" s="30"/>
      <c r="O918" s="37"/>
      <c r="P918" s="37"/>
    </row>
    <row r="919" spans="1:16" x14ac:dyDescent="0.25">
      <c r="A919" s="17">
        <v>1</v>
      </c>
      <c r="C919" s="9"/>
      <c r="M919" s="30"/>
      <c r="N919" s="30"/>
      <c r="O919" s="37"/>
      <c r="P919" s="37"/>
    </row>
    <row r="920" spans="1:16" x14ac:dyDescent="0.25">
      <c r="A920" s="4">
        <v>2</v>
      </c>
      <c r="C920" s="9"/>
      <c r="M920" s="30"/>
      <c r="N920" s="30"/>
      <c r="O920" s="37"/>
      <c r="P920" s="37"/>
    </row>
    <row r="921" spans="1:16" x14ac:dyDescent="0.25">
      <c r="A921" s="4">
        <v>3</v>
      </c>
      <c r="C921" s="9"/>
      <c r="M921" s="30"/>
      <c r="N921" s="30"/>
      <c r="O921" s="37"/>
      <c r="P921" s="37"/>
    </row>
    <row r="922" spans="1:16" x14ac:dyDescent="0.25">
      <c r="A922" s="4">
        <v>4</v>
      </c>
      <c r="C922" s="9"/>
      <c r="M922" s="30"/>
      <c r="N922" s="30"/>
      <c r="O922" s="37"/>
      <c r="P922" s="37"/>
    </row>
    <row r="923" spans="1:16" x14ac:dyDescent="0.25">
      <c r="A923" s="4">
        <v>5</v>
      </c>
      <c r="C923" s="9"/>
      <c r="M923" s="30"/>
      <c r="N923" s="30"/>
      <c r="O923" s="37"/>
      <c r="P923" s="37"/>
    </row>
    <row r="924" spans="1:16" x14ac:dyDescent="0.25">
      <c r="A924" s="4">
        <v>6</v>
      </c>
      <c r="C924" s="9"/>
      <c r="M924" s="30"/>
      <c r="N924" s="30"/>
      <c r="O924" s="37"/>
      <c r="P924" s="37"/>
    </row>
    <row r="925" spans="1:16" x14ac:dyDescent="0.25">
      <c r="A925" s="4" t="s">
        <v>34</v>
      </c>
      <c r="C925" s="9"/>
      <c r="M925" s="30"/>
      <c r="N925" s="30"/>
      <c r="O925" s="37"/>
      <c r="P925" s="37"/>
    </row>
    <row r="926" spans="1:16" x14ac:dyDescent="0.25">
      <c r="C926" s="9"/>
      <c r="M926" s="30"/>
      <c r="N926" s="30"/>
      <c r="O926" s="37"/>
      <c r="P926" s="37"/>
    </row>
    <row r="927" spans="1:16" x14ac:dyDescent="0.25">
      <c r="C927" s="9"/>
      <c r="M927" s="30"/>
      <c r="N927" s="30"/>
      <c r="O927" s="37"/>
      <c r="P927" s="37"/>
    </row>
    <row r="928" spans="1:16" x14ac:dyDescent="0.25">
      <c r="C928" s="9"/>
      <c r="M928" s="30"/>
      <c r="N928" s="30"/>
      <c r="O928" s="37"/>
      <c r="P928" s="37"/>
    </row>
    <row r="929" spans="3:16" x14ac:dyDescent="0.25">
      <c r="C929" s="9"/>
      <c r="M929" s="30"/>
      <c r="N929" s="30"/>
      <c r="O929" s="37"/>
      <c r="P929" s="37"/>
    </row>
    <row r="930" spans="3:16" x14ac:dyDescent="0.25">
      <c r="C930" s="9"/>
      <c r="M930" s="30"/>
      <c r="N930" s="30"/>
      <c r="O930" s="37"/>
      <c r="P930" s="37"/>
    </row>
    <row r="931" spans="3:16" x14ac:dyDescent="0.25">
      <c r="C931" s="9"/>
      <c r="M931" s="30"/>
      <c r="N931" s="30"/>
      <c r="O931" s="37"/>
      <c r="P931" s="37"/>
    </row>
    <row r="932" spans="3:16" x14ac:dyDescent="0.25">
      <c r="C932" s="9"/>
      <c r="M932" s="30"/>
      <c r="N932" s="30"/>
      <c r="O932" s="37"/>
      <c r="P932" s="37"/>
    </row>
    <row r="933" spans="3:16" x14ac:dyDescent="0.25">
      <c r="C933" s="9"/>
      <c r="M933" s="30"/>
      <c r="N933" s="30"/>
      <c r="O933" s="37"/>
      <c r="P933" s="37"/>
    </row>
    <row r="934" spans="3:16" x14ac:dyDescent="0.25">
      <c r="C934" s="9"/>
      <c r="M934" s="30"/>
      <c r="N934" s="30"/>
      <c r="O934" s="37"/>
      <c r="P934" s="37"/>
    </row>
    <row r="935" spans="3:16" x14ac:dyDescent="0.25">
      <c r="C935" s="9"/>
      <c r="M935" s="30"/>
      <c r="N935" s="30"/>
      <c r="O935" s="37"/>
      <c r="P935" s="37"/>
    </row>
    <row r="936" spans="3:16" x14ac:dyDescent="0.25">
      <c r="C936" s="9"/>
      <c r="M936" s="30"/>
      <c r="N936" s="30"/>
      <c r="O936" s="37"/>
      <c r="P936" s="37"/>
    </row>
    <row r="937" spans="3:16" x14ac:dyDescent="0.25">
      <c r="C937" s="9"/>
      <c r="M937" s="30"/>
      <c r="N937" s="30"/>
      <c r="O937" s="37"/>
      <c r="P937" s="37"/>
    </row>
    <row r="938" spans="3:16" x14ac:dyDescent="0.25">
      <c r="C938" s="9"/>
      <c r="M938" s="30"/>
      <c r="N938" s="30"/>
      <c r="O938" s="37"/>
      <c r="P938" s="37"/>
    </row>
    <row r="939" spans="3:16" x14ac:dyDescent="0.25">
      <c r="C939" s="9"/>
      <c r="M939" s="30"/>
      <c r="N939" s="30"/>
      <c r="O939" s="37"/>
      <c r="P939" s="37"/>
    </row>
    <row r="940" spans="3:16" x14ac:dyDescent="0.25">
      <c r="C940" s="9"/>
      <c r="M940" s="30"/>
      <c r="N940" s="30"/>
      <c r="O940" s="37"/>
      <c r="P940" s="37"/>
    </row>
    <row r="941" spans="3:16" x14ac:dyDescent="0.25">
      <c r="C941" s="9"/>
      <c r="M941" s="30"/>
      <c r="N941" s="30"/>
      <c r="O941" s="37"/>
      <c r="P941" s="37"/>
    </row>
    <row r="942" spans="3:16" x14ac:dyDescent="0.25">
      <c r="C942" s="9"/>
      <c r="M942" s="30"/>
      <c r="N942" s="30"/>
      <c r="O942" s="37"/>
      <c r="P942" s="37"/>
    </row>
    <row r="943" spans="3:16" x14ac:dyDescent="0.25">
      <c r="C943" s="9"/>
      <c r="M943" s="30"/>
      <c r="N943" s="30"/>
      <c r="O943" s="37"/>
      <c r="P943" s="37"/>
    </row>
    <row r="944" spans="3:16" x14ac:dyDescent="0.25">
      <c r="C944" s="9"/>
      <c r="M944" s="30"/>
      <c r="N944" s="30"/>
      <c r="O944" s="37"/>
      <c r="P944" s="37"/>
    </row>
    <row r="945" spans="3:16" x14ac:dyDescent="0.25">
      <c r="C945" s="9"/>
      <c r="M945" s="30"/>
      <c r="N945" s="30"/>
      <c r="O945" s="37"/>
      <c r="P945" s="37"/>
    </row>
    <row r="946" spans="3:16" x14ac:dyDescent="0.25">
      <c r="C946" s="9"/>
      <c r="M946" s="30"/>
      <c r="N946" s="30"/>
      <c r="O946" s="37"/>
      <c r="P946" s="37"/>
    </row>
    <row r="947" spans="3:16" x14ac:dyDescent="0.25">
      <c r="C947" s="9"/>
      <c r="M947" s="30"/>
      <c r="N947" s="30"/>
      <c r="O947" s="37"/>
      <c r="P947" s="37"/>
    </row>
    <row r="948" spans="3:16" x14ac:dyDescent="0.25">
      <c r="C948" s="9"/>
      <c r="M948" s="30"/>
      <c r="N948" s="30"/>
      <c r="O948" s="37"/>
      <c r="P948" s="37"/>
    </row>
    <row r="949" spans="3:16" x14ac:dyDescent="0.25">
      <c r="C949" s="9"/>
      <c r="M949" s="30"/>
      <c r="N949" s="30"/>
      <c r="O949" s="37"/>
      <c r="P949" s="37"/>
    </row>
    <row r="950" spans="3:16" x14ac:dyDescent="0.25">
      <c r="C950" s="9"/>
      <c r="M950" s="30"/>
      <c r="N950" s="30"/>
      <c r="O950" s="37"/>
      <c r="P950" s="37"/>
    </row>
    <row r="951" spans="3:16" x14ac:dyDescent="0.25">
      <c r="C951" s="9"/>
      <c r="M951" s="30"/>
      <c r="N951" s="30"/>
      <c r="O951" s="37"/>
      <c r="P951" s="37"/>
    </row>
    <row r="952" spans="3:16" x14ac:dyDescent="0.25">
      <c r="C952" s="9"/>
      <c r="M952" s="30"/>
      <c r="N952" s="30"/>
      <c r="O952" s="37"/>
      <c r="P952" s="37"/>
    </row>
    <row r="953" spans="3:16" x14ac:dyDescent="0.25">
      <c r="C953" s="9"/>
      <c r="M953" s="30"/>
      <c r="N953" s="30"/>
      <c r="O953" s="37"/>
      <c r="P953" s="37"/>
    </row>
    <row r="954" spans="3:16" x14ac:dyDescent="0.25">
      <c r="C954" s="9"/>
      <c r="M954" s="30"/>
      <c r="N954" s="30"/>
      <c r="O954" s="37"/>
      <c r="P954" s="37"/>
    </row>
    <row r="955" spans="3:16" x14ac:dyDescent="0.25">
      <c r="C955" s="9"/>
      <c r="M955" s="30"/>
      <c r="N955" s="30"/>
      <c r="O955" s="37"/>
      <c r="P955" s="37"/>
    </row>
    <row r="956" spans="3:16" x14ac:dyDescent="0.25">
      <c r="C956" s="9"/>
      <c r="M956" s="30"/>
      <c r="N956" s="30"/>
      <c r="O956" s="37"/>
      <c r="P956" s="37"/>
    </row>
    <row r="957" spans="3:16" x14ac:dyDescent="0.25">
      <c r="C957" s="9"/>
      <c r="M957" s="30"/>
      <c r="N957" s="30"/>
      <c r="O957" s="37"/>
      <c r="P957" s="37"/>
    </row>
    <row r="958" spans="3:16" x14ac:dyDescent="0.25">
      <c r="C958" s="9"/>
      <c r="M958" s="30"/>
      <c r="N958" s="30"/>
      <c r="O958" s="37"/>
      <c r="P958" s="37"/>
    </row>
    <row r="959" spans="3:16" x14ac:dyDescent="0.25">
      <c r="C959" s="9"/>
      <c r="M959" s="30"/>
      <c r="N959" s="30"/>
      <c r="O959" s="37"/>
      <c r="P959" s="37"/>
    </row>
    <row r="960" spans="3:16" x14ac:dyDescent="0.25">
      <c r="C960" s="9"/>
      <c r="M960" s="30"/>
      <c r="N960" s="30"/>
      <c r="O960" s="37"/>
      <c r="P960" s="37"/>
    </row>
    <row r="961" spans="3:16" x14ac:dyDescent="0.25">
      <c r="C961" s="9"/>
      <c r="M961" s="30"/>
      <c r="N961" s="30"/>
      <c r="O961" s="37"/>
      <c r="P961" s="37"/>
    </row>
    <row r="962" spans="3:16" x14ac:dyDescent="0.25">
      <c r="C962" s="9"/>
      <c r="M962" s="30"/>
      <c r="N962" s="30"/>
      <c r="O962" s="37"/>
      <c r="P962" s="37"/>
    </row>
    <row r="963" spans="3:16" x14ac:dyDescent="0.25">
      <c r="C963" s="9"/>
      <c r="M963" s="30"/>
      <c r="N963" s="30"/>
      <c r="O963" s="37"/>
      <c r="P963" s="37"/>
    </row>
    <row r="964" spans="3:16" x14ac:dyDescent="0.25">
      <c r="C964" s="9"/>
      <c r="M964" s="30"/>
      <c r="N964" s="30"/>
      <c r="O964" s="37"/>
      <c r="P964" s="37"/>
    </row>
    <row r="965" spans="3:16" x14ac:dyDescent="0.25">
      <c r="C965" s="9"/>
      <c r="M965" s="30"/>
      <c r="N965" s="30"/>
      <c r="O965" s="37"/>
      <c r="P965" s="37"/>
    </row>
    <row r="966" spans="3:16" x14ac:dyDescent="0.25">
      <c r="C966" s="9"/>
      <c r="M966" s="30"/>
      <c r="N966" s="30"/>
      <c r="O966" s="37"/>
      <c r="P966" s="37"/>
    </row>
    <row r="967" spans="3:16" x14ac:dyDescent="0.25">
      <c r="C967" s="9"/>
      <c r="M967" s="30"/>
      <c r="N967" s="30"/>
      <c r="O967" s="37"/>
      <c r="P967" s="37"/>
    </row>
    <row r="968" spans="3:16" x14ac:dyDescent="0.25">
      <c r="C968" s="9"/>
      <c r="M968" s="30"/>
      <c r="N968" s="30"/>
      <c r="O968" s="37"/>
      <c r="P968" s="37"/>
    </row>
    <row r="969" spans="3:16" x14ac:dyDescent="0.25">
      <c r="C969" s="9"/>
      <c r="M969" s="30"/>
      <c r="N969" s="30"/>
      <c r="O969" s="37"/>
      <c r="P969" s="37"/>
    </row>
    <row r="970" spans="3:16" x14ac:dyDescent="0.25">
      <c r="C970" s="9"/>
      <c r="M970" s="30"/>
      <c r="N970" s="30"/>
      <c r="O970" s="37"/>
      <c r="P970" s="37"/>
    </row>
    <row r="971" spans="3:16" x14ac:dyDescent="0.25">
      <c r="C971" s="9"/>
      <c r="M971" s="30"/>
      <c r="N971" s="30"/>
      <c r="O971" s="37"/>
      <c r="P971" s="37"/>
    </row>
    <row r="972" spans="3:16" x14ac:dyDescent="0.25">
      <c r="C972" s="9"/>
      <c r="M972" s="30"/>
      <c r="N972" s="30"/>
      <c r="O972" s="37"/>
      <c r="P972" s="37"/>
    </row>
    <row r="973" spans="3:16" x14ac:dyDescent="0.25">
      <c r="C973" s="9"/>
      <c r="M973" s="30"/>
      <c r="N973" s="30"/>
      <c r="O973" s="37"/>
      <c r="P973" s="37"/>
    </row>
    <row r="974" spans="3:16" x14ac:dyDescent="0.25">
      <c r="C974" s="9"/>
      <c r="M974" s="30"/>
      <c r="N974" s="30"/>
      <c r="O974" s="37"/>
      <c r="P974" s="37"/>
    </row>
    <row r="975" spans="3:16" x14ac:dyDescent="0.25">
      <c r="C975" s="9"/>
      <c r="M975" s="30"/>
      <c r="N975" s="30"/>
      <c r="O975" s="37"/>
      <c r="P975" s="37"/>
    </row>
    <row r="976" spans="3:16" x14ac:dyDescent="0.25">
      <c r="C976" s="9"/>
      <c r="M976" s="30"/>
      <c r="N976" s="30"/>
      <c r="O976" s="37"/>
      <c r="P976" s="37"/>
    </row>
    <row r="977" spans="3:16" x14ac:dyDescent="0.25">
      <c r="C977" s="9"/>
      <c r="M977" s="30"/>
      <c r="N977" s="30"/>
      <c r="O977" s="37"/>
      <c r="P977" s="37"/>
    </row>
    <row r="978" spans="3:16" x14ac:dyDescent="0.25">
      <c r="C978" s="9"/>
      <c r="M978" s="30"/>
      <c r="N978" s="30"/>
      <c r="O978" s="37"/>
      <c r="P978" s="37"/>
    </row>
    <row r="979" spans="3:16" x14ac:dyDescent="0.25">
      <c r="C979" s="9"/>
      <c r="M979" s="30"/>
      <c r="N979" s="30"/>
      <c r="O979" s="37"/>
      <c r="P979" s="37"/>
    </row>
    <row r="980" spans="3:16" x14ac:dyDescent="0.25">
      <c r="C980" s="9"/>
      <c r="M980" s="30"/>
      <c r="N980" s="30"/>
      <c r="O980" s="37"/>
      <c r="P980" s="37"/>
    </row>
    <row r="981" spans="3:16" x14ac:dyDescent="0.25">
      <c r="C981" s="9"/>
      <c r="M981" s="30"/>
      <c r="N981" s="30"/>
      <c r="O981" s="37"/>
      <c r="P981" s="37"/>
    </row>
    <row r="982" spans="3:16" x14ac:dyDescent="0.25">
      <c r="C982" s="9"/>
      <c r="M982" s="30"/>
      <c r="N982" s="30"/>
      <c r="O982" s="37"/>
      <c r="P982" s="37"/>
    </row>
    <row r="983" spans="3:16" x14ac:dyDescent="0.25">
      <c r="C983" s="9"/>
      <c r="M983" s="30"/>
      <c r="N983" s="30"/>
      <c r="O983" s="37"/>
      <c r="P983" s="37"/>
    </row>
    <row r="984" spans="3:16" x14ac:dyDescent="0.25">
      <c r="C984" s="9"/>
      <c r="M984" s="30"/>
      <c r="N984" s="30"/>
      <c r="O984" s="37"/>
      <c r="P984" s="37"/>
    </row>
    <row r="985" spans="3:16" x14ac:dyDescent="0.25">
      <c r="C985" s="9"/>
      <c r="M985" s="30"/>
      <c r="N985" s="30"/>
      <c r="O985" s="37"/>
      <c r="P985" s="37"/>
    </row>
    <row r="986" spans="3:16" x14ac:dyDescent="0.25">
      <c r="C986" s="9"/>
      <c r="M986" s="30"/>
      <c r="N986" s="30"/>
      <c r="O986" s="37"/>
      <c r="P986" s="37"/>
    </row>
    <row r="987" spans="3:16" x14ac:dyDescent="0.25">
      <c r="C987" s="9"/>
      <c r="M987" s="30"/>
      <c r="N987" s="30"/>
      <c r="O987" s="37"/>
      <c r="P987" s="37"/>
    </row>
    <row r="988" spans="3:16" x14ac:dyDescent="0.25">
      <c r="C988" s="9"/>
      <c r="M988" s="30"/>
      <c r="N988" s="30"/>
      <c r="O988" s="37"/>
      <c r="P988" s="37"/>
    </row>
    <row r="989" spans="3:16" x14ac:dyDescent="0.25">
      <c r="C989" s="9"/>
      <c r="M989" s="30"/>
      <c r="N989" s="30"/>
      <c r="O989" s="37"/>
      <c r="P989" s="37"/>
    </row>
    <row r="990" spans="3:16" x14ac:dyDescent="0.25">
      <c r="C990" s="9"/>
      <c r="M990" s="30"/>
      <c r="N990" s="30"/>
      <c r="O990" s="37"/>
      <c r="P990" s="37"/>
    </row>
    <row r="991" spans="3:16" x14ac:dyDescent="0.25">
      <c r="C991" s="9"/>
      <c r="M991" s="30"/>
      <c r="N991" s="30"/>
      <c r="O991" s="37"/>
      <c r="P991" s="37"/>
    </row>
    <row r="992" spans="3:16" x14ac:dyDescent="0.25">
      <c r="C992" s="9"/>
      <c r="M992" s="30"/>
      <c r="N992" s="30"/>
      <c r="O992" s="37"/>
      <c r="P992" s="37"/>
    </row>
    <row r="993" spans="3:16" x14ac:dyDescent="0.25">
      <c r="C993" s="9"/>
      <c r="M993" s="30"/>
      <c r="N993" s="30"/>
      <c r="O993" s="37"/>
      <c r="P993" s="37"/>
    </row>
    <row r="994" spans="3:16" x14ac:dyDescent="0.25">
      <c r="C994" s="9"/>
      <c r="M994" s="30"/>
      <c r="N994" s="30"/>
      <c r="O994" s="37"/>
      <c r="P994" s="37"/>
    </row>
    <row r="995" spans="3:16" x14ac:dyDescent="0.25">
      <c r="C995" s="9"/>
      <c r="M995" s="30"/>
      <c r="N995" s="30"/>
      <c r="O995" s="37"/>
      <c r="P995" s="37"/>
    </row>
    <row r="996" spans="3:16" x14ac:dyDescent="0.25">
      <c r="C996" s="9"/>
      <c r="M996" s="30"/>
      <c r="N996" s="30"/>
      <c r="O996" s="37"/>
      <c r="P996" s="37"/>
    </row>
    <row r="997" spans="3:16" x14ac:dyDescent="0.25">
      <c r="C997" s="9"/>
      <c r="M997" s="30"/>
      <c r="N997" s="30"/>
      <c r="O997" s="37"/>
      <c r="P997" s="37"/>
    </row>
    <row r="998" spans="3:16" x14ac:dyDescent="0.25">
      <c r="C998" s="9"/>
      <c r="M998" s="30"/>
      <c r="N998" s="30"/>
      <c r="O998" s="37"/>
      <c r="P998" s="37"/>
    </row>
    <row r="999" spans="3:16" x14ac:dyDescent="0.25">
      <c r="C999" s="9"/>
      <c r="M999" s="30"/>
      <c r="N999" s="30"/>
      <c r="O999" s="37"/>
      <c r="P999" s="37"/>
    </row>
    <row r="1000" spans="3:16" x14ac:dyDescent="0.25">
      <c r="C1000" s="9"/>
      <c r="M1000" s="30"/>
      <c r="N1000" s="30"/>
      <c r="O1000" s="37"/>
      <c r="P1000" s="37"/>
    </row>
    <row r="1001" spans="3:16" x14ac:dyDescent="0.25">
      <c r="C1001" s="9"/>
      <c r="M1001" s="30"/>
      <c r="N1001" s="30"/>
      <c r="O1001" s="37"/>
      <c r="P1001" s="37"/>
    </row>
    <row r="1002" spans="3:16" x14ac:dyDescent="0.25">
      <c r="C1002" s="9"/>
      <c r="M1002" s="30"/>
      <c r="N1002" s="30"/>
      <c r="O1002" s="37"/>
      <c r="P1002" s="37"/>
    </row>
    <row r="1003" spans="3:16" x14ac:dyDescent="0.25">
      <c r="C1003" s="9"/>
      <c r="M1003" s="30"/>
      <c r="N1003" s="30"/>
      <c r="O1003" s="37"/>
      <c r="P1003" s="37"/>
    </row>
    <row r="1004" spans="3:16" x14ac:dyDescent="0.25">
      <c r="C1004" s="9"/>
      <c r="M1004" s="30"/>
      <c r="N1004" s="30"/>
      <c r="O1004" s="37"/>
      <c r="P1004" s="37"/>
    </row>
    <row r="1005" spans="3:16" x14ac:dyDescent="0.25">
      <c r="C1005" s="9"/>
      <c r="M1005" s="30"/>
      <c r="N1005" s="30"/>
      <c r="O1005" s="37"/>
      <c r="P1005" s="37"/>
    </row>
    <row r="1006" spans="3:16" x14ac:dyDescent="0.25">
      <c r="C1006" s="9"/>
      <c r="M1006" s="30"/>
      <c r="N1006" s="30"/>
      <c r="O1006" s="37"/>
      <c r="P1006" s="37"/>
    </row>
    <row r="1007" spans="3:16" x14ac:dyDescent="0.25">
      <c r="C1007" s="9"/>
      <c r="M1007" s="30"/>
      <c r="N1007" s="30"/>
      <c r="O1007" s="37"/>
      <c r="P1007" s="37"/>
    </row>
    <row r="1008" spans="3:16" x14ac:dyDescent="0.25">
      <c r="C1008" s="9"/>
      <c r="M1008" s="30"/>
      <c r="N1008" s="30"/>
      <c r="O1008" s="37"/>
      <c r="P1008" s="37"/>
    </row>
    <row r="1009" spans="3:16" x14ac:dyDescent="0.25">
      <c r="C1009" s="9"/>
      <c r="M1009" s="30"/>
      <c r="N1009" s="30"/>
      <c r="O1009" s="37"/>
      <c r="P1009" s="37"/>
    </row>
    <row r="1010" spans="3:16" x14ac:dyDescent="0.25">
      <c r="C1010" s="9"/>
      <c r="M1010" s="30"/>
      <c r="N1010" s="30"/>
      <c r="O1010" s="37"/>
      <c r="P1010" s="37"/>
    </row>
    <row r="1011" spans="3:16" x14ac:dyDescent="0.25">
      <c r="C1011" s="9"/>
      <c r="M1011" s="30"/>
      <c r="N1011" s="30"/>
      <c r="O1011" s="37"/>
      <c r="P1011" s="37"/>
    </row>
    <row r="1012" spans="3:16" x14ac:dyDescent="0.25">
      <c r="C1012" s="9"/>
      <c r="M1012" s="30"/>
      <c r="N1012" s="30"/>
      <c r="O1012" s="37"/>
      <c r="P1012" s="37"/>
    </row>
    <row r="1013" spans="3:16" x14ac:dyDescent="0.25">
      <c r="C1013" s="9"/>
      <c r="M1013" s="30"/>
      <c r="N1013" s="30"/>
      <c r="O1013" s="37"/>
      <c r="P1013" s="37"/>
    </row>
    <row r="1014" spans="3:16" x14ac:dyDescent="0.25">
      <c r="C1014" s="9"/>
      <c r="M1014" s="30"/>
      <c r="N1014" s="30"/>
      <c r="O1014" s="37"/>
      <c r="P1014" s="37"/>
    </row>
    <row r="1015" spans="3:16" x14ac:dyDescent="0.25">
      <c r="C1015" s="9"/>
      <c r="M1015" s="30"/>
      <c r="N1015" s="30"/>
      <c r="O1015" s="37"/>
      <c r="P1015" s="37"/>
    </row>
    <row r="1016" spans="3:16" x14ac:dyDescent="0.25">
      <c r="C1016" s="9"/>
      <c r="M1016" s="30"/>
      <c r="N1016" s="30"/>
      <c r="O1016" s="37"/>
      <c r="P1016" s="37"/>
    </row>
    <row r="1017" spans="3:16" x14ac:dyDescent="0.25">
      <c r="C1017" s="9"/>
      <c r="M1017" s="30"/>
      <c r="N1017" s="30"/>
      <c r="O1017" s="37"/>
      <c r="P1017" s="37"/>
    </row>
    <row r="1018" spans="3:16" x14ac:dyDescent="0.25">
      <c r="C1018" s="9"/>
      <c r="M1018" s="30"/>
      <c r="N1018" s="30"/>
      <c r="O1018" s="37"/>
      <c r="P1018" s="37"/>
    </row>
    <row r="1019" spans="3:16" x14ac:dyDescent="0.25">
      <c r="C1019" s="9"/>
      <c r="M1019" s="30"/>
      <c r="N1019" s="30"/>
      <c r="O1019" s="37"/>
      <c r="P1019" s="37"/>
    </row>
    <row r="1020" spans="3:16" x14ac:dyDescent="0.25">
      <c r="C1020" s="9"/>
      <c r="M1020" s="30"/>
      <c r="N1020" s="30"/>
      <c r="O1020" s="37"/>
      <c r="P1020" s="37"/>
    </row>
    <row r="1021" spans="3:16" x14ac:dyDescent="0.25">
      <c r="C1021" s="9"/>
      <c r="M1021" s="30"/>
      <c r="N1021" s="30"/>
      <c r="O1021" s="37"/>
      <c r="P1021" s="37"/>
    </row>
    <row r="1022" spans="3:16" x14ac:dyDescent="0.25">
      <c r="C1022" s="9"/>
      <c r="M1022" s="30"/>
      <c r="N1022" s="30"/>
      <c r="O1022" s="37"/>
      <c r="P1022" s="37"/>
    </row>
    <row r="1023" spans="3:16" x14ac:dyDescent="0.25">
      <c r="C1023" s="9"/>
      <c r="M1023" s="30"/>
      <c r="N1023" s="30"/>
      <c r="O1023" s="37"/>
      <c r="P1023" s="37"/>
    </row>
    <row r="1024" spans="3:16" x14ac:dyDescent="0.25">
      <c r="C1024" s="9"/>
      <c r="M1024" s="30"/>
      <c r="N1024" s="30"/>
      <c r="O1024" s="37"/>
      <c r="P1024" s="37"/>
    </row>
    <row r="1025" spans="3:16" x14ac:dyDescent="0.25">
      <c r="C1025" s="9"/>
      <c r="M1025" s="30"/>
      <c r="N1025" s="30"/>
      <c r="O1025" s="37"/>
      <c r="P1025" s="37"/>
    </row>
    <row r="1026" spans="3:16" x14ac:dyDescent="0.25">
      <c r="C1026" s="9"/>
      <c r="M1026" s="30"/>
      <c r="N1026" s="30"/>
      <c r="O1026" s="37"/>
      <c r="P1026" s="37"/>
    </row>
    <row r="1027" spans="3:16" x14ac:dyDescent="0.25">
      <c r="C1027" s="9"/>
      <c r="M1027" s="30"/>
      <c r="N1027" s="30"/>
      <c r="O1027" s="37"/>
      <c r="P1027" s="37"/>
    </row>
    <row r="1028" spans="3:16" x14ac:dyDescent="0.25">
      <c r="C1028" s="9"/>
      <c r="M1028" s="30"/>
      <c r="N1028" s="30"/>
      <c r="O1028" s="37"/>
      <c r="P1028" s="37"/>
    </row>
    <row r="1029" spans="3:16" x14ac:dyDescent="0.25">
      <c r="C1029" s="9"/>
      <c r="M1029" s="30"/>
      <c r="N1029" s="30"/>
      <c r="O1029" s="37"/>
      <c r="P1029" s="37"/>
    </row>
    <row r="1030" spans="3:16" x14ac:dyDescent="0.25">
      <c r="C1030" s="9"/>
      <c r="M1030" s="30"/>
      <c r="N1030" s="30"/>
      <c r="O1030" s="37"/>
      <c r="P1030" s="37"/>
    </row>
    <row r="1031" spans="3:16" x14ac:dyDescent="0.25">
      <c r="C1031" s="9"/>
      <c r="M1031" s="30"/>
      <c r="N1031" s="30"/>
      <c r="O1031" s="37"/>
      <c r="P1031" s="37"/>
    </row>
    <row r="1032" spans="3:16" x14ac:dyDescent="0.25">
      <c r="C1032" s="9"/>
      <c r="M1032" s="30"/>
      <c r="N1032" s="30"/>
      <c r="O1032" s="37"/>
      <c r="P1032" s="37"/>
    </row>
    <row r="1033" spans="3:16" x14ac:dyDescent="0.25">
      <c r="C1033" s="9"/>
      <c r="M1033" s="30"/>
      <c r="N1033" s="30"/>
      <c r="O1033" s="37"/>
      <c r="P1033" s="37"/>
    </row>
    <row r="1034" spans="3:16" x14ac:dyDescent="0.25">
      <c r="C1034" s="9"/>
      <c r="M1034" s="30"/>
      <c r="N1034" s="30"/>
      <c r="O1034" s="37"/>
      <c r="P1034" s="37"/>
    </row>
    <row r="1035" spans="3:16" x14ac:dyDescent="0.25">
      <c r="C1035" s="9"/>
      <c r="M1035" s="30"/>
      <c r="N1035" s="30"/>
      <c r="O1035" s="37"/>
      <c r="P1035" s="37"/>
    </row>
    <row r="1036" spans="3:16" x14ac:dyDescent="0.25">
      <c r="C1036" s="9"/>
      <c r="M1036" s="30"/>
      <c r="N1036" s="30"/>
      <c r="O1036" s="37"/>
      <c r="P1036" s="37"/>
    </row>
    <row r="1037" spans="3:16" x14ac:dyDescent="0.25">
      <c r="C1037" s="9"/>
      <c r="M1037" s="30"/>
      <c r="N1037" s="30"/>
      <c r="O1037" s="37"/>
      <c r="P1037" s="37"/>
    </row>
    <row r="1038" spans="3:16" x14ac:dyDescent="0.25">
      <c r="C1038" s="9"/>
      <c r="M1038" s="30"/>
      <c r="N1038" s="30"/>
      <c r="O1038" s="37"/>
      <c r="P1038" s="37"/>
    </row>
    <row r="1039" spans="3:16" x14ac:dyDescent="0.25">
      <c r="C1039" s="9"/>
      <c r="M1039" s="30"/>
      <c r="N1039" s="30"/>
      <c r="O1039" s="37"/>
      <c r="P1039" s="37"/>
    </row>
    <row r="1040" spans="3:16" x14ac:dyDescent="0.25">
      <c r="C1040" s="9"/>
      <c r="M1040" s="30"/>
      <c r="N1040" s="30"/>
      <c r="O1040" s="37"/>
      <c r="P1040" s="37"/>
    </row>
    <row r="1041" spans="3:16" x14ac:dyDescent="0.25">
      <c r="C1041" s="9"/>
      <c r="M1041" s="30"/>
      <c r="N1041" s="30"/>
      <c r="O1041" s="37"/>
      <c r="P1041" s="37"/>
    </row>
    <row r="1042" spans="3:16" x14ac:dyDescent="0.25">
      <c r="C1042" s="9"/>
      <c r="M1042" s="30"/>
      <c r="N1042" s="30"/>
      <c r="O1042" s="37"/>
      <c r="P1042" s="37"/>
    </row>
    <row r="1043" spans="3:16" x14ac:dyDescent="0.25">
      <c r="C1043" s="9"/>
      <c r="M1043" s="30"/>
      <c r="N1043" s="30"/>
      <c r="O1043" s="37"/>
      <c r="P1043" s="37"/>
    </row>
    <row r="1044" spans="3:16" x14ac:dyDescent="0.25">
      <c r="C1044" s="9"/>
      <c r="M1044" s="30"/>
      <c r="N1044" s="30"/>
      <c r="O1044" s="37"/>
      <c r="P1044" s="37"/>
    </row>
    <row r="1045" spans="3:16" x14ac:dyDescent="0.25">
      <c r="C1045" s="9"/>
      <c r="M1045" s="30"/>
      <c r="N1045" s="30"/>
      <c r="O1045" s="37"/>
      <c r="P1045" s="37"/>
    </row>
    <row r="1046" spans="3:16" x14ac:dyDescent="0.25">
      <c r="C1046" s="9"/>
      <c r="M1046" s="30"/>
      <c r="N1046" s="30"/>
      <c r="O1046" s="37"/>
      <c r="P1046" s="37"/>
    </row>
    <row r="1047" spans="3:16" x14ac:dyDescent="0.25">
      <c r="C1047" s="9"/>
      <c r="M1047" s="30"/>
      <c r="N1047" s="30"/>
      <c r="O1047" s="37"/>
      <c r="P1047" s="37"/>
    </row>
    <row r="1048" spans="3:16" x14ac:dyDescent="0.25">
      <c r="C1048" s="9"/>
      <c r="M1048" s="30"/>
      <c r="N1048" s="30"/>
      <c r="O1048" s="37"/>
      <c r="P1048" s="37"/>
    </row>
    <row r="1049" spans="3:16" x14ac:dyDescent="0.25">
      <c r="C1049" s="9"/>
      <c r="M1049" s="30"/>
      <c r="N1049" s="30"/>
      <c r="O1049" s="37"/>
      <c r="P1049" s="37"/>
    </row>
    <row r="1050" spans="3:16" x14ac:dyDescent="0.25">
      <c r="C1050" s="9"/>
      <c r="M1050" s="30"/>
      <c r="N1050" s="30"/>
      <c r="O1050" s="37"/>
      <c r="P1050" s="37"/>
    </row>
    <row r="1051" spans="3:16" x14ac:dyDescent="0.25">
      <c r="C1051" s="9"/>
      <c r="M1051" s="30"/>
      <c r="N1051" s="30"/>
      <c r="O1051" s="37"/>
      <c r="P1051" s="37"/>
    </row>
    <row r="1052" spans="3:16" x14ac:dyDescent="0.25">
      <c r="C1052" s="9"/>
      <c r="M1052" s="30"/>
      <c r="N1052" s="30"/>
      <c r="O1052" s="37"/>
      <c r="P1052" s="37"/>
    </row>
    <row r="1053" spans="3:16" x14ac:dyDescent="0.25">
      <c r="C1053" s="9"/>
      <c r="M1053" s="30"/>
      <c r="N1053" s="30"/>
      <c r="O1053" s="37"/>
      <c r="P1053" s="37"/>
    </row>
    <row r="1054" spans="3:16" x14ac:dyDescent="0.25">
      <c r="C1054" s="9"/>
      <c r="M1054" s="30"/>
      <c r="N1054" s="30"/>
      <c r="O1054" s="37"/>
      <c r="P1054" s="37"/>
    </row>
    <row r="1055" spans="3:16" x14ac:dyDescent="0.25">
      <c r="C1055" s="9"/>
      <c r="M1055" s="30"/>
      <c r="N1055" s="30"/>
      <c r="O1055" s="37"/>
      <c r="P1055" s="37"/>
    </row>
    <row r="1056" spans="3:16" x14ac:dyDescent="0.25">
      <c r="C1056" s="9"/>
      <c r="M1056" s="30"/>
      <c r="N1056" s="30"/>
      <c r="O1056" s="37"/>
      <c r="P1056" s="37"/>
    </row>
    <row r="1057" spans="3:16" x14ac:dyDescent="0.25">
      <c r="C1057" s="9"/>
      <c r="M1057" s="30"/>
      <c r="N1057" s="30"/>
      <c r="O1057" s="37"/>
      <c r="P1057" s="37"/>
    </row>
    <row r="1058" spans="3:16" x14ac:dyDescent="0.25">
      <c r="C1058" s="9"/>
      <c r="M1058" s="30"/>
      <c r="N1058" s="30"/>
      <c r="O1058" s="37"/>
      <c r="P1058" s="37"/>
    </row>
    <row r="1059" spans="3:16" x14ac:dyDescent="0.25">
      <c r="C1059" s="9"/>
      <c r="M1059" s="30"/>
      <c r="N1059" s="30"/>
      <c r="O1059" s="37"/>
      <c r="P1059" s="37"/>
    </row>
    <row r="1060" spans="3:16" x14ac:dyDescent="0.25">
      <c r="C1060" s="9"/>
      <c r="M1060" s="30"/>
      <c r="N1060" s="30"/>
      <c r="O1060" s="37"/>
      <c r="P1060" s="37"/>
    </row>
    <row r="1061" spans="3:16" x14ac:dyDescent="0.25">
      <c r="C1061" s="9"/>
      <c r="M1061" s="30"/>
      <c r="N1061" s="30"/>
      <c r="O1061" s="37"/>
      <c r="P1061" s="37"/>
    </row>
    <row r="1062" spans="3:16" x14ac:dyDescent="0.25">
      <c r="C1062" s="9"/>
      <c r="M1062" s="30"/>
      <c r="N1062" s="30"/>
      <c r="O1062" s="37"/>
      <c r="P1062" s="37"/>
    </row>
    <row r="1063" spans="3:16" x14ac:dyDescent="0.25">
      <c r="C1063" s="9"/>
      <c r="M1063" s="30"/>
      <c r="N1063" s="30"/>
      <c r="O1063" s="37"/>
      <c r="P1063" s="37"/>
    </row>
    <row r="1064" spans="3:16" x14ac:dyDescent="0.25">
      <c r="C1064" s="9"/>
      <c r="M1064" s="30"/>
      <c r="N1064" s="30"/>
      <c r="O1064" s="37"/>
      <c r="P1064" s="37"/>
    </row>
    <row r="1065" spans="3:16" x14ac:dyDescent="0.25">
      <c r="C1065" s="9"/>
      <c r="M1065" s="30"/>
      <c r="N1065" s="30"/>
      <c r="O1065" s="37"/>
      <c r="P1065" s="37"/>
    </row>
    <row r="1066" spans="3:16" x14ac:dyDescent="0.25">
      <c r="C1066" s="9"/>
      <c r="M1066" s="30"/>
      <c r="N1066" s="30"/>
      <c r="O1066" s="37"/>
      <c r="P1066" s="37"/>
    </row>
    <row r="1067" spans="3:16" x14ac:dyDescent="0.25">
      <c r="C1067" s="9"/>
      <c r="M1067" s="30"/>
      <c r="N1067" s="30"/>
      <c r="O1067" s="37"/>
      <c r="P1067" s="37"/>
    </row>
    <row r="1068" spans="3:16" x14ac:dyDescent="0.25">
      <c r="C1068" s="9"/>
      <c r="M1068" s="30"/>
      <c r="N1068" s="30"/>
      <c r="O1068" s="37"/>
      <c r="P1068" s="37"/>
    </row>
    <row r="1069" spans="3:16" x14ac:dyDescent="0.25">
      <c r="C1069" s="9"/>
      <c r="M1069" s="30"/>
      <c r="N1069" s="30"/>
      <c r="O1069" s="37"/>
      <c r="P1069" s="37"/>
    </row>
    <row r="1070" spans="3:16" x14ac:dyDescent="0.25">
      <c r="C1070" s="9"/>
      <c r="M1070" s="30"/>
      <c r="N1070" s="30"/>
      <c r="O1070" s="37"/>
      <c r="P1070" s="37"/>
    </row>
    <row r="1071" spans="3:16" x14ac:dyDescent="0.25">
      <c r="C1071" s="9"/>
      <c r="M1071" s="30"/>
      <c r="N1071" s="30"/>
      <c r="O1071" s="37"/>
      <c r="P1071" s="37"/>
    </row>
    <row r="1072" spans="3:16" x14ac:dyDescent="0.25">
      <c r="C1072" s="9"/>
      <c r="M1072" s="30"/>
      <c r="N1072" s="30"/>
      <c r="O1072" s="37"/>
      <c r="P1072" s="37"/>
    </row>
    <row r="1073" spans="3:16" x14ac:dyDescent="0.25">
      <c r="C1073" s="9"/>
      <c r="M1073" s="30"/>
      <c r="N1073" s="30"/>
      <c r="O1073" s="37"/>
      <c r="P1073" s="37"/>
    </row>
    <row r="1074" spans="3:16" x14ac:dyDescent="0.25">
      <c r="C1074" s="9"/>
      <c r="M1074" s="30"/>
      <c r="N1074" s="30"/>
      <c r="O1074" s="37"/>
      <c r="P1074" s="37"/>
    </row>
    <row r="1075" spans="3:16" x14ac:dyDescent="0.25">
      <c r="C1075" s="9"/>
      <c r="M1075" s="30"/>
      <c r="N1075" s="30"/>
      <c r="O1075" s="37"/>
      <c r="P1075" s="37"/>
    </row>
    <row r="1076" spans="3:16" x14ac:dyDescent="0.25">
      <c r="C1076" s="9"/>
      <c r="M1076" s="30"/>
      <c r="N1076" s="30"/>
      <c r="O1076" s="37"/>
      <c r="P1076" s="37"/>
    </row>
    <row r="1077" spans="3:16" x14ac:dyDescent="0.25">
      <c r="C1077" s="9"/>
      <c r="M1077" s="30"/>
      <c r="N1077" s="30"/>
      <c r="O1077" s="37"/>
      <c r="P1077" s="37"/>
    </row>
    <row r="1078" spans="3:16" x14ac:dyDescent="0.25">
      <c r="C1078" s="9"/>
      <c r="M1078" s="30"/>
      <c r="N1078" s="30"/>
      <c r="O1078" s="37"/>
      <c r="P1078" s="37"/>
    </row>
    <row r="1079" spans="3:16" x14ac:dyDescent="0.25">
      <c r="C1079" s="9"/>
      <c r="M1079" s="30"/>
      <c r="N1079" s="30"/>
      <c r="O1079" s="37"/>
      <c r="P1079" s="37"/>
    </row>
    <row r="1080" spans="3:16" x14ac:dyDescent="0.25">
      <c r="C1080" s="9"/>
      <c r="M1080" s="30"/>
      <c r="N1080" s="30"/>
      <c r="O1080" s="37"/>
      <c r="P1080" s="37"/>
    </row>
    <row r="1081" spans="3:16" x14ac:dyDescent="0.25">
      <c r="C1081" s="9"/>
      <c r="M1081" s="30"/>
      <c r="N1081" s="30"/>
      <c r="O1081" s="37"/>
      <c r="P1081" s="37"/>
    </row>
    <row r="1082" spans="3:16" x14ac:dyDescent="0.25">
      <c r="C1082" s="9"/>
      <c r="M1082" s="30"/>
      <c r="N1082" s="30"/>
      <c r="O1082" s="37"/>
      <c r="P1082" s="37"/>
    </row>
    <row r="1083" spans="3:16" x14ac:dyDescent="0.25">
      <c r="C1083" s="9"/>
      <c r="M1083" s="30"/>
      <c r="N1083" s="30"/>
      <c r="O1083" s="37"/>
      <c r="P1083" s="37"/>
    </row>
    <row r="1084" spans="3:16" x14ac:dyDescent="0.25">
      <c r="C1084" s="9"/>
      <c r="M1084" s="30"/>
      <c r="N1084" s="30"/>
      <c r="O1084" s="37"/>
      <c r="P1084" s="37"/>
    </row>
    <row r="1085" spans="3:16" x14ac:dyDescent="0.25">
      <c r="C1085" s="9"/>
      <c r="M1085" s="30"/>
      <c r="N1085" s="30"/>
      <c r="O1085" s="37"/>
      <c r="P1085" s="37"/>
    </row>
    <row r="1086" spans="3:16" x14ac:dyDescent="0.25">
      <c r="C1086" s="9"/>
      <c r="M1086" s="30"/>
      <c r="N1086" s="30"/>
      <c r="O1086" s="37"/>
      <c r="P1086" s="37"/>
    </row>
    <row r="1087" spans="3:16" x14ac:dyDescent="0.25">
      <c r="C1087" s="9"/>
      <c r="M1087" s="30"/>
      <c r="N1087" s="30"/>
      <c r="O1087" s="37"/>
      <c r="P1087" s="37"/>
    </row>
    <row r="1088" spans="3:16" x14ac:dyDescent="0.25">
      <c r="C1088" s="9"/>
      <c r="M1088" s="30"/>
      <c r="N1088" s="30"/>
      <c r="O1088" s="37"/>
      <c r="P1088" s="37"/>
    </row>
    <row r="1089" spans="3:16" x14ac:dyDescent="0.25">
      <c r="C1089" s="9"/>
      <c r="M1089" s="30"/>
      <c r="N1089" s="30"/>
      <c r="O1089" s="37"/>
      <c r="P1089" s="37"/>
    </row>
    <row r="1090" spans="3:16" x14ac:dyDescent="0.25">
      <c r="C1090" s="9"/>
      <c r="M1090" s="30"/>
      <c r="N1090" s="30"/>
      <c r="O1090" s="37"/>
      <c r="P1090" s="37"/>
    </row>
    <row r="1091" spans="3:16" x14ac:dyDescent="0.25">
      <c r="C1091" s="9"/>
      <c r="M1091" s="30"/>
      <c r="N1091" s="30"/>
      <c r="O1091" s="37"/>
      <c r="P1091" s="37"/>
    </row>
    <row r="1092" spans="3:16" x14ac:dyDescent="0.25">
      <c r="C1092" s="9"/>
      <c r="M1092" s="30"/>
      <c r="N1092" s="30"/>
      <c r="O1092" s="37"/>
      <c r="P1092" s="37"/>
    </row>
    <row r="1093" spans="3:16" x14ac:dyDescent="0.25">
      <c r="C1093" s="9"/>
      <c r="M1093" s="30"/>
      <c r="N1093" s="30"/>
      <c r="O1093" s="37"/>
      <c r="P1093" s="37"/>
    </row>
    <row r="1094" spans="3:16" x14ac:dyDescent="0.25">
      <c r="C1094" s="9"/>
      <c r="M1094" s="30"/>
      <c r="N1094" s="30"/>
      <c r="O1094" s="37"/>
      <c r="P1094" s="37"/>
    </row>
    <row r="1095" spans="3:16" x14ac:dyDescent="0.25">
      <c r="C1095" s="9"/>
      <c r="M1095" s="30"/>
      <c r="N1095" s="30"/>
      <c r="O1095" s="37"/>
      <c r="P1095" s="37"/>
    </row>
    <row r="1096" spans="3:16" x14ac:dyDescent="0.25">
      <c r="C1096" s="9"/>
      <c r="M1096" s="30"/>
      <c r="N1096" s="30"/>
      <c r="O1096" s="37"/>
      <c r="P1096" s="37"/>
    </row>
    <row r="1097" spans="3:16" x14ac:dyDescent="0.25">
      <c r="C1097" s="9"/>
      <c r="M1097" s="30"/>
      <c r="N1097" s="30"/>
      <c r="O1097" s="37"/>
      <c r="P1097" s="37"/>
    </row>
    <row r="1098" spans="3:16" x14ac:dyDescent="0.25">
      <c r="C1098" s="9"/>
      <c r="M1098" s="30"/>
      <c r="N1098" s="30"/>
      <c r="O1098" s="37"/>
      <c r="P1098" s="37"/>
    </row>
    <row r="1099" spans="3:16" x14ac:dyDescent="0.25">
      <c r="C1099" s="9"/>
      <c r="M1099" s="30"/>
      <c r="N1099" s="30"/>
      <c r="O1099" s="37"/>
      <c r="P1099" s="37"/>
    </row>
    <row r="1100" spans="3:16" x14ac:dyDescent="0.25">
      <c r="C1100" s="9"/>
      <c r="M1100" s="30"/>
      <c r="N1100" s="30"/>
      <c r="O1100" s="37"/>
      <c r="P1100" s="37"/>
    </row>
    <row r="1101" spans="3:16" x14ac:dyDescent="0.25">
      <c r="C1101" s="9"/>
      <c r="M1101" s="30"/>
      <c r="N1101" s="30"/>
      <c r="O1101" s="37"/>
      <c r="P1101" s="37"/>
    </row>
    <row r="1102" spans="3:16" x14ac:dyDescent="0.25">
      <c r="C1102" s="9"/>
      <c r="M1102" s="30"/>
      <c r="N1102" s="30"/>
      <c r="O1102" s="37"/>
      <c r="P1102" s="37"/>
    </row>
    <row r="1103" spans="3:16" x14ac:dyDescent="0.25">
      <c r="C1103" s="9"/>
      <c r="M1103" s="30"/>
      <c r="N1103" s="30"/>
      <c r="O1103" s="37"/>
      <c r="P1103" s="37"/>
    </row>
    <row r="1104" spans="3:16" x14ac:dyDescent="0.25">
      <c r="C1104" s="9"/>
      <c r="M1104" s="30"/>
      <c r="N1104" s="30"/>
      <c r="O1104" s="37"/>
      <c r="P1104" s="37"/>
    </row>
    <row r="1105" spans="3:16" x14ac:dyDescent="0.25">
      <c r="C1105" s="9"/>
      <c r="M1105" s="30"/>
      <c r="N1105" s="30"/>
      <c r="O1105" s="37"/>
      <c r="P1105" s="37"/>
    </row>
    <row r="1106" spans="3:16" x14ac:dyDescent="0.25">
      <c r="C1106" s="9"/>
      <c r="M1106" s="30"/>
      <c r="N1106" s="30"/>
      <c r="O1106" s="37"/>
      <c r="P1106" s="37"/>
    </row>
    <row r="1107" spans="3:16" x14ac:dyDescent="0.25">
      <c r="C1107" s="9"/>
      <c r="M1107" s="30"/>
      <c r="N1107" s="30"/>
      <c r="O1107" s="37"/>
      <c r="P1107" s="37"/>
    </row>
    <row r="1108" spans="3:16" x14ac:dyDescent="0.25">
      <c r="C1108" s="9"/>
      <c r="M1108" s="30"/>
      <c r="N1108" s="30"/>
      <c r="O1108" s="37"/>
      <c r="P1108" s="37"/>
    </row>
    <row r="1109" spans="3:16" x14ac:dyDescent="0.25">
      <c r="C1109" s="9"/>
      <c r="M1109" s="30"/>
      <c r="N1109" s="30"/>
      <c r="O1109" s="37"/>
      <c r="P1109" s="37"/>
    </row>
    <row r="1110" spans="3:16" x14ac:dyDescent="0.25">
      <c r="C1110" s="9"/>
      <c r="M1110" s="30"/>
      <c r="N1110" s="30"/>
      <c r="O1110" s="37"/>
      <c r="P1110" s="37"/>
    </row>
    <row r="1111" spans="3:16" x14ac:dyDescent="0.25">
      <c r="C1111" s="9"/>
      <c r="M1111" s="30"/>
      <c r="N1111" s="30"/>
      <c r="O1111" s="37"/>
      <c r="P1111" s="37"/>
    </row>
    <row r="1112" spans="3:16" x14ac:dyDescent="0.25">
      <c r="C1112" s="9"/>
      <c r="M1112" s="30"/>
      <c r="N1112" s="30"/>
      <c r="O1112" s="37"/>
      <c r="P1112" s="37"/>
    </row>
    <row r="1113" spans="3:16" x14ac:dyDescent="0.25">
      <c r="C1113" s="9"/>
      <c r="M1113" s="30"/>
      <c r="N1113" s="30"/>
      <c r="O1113" s="37"/>
      <c r="P1113" s="37"/>
    </row>
    <row r="1114" spans="3:16" x14ac:dyDescent="0.25">
      <c r="C1114" s="9"/>
      <c r="M1114" s="30"/>
      <c r="N1114" s="30"/>
      <c r="O1114" s="37"/>
      <c r="P1114" s="37"/>
    </row>
    <row r="1115" spans="3:16" x14ac:dyDescent="0.25">
      <c r="C1115" s="9"/>
      <c r="M1115" s="30"/>
      <c r="N1115" s="30"/>
      <c r="O1115" s="37"/>
      <c r="P1115" s="37"/>
    </row>
    <row r="1116" spans="3:16" x14ac:dyDescent="0.25">
      <c r="C1116" s="9"/>
      <c r="M1116" s="30"/>
      <c r="N1116" s="30"/>
      <c r="O1116" s="37"/>
      <c r="P1116" s="37"/>
    </row>
    <row r="1117" spans="3:16" x14ac:dyDescent="0.25">
      <c r="C1117" s="9"/>
      <c r="M1117" s="30"/>
      <c r="N1117" s="30"/>
      <c r="O1117" s="37"/>
      <c r="P1117" s="37"/>
    </row>
    <row r="1118" spans="3:16" x14ac:dyDescent="0.25">
      <c r="C1118" s="9"/>
      <c r="M1118" s="30"/>
      <c r="N1118" s="30"/>
      <c r="O1118" s="37"/>
      <c r="P1118" s="37"/>
    </row>
    <row r="1119" spans="3:16" x14ac:dyDescent="0.25">
      <c r="C1119" s="9"/>
      <c r="M1119" s="30"/>
      <c r="N1119" s="30"/>
      <c r="O1119" s="37"/>
      <c r="P1119" s="37"/>
    </row>
    <row r="1120" spans="3:16" x14ac:dyDescent="0.25">
      <c r="C1120" s="9"/>
      <c r="M1120" s="30"/>
      <c r="N1120" s="30"/>
      <c r="O1120" s="37"/>
      <c r="P1120" s="37"/>
    </row>
    <row r="1121" spans="3:16" x14ac:dyDescent="0.25">
      <c r="C1121" s="9"/>
      <c r="M1121" s="30"/>
      <c r="N1121" s="30"/>
      <c r="O1121" s="37"/>
      <c r="P1121" s="37"/>
    </row>
    <row r="1122" spans="3:16" x14ac:dyDescent="0.25">
      <c r="C1122" s="9"/>
      <c r="M1122" s="30"/>
      <c r="N1122" s="30"/>
      <c r="O1122" s="37"/>
      <c r="P1122" s="37"/>
    </row>
    <row r="1123" spans="3:16" x14ac:dyDescent="0.25">
      <c r="C1123" s="9"/>
      <c r="M1123" s="30"/>
      <c r="N1123" s="30"/>
      <c r="O1123" s="37"/>
      <c r="P1123" s="37"/>
    </row>
    <row r="1124" spans="3:16" x14ac:dyDescent="0.25">
      <c r="C1124" s="9"/>
      <c r="M1124" s="30"/>
      <c r="N1124" s="30"/>
      <c r="O1124" s="37"/>
      <c r="P1124" s="37"/>
    </row>
    <row r="1125" spans="3:16" x14ac:dyDescent="0.25">
      <c r="C1125" s="9"/>
      <c r="M1125" s="30"/>
      <c r="N1125" s="30"/>
      <c r="O1125" s="37"/>
      <c r="P1125" s="37"/>
    </row>
    <row r="1126" spans="3:16" x14ac:dyDescent="0.25">
      <c r="C1126" s="9"/>
      <c r="M1126" s="30"/>
      <c r="N1126" s="30"/>
      <c r="O1126" s="37"/>
      <c r="P1126" s="37"/>
    </row>
    <row r="1127" spans="3:16" x14ac:dyDescent="0.25">
      <c r="C1127" s="9"/>
      <c r="M1127" s="30"/>
      <c r="N1127" s="30"/>
      <c r="O1127" s="37"/>
      <c r="P1127" s="37"/>
    </row>
    <row r="1128" spans="3:16" x14ac:dyDescent="0.25">
      <c r="C1128" s="9"/>
      <c r="M1128" s="30"/>
      <c r="N1128" s="30"/>
      <c r="O1128" s="37"/>
      <c r="P1128" s="37"/>
    </row>
    <row r="1129" spans="3:16" x14ac:dyDescent="0.25">
      <c r="C1129" s="9"/>
      <c r="M1129" s="30"/>
      <c r="N1129" s="30"/>
      <c r="O1129" s="37"/>
      <c r="P1129" s="37"/>
    </row>
    <row r="1130" spans="3:16" x14ac:dyDescent="0.25">
      <c r="C1130" s="9"/>
      <c r="M1130" s="30"/>
      <c r="N1130" s="30"/>
      <c r="O1130" s="37"/>
      <c r="P1130" s="37"/>
    </row>
    <row r="1131" spans="3:16" x14ac:dyDescent="0.25">
      <c r="C1131" s="9"/>
      <c r="M1131" s="30"/>
      <c r="N1131" s="30"/>
      <c r="O1131" s="37"/>
      <c r="P1131" s="37"/>
    </row>
    <row r="1132" spans="3:16" x14ac:dyDescent="0.25">
      <c r="C1132" s="9"/>
      <c r="M1132" s="30"/>
      <c r="N1132" s="30"/>
      <c r="O1132" s="37"/>
      <c r="P1132" s="37"/>
    </row>
    <row r="1133" spans="3:16" x14ac:dyDescent="0.25">
      <c r="C1133" s="9"/>
      <c r="M1133" s="30"/>
      <c r="N1133" s="30"/>
      <c r="O1133" s="37"/>
      <c r="P1133" s="37"/>
    </row>
    <row r="1134" spans="3:16" x14ac:dyDescent="0.25">
      <c r="C1134" s="9"/>
      <c r="M1134" s="30"/>
      <c r="N1134" s="30"/>
      <c r="O1134" s="37"/>
      <c r="P1134" s="37"/>
    </row>
    <row r="1135" spans="3:16" x14ac:dyDescent="0.25">
      <c r="C1135" s="9"/>
      <c r="M1135" s="30"/>
      <c r="N1135" s="30"/>
      <c r="O1135" s="37"/>
      <c r="P1135" s="37"/>
    </row>
    <row r="1136" spans="3:16" x14ac:dyDescent="0.25">
      <c r="C1136" s="9"/>
      <c r="M1136" s="30"/>
      <c r="N1136" s="30"/>
      <c r="O1136" s="37"/>
      <c r="P1136" s="37"/>
    </row>
    <row r="1137" spans="3:16" x14ac:dyDescent="0.25">
      <c r="C1137" s="9"/>
      <c r="M1137" s="30"/>
      <c r="N1137" s="30"/>
      <c r="O1137" s="37"/>
      <c r="P1137" s="37"/>
    </row>
    <row r="1138" spans="3:16" x14ac:dyDescent="0.25">
      <c r="C1138" s="9"/>
      <c r="M1138" s="30"/>
      <c r="N1138" s="30"/>
      <c r="O1138" s="37"/>
      <c r="P1138" s="37"/>
    </row>
    <row r="1139" spans="3:16" x14ac:dyDescent="0.25">
      <c r="C1139" s="9"/>
      <c r="M1139" s="30"/>
      <c r="N1139" s="30"/>
      <c r="O1139" s="37"/>
      <c r="P1139" s="37"/>
    </row>
    <row r="1140" spans="3:16" x14ac:dyDescent="0.25">
      <c r="C1140" s="9"/>
      <c r="M1140" s="30"/>
      <c r="N1140" s="30"/>
      <c r="O1140" s="37"/>
      <c r="P1140" s="37"/>
    </row>
    <row r="1141" spans="3:16" x14ac:dyDescent="0.25">
      <c r="C1141" s="9"/>
      <c r="M1141" s="30"/>
      <c r="N1141" s="30"/>
      <c r="O1141" s="37"/>
      <c r="P1141" s="37"/>
    </row>
    <row r="1142" spans="3:16" x14ac:dyDescent="0.25">
      <c r="C1142" s="9"/>
      <c r="M1142" s="30"/>
      <c r="N1142" s="30"/>
      <c r="O1142" s="37"/>
      <c r="P1142" s="37"/>
    </row>
    <row r="1143" spans="3:16" x14ac:dyDescent="0.25">
      <c r="C1143" s="9"/>
      <c r="M1143" s="30"/>
      <c r="N1143" s="30"/>
      <c r="O1143" s="37"/>
      <c r="P1143" s="37"/>
    </row>
    <row r="1144" spans="3:16" x14ac:dyDescent="0.25">
      <c r="C1144" s="9"/>
      <c r="M1144" s="30"/>
      <c r="N1144" s="30"/>
      <c r="O1144" s="37"/>
      <c r="P1144" s="37"/>
    </row>
    <row r="1145" spans="3:16" x14ac:dyDescent="0.25">
      <c r="C1145" s="9"/>
      <c r="M1145" s="30"/>
      <c r="N1145" s="30"/>
      <c r="O1145" s="37"/>
      <c r="P1145" s="37"/>
    </row>
    <row r="1146" spans="3:16" x14ac:dyDescent="0.25">
      <c r="C1146" s="9"/>
      <c r="M1146" s="30"/>
      <c r="N1146" s="30"/>
      <c r="O1146" s="37"/>
      <c r="P1146" s="37"/>
    </row>
    <row r="1147" spans="3:16" x14ac:dyDescent="0.25">
      <c r="C1147" s="9"/>
      <c r="M1147" s="30"/>
      <c r="N1147" s="30"/>
      <c r="O1147" s="37"/>
      <c r="P1147" s="37"/>
    </row>
    <row r="1148" spans="3:16" x14ac:dyDescent="0.25">
      <c r="C1148" s="9"/>
      <c r="M1148" s="30"/>
      <c r="N1148" s="30"/>
      <c r="O1148" s="37"/>
      <c r="P1148" s="37"/>
    </row>
    <row r="1149" spans="3:16" x14ac:dyDescent="0.25">
      <c r="C1149" s="9"/>
      <c r="M1149" s="30"/>
      <c r="N1149" s="30"/>
      <c r="O1149" s="37"/>
      <c r="P1149" s="37"/>
    </row>
    <row r="1150" spans="3:16" x14ac:dyDescent="0.25">
      <c r="C1150" s="9"/>
      <c r="M1150" s="30"/>
      <c r="N1150" s="30"/>
      <c r="O1150" s="37"/>
      <c r="P1150" s="37"/>
    </row>
    <row r="1151" spans="3:16" x14ac:dyDescent="0.25">
      <c r="C1151" s="9"/>
      <c r="M1151" s="30"/>
      <c r="N1151" s="30"/>
      <c r="O1151" s="37"/>
      <c r="P1151" s="37"/>
    </row>
    <row r="1152" spans="3:16" x14ac:dyDescent="0.25">
      <c r="C1152" s="9"/>
      <c r="M1152" s="30"/>
      <c r="N1152" s="30"/>
      <c r="O1152" s="37"/>
      <c r="P1152" s="37"/>
    </row>
    <row r="1153" spans="3:16" x14ac:dyDescent="0.25">
      <c r="C1153" s="9"/>
      <c r="M1153" s="30"/>
      <c r="N1153" s="30"/>
      <c r="O1153" s="37"/>
      <c r="P1153" s="37"/>
    </row>
    <row r="1154" spans="3:16" x14ac:dyDescent="0.25">
      <c r="C1154" s="9"/>
      <c r="M1154" s="30"/>
      <c r="N1154" s="30"/>
      <c r="O1154" s="37"/>
      <c r="P1154" s="37"/>
    </row>
    <row r="1155" spans="3:16" x14ac:dyDescent="0.25">
      <c r="C1155" s="9"/>
      <c r="M1155" s="30"/>
      <c r="N1155" s="30"/>
      <c r="O1155" s="37"/>
      <c r="P1155" s="37"/>
    </row>
    <row r="1156" spans="3:16" x14ac:dyDescent="0.25">
      <c r="C1156" s="9"/>
      <c r="M1156" s="30"/>
      <c r="N1156" s="30"/>
      <c r="O1156" s="37"/>
      <c r="P1156" s="37"/>
    </row>
    <row r="1157" spans="3:16" x14ac:dyDescent="0.25">
      <c r="C1157" s="9"/>
      <c r="M1157" s="30"/>
      <c r="N1157" s="30"/>
      <c r="O1157" s="37"/>
      <c r="P1157" s="37"/>
    </row>
    <row r="1158" spans="3:16" x14ac:dyDescent="0.25">
      <c r="C1158" s="9"/>
      <c r="M1158" s="30"/>
      <c r="N1158" s="30"/>
      <c r="O1158" s="37"/>
      <c r="P1158" s="37"/>
    </row>
    <row r="1159" spans="3:16" x14ac:dyDescent="0.25">
      <c r="C1159" s="9"/>
      <c r="M1159" s="30"/>
      <c r="N1159" s="30"/>
      <c r="O1159" s="37"/>
      <c r="P1159" s="37"/>
    </row>
    <row r="1160" spans="3:16" x14ac:dyDescent="0.25">
      <c r="C1160" s="9"/>
      <c r="M1160" s="30"/>
      <c r="N1160" s="30"/>
      <c r="O1160" s="37"/>
      <c r="P1160" s="37"/>
    </row>
    <row r="1161" spans="3:16" x14ac:dyDescent="0.25">
      <c r="C1161" s="9"/>
      <c r="M1161" s="30"/>
      <c r="N1161" s="30"/>
      <c r="O1161" s="37"/>
      <c r="P1161" s="37"/>
    </row>
    <row r="1162" spans="3:16" x14ac:dyDescent="0.25">
      <c r="C1162" s="9"/>
      <c r="M1162" s="30"/>
      <c r="N1162" s="30"/>
      <c r="O1162" s="37"/>
      <c r="P1162" s="37"/>
    </row>
    <row r="1163" spans="3:16" x14ac:dyDescent="0.25">
      <c r="C1163" s="9"/>
      <c r="M1163" s="30"/>
      <c r="N1163" s="30"/>
      <c r="O1163" s="37"/>
      <c r="P1163" s="37"/>
    </row>
    <row r="1164" spans="3:16" x14ac:dyDescent="0.25">
      <c r="C1164" s="9"/>
      <c r="M1164" s="30"/>
      <c r="N1164" s="30"/>
      <c r="O1164" s="37"/>
      <c r="P1164" s="37"/>
    </row>
    <row r="1165" spans="3:16" x14ac:dyDescent="0.25">
      <c r="C1165" s="9"/>
      <c r="M1165" s="30"/>
      <c r="N1165" s="30"/>
      <c r="O1165" s="37"/>
      <c r="P1165" s="37"/>
    </row>
    <row r="1166" spans="3:16" x14ac:dyDescent="0.25">
      <c r="C1166" s="9"/>
      <c r="M1166" s="30"/>
      <c r="N1166" s="30"/>
      <c r="O1166" s="37"/>
      <c r="P1166" s="37"/>
    </row>
    <row r="1167" spans="3:16" x14ac:dyDescent="0.25">
      <c r="C1167" s="9"/>
      <c r="M1167" s="30"/>
      <c r="N1167" s="30"/>
      <c r="O1167" s="37"/>
      <c r="P1167" s="37"/>
    </row>
    <row r="1168" spans="3:16" x14ac:dyDescent="0.25">
      <c r="C1168" s="9"/>
      <c r="M1168" s="30"/>
      <c r="N1168" s="30"/>
      <c r="O1168" s="37"/>
      <c r="P1168" s="37"/>
    </row>
    <row r="1169" spans="3:16" x14ac:dyDescent="0.25">
      <c r="C1169" s="9"/>
      <c r="M1169" s="30"/>
      <c r="N1169" s="30"/>
      <c r="O1169" s="37"/>
      <c r="P1169" s="37"/>
    </row>
    <row r="1170" spans="3:16" x14ac:dyDescent="0.25">
      <c r="C1170" s="9"/>
      <c r="M1170" s="30"/>
      <c r="N1170" s="30"/>
      <c r="O1170" s="37"/>
      <c r="P1170" s="37"/>
    </row>
    <row r="1171" spans="3:16" x14ac:dyDescent="0.25">
      <c r="C1171" s="9"/>
      <c r="M1171" s="30"/>
      <c r="N1171" s="30"/>
      <c r="O1171" s="37"/>
      <c r="P1171" s="37"/>
    </row>
    <row r="1172" spans="3:16" x14ac:dyDescent="0.25">
      <c r="C1172" s="9"/>
      <c r="M1172" s="30"/>
      <c r="N1172" s="30"/>
      <c r="O1172" s="37"/>
      <c r="P1172" s="37"/>
    </row>
    <row r="1173" spans="3:16" x14ac:dyDescent="0.25">
      <c r="C1173" s="9"/>
      <c r="M1173" s="30"/>
      <c r="N1173" s="30"/>
      <c r="O1173" s="37"/>
      <c r="P1173" s="37"/>
    </row>
    <row r="1174" spans="3:16" x14ac:dyDescent="0.25">
      <c r="C1174" s="9"/>
      <c r="M1174" s="30"/>
      <c r="N1174" s="30"/>
      <c r="O1174" s="37"/>
      <c r="P1174" s="37"/>
    </row>
    <row r="1175" spans="3:16" x14ac:dyDescent="0.25">
      <c r="C1175" s="9"/>
      <c r="M1175" s="30"/>
      <c r="N1175" s="30"/>
      <c r="O1175" s="37"/>
      <c r="P1175" s="37"/>
    </row>
    <row r="1176" spans="3:16" x14ac:dyDescent="0.25">
      <c r="C1176" s="9"/>
      <c r="M1176" s="30"/>
      <c r="N1176" s="30"/>
      <c r="O1176" s="37"/>
      <c r="P1176" s="37"/>
    </row>
    <row r="1177" spans="3:16" x14ac:dyDescent="0.25">
      <c r="C1177" s="9"/>
      <c r="M1177" s="30"/>
      <c r="N1177" s="30"/>
      <c r="O1177" s="37"/>
      <c r="P1177" s="37"/>
    </row>
    <row r="1178" spans="3:16" x14ac:dyDescent="0.25">
      <c r="C1178" s="9"/>
      <c r="M1178" s="30"/>
      <c r="N1178" s="30"/>
      <c r="O1178" s="37"/>
      <c r="P1178" s="37"/>
    </row>
    <row r="1179" spans="3:16" x14ac:dyDescent="0.25">
      <c r="C1179" s="9"/>
      <c r="M1179" s="30"/>
      <c r="N1179" s="30"/>
      <c r="O1179" s="37"/>
      <c r="P1179" s="37"/>
    </row>
    <row r="1180" spans="3:16" x14ac:dyDescent="0.25">
      <c r="C1180" s="9"/>
      <c r="M1180" s="30"/>
      <c r="N1180" s="30"/>
      <c r="O1180" s="37"/>
      <c r="P1180" s="37"/>
    </row>
    <row r="1181" spans="3:16" x14ac:dyDescent="0.25">
      <c r="C1181" s="9"/>
      <c r="M1181" s="30"/>
      <c r="N1181" s="30"/>
      <c r="O1181" s="37"/>
      <c r="P1181" s="37"/>
    </row>
    <row r="1182" spans="3:16" x14ac:dyDescent="0.25">
      <c r="C1182" s="9"/>
      <c r="M1182" s="30"/>
      <c r="N1182" s="30"/>
      <c r="O1182" s="37"/>
      <c r="P1182" s="37"/>
    </row>
    <row r="1183" spans="3:16" x14ac:dyDescent="0.25">
      <c r="C1183" s="9"/>
      <c r="M1183" s="30"/>
      <c r="N1183" s="30"/>
      <c r="O1183" s="37"/>
      <c r="P1183" s="37"/>
    </row>
    <row r="1184" spans="3:16" x14ac:dyDescent="0.25">
      <c r="C1184" s="9"/>
      <c r="M1184" s="30"/>
      <c r="N1184" s="30"/>
      <c r="O1184" s="37"/>
      <c r="P1184" s="37"/>
    </row>
    <row r="1185" spans="3:16" x14ac:dyDescent="0.25">
      <c r="C1185" s="9"/>
      <c r="M1185" s="30"/>
      <c r="N1185" s="30"/>
      <c r="O1185" s="37"/>
      <c r="P1185" s="37"/>
    </row>
    <row r="1186" spans="3:16" x14ac:dyDescent="0.25">
      <c r="C1186" s="9"/>
      <c r="M1186" s="30"/>
      <c r="N1186" s="30"/>
      <c r="O1186" s="37"/>
      <c r="P1186" s="37"/>
    </row>
    <row r="1187" spans="3:16" x14ac:dyDescent="0.25">
      <c r="C1187" s="9"/>
      <c r="M1187" s="30"/>
      <c r="N1187" s="30"/>
      <c r="O1187" s="37"/>
      <c r="P1187" s="37"/>
    </row>
    <row r="1188" spans="3:16" x14ac:dyDescent="0.25">
      <c r="C1188" s="9"/>
      <c r="M1188" s="30"/>
      <c r="N1188" s="30"/>
      <c r="O1188" s="37"/>
      <c r="P1188" s="37"/>
    </row>
    <row r="1189" spans="3:16" x14ac:dyDescent="0.25">
      <c r="C1189" s="9"/>
      <c r="M1189" s="30"/>
      <c r="N1189" s="30"/>
      <c r="O1189" s="37"/>
      <c r="P1189" s="37"/>
    </row>
    <row r="1190" spans="3:16" x14ac:dyDescent="0.25">
      <c r="C1190" s="9"/>
      <c r="M1190" s="30"/>
      <c r="N1190" s="30"/>
      <c r="O1190" s="37"/>
      <c r="P1190" s="37"/>
    </row>
    <row r="1191" spans="3:16" x14ac:dyDescent="0.25">
      <c r="C1191" s="9"/>
      <c r="M1191" s="30"/>
      <c r="N1191" s="30"/>
      <c r="O1191" s="37"/>
      <c r="P1191" s="37"/>
    </row>
    <row r="1192" spans="3:16" x14ac:dyDescent="0.25">
      <c r="C1192" s="9"/>
      <c r="M1192" s="30"/>
      <c r="N1192" s="30"/>
      <c r="O1192" s="37"/>
      <c r="P1192" s="37"/>
    </row>
    <row r="1193" spans="3:16" x14ac:dyDescent="0.25">
      <c r="C1193" s="9"/>
      <c r="M1193" s="30"/>
      <c r="N1193" s="30"/>
      <c r="O1193" s="37"/>
      <c r="P1193" s="37"/>
    </row>
    <row r="1194" spans="3:16" x14ac:dyDescent="0.25">
      <c r="C1194" s="9"/>
      <c r="M1194" s="30"/>
      <c r="N1194" s="30"/>
      <c r="O1194" s="37"/>
      <c r="P1194" s="37"/>
    </row>
    <row r="1195" spans="3:16" x14ac:dyDescent="0.25">
      <c r="C1195" s="9"/>
      <c r="M1195" s="30"/>
      <c r="N1195" s="30"/>
      <c r="O1195" s="37"/>
      <c r="P1195" s="37"/>
    </row>
    <row r="1196" spans="3:16" x14ac:dyDescent="0.25">
      <c r="C1196" s="9"/>
      <c r="M1196" s="30"/>
      <c r="N1196" s="30"/>
      <c r="O1196" s="37"/>
      <c r="P1196" s="37"/>
    </row>
    <row r="1197" spans="3:16" x14ac:dyDescent="0.25">
      <c r="C1197" s="9"/>
      <c r="M1197" s="30"/>
      <c r="N1197" s="30"/>
      <c r="O1197" s="37"/>
      <c r="P1197" s="37"/>
    </row>
    <row r="1198" spans="3:16" x14ac:dyDescent="0.25">
      <c r="C1198" s="9"/>
      <c r="M1198" s="30"/>
      <c r="N1198" s="30"/>
      <c r="O1198" s="37"/>
      <c r="P1198" s="37"/>
    </row>
    <row r="1199" spans="3:16" x14ac:dyDescent="0.25">
      <c r="C1199" s="9"/>
      <c r="M1199" s="30"/>
      <c r="N1199" s="30"/>
      <c r="O1199" s="37"/>
      <c r="P1199" s="37"/>
    </row>
    <row r="1200" spans="3:16" x14ac:dyDescent="0.25">
      <c r="C1200" s="9"/>
      <c r="M1200" s="30"/>
      <c r="N1200" s="30"/>
      <c r="O1200" s="37"/>
      <c r="P1200" s="37"/>
    </row>
    <row r="1201" spans="3:16" x14ac:dyDescent="0.25">
      <c r="C1201" s="9"/>
      <c r="M1201" s="30"/>
      <c r="N1201" s="30"/>
      <c r="O1201" s="37"/>
      <c r="P1201" s="37"/>
    </row>
    <row r="1202" spans="3:16" x14ac:dyDescent="0.25">
      <c r="C1202" s="9"/>
      <c r="M1202" s="30"/>
      <c r="N1202" s="30"/>
      <c r="O1202" s="37"/>
      <c r="P1202" s="37"/>
    </row>
    <row r="1203" spans="3:16" x14ac:dyDescent="0.25">
      <c r="C1203" s="9"/>
      <c r="M1203" s="30"/>
      <c r="N1203" s="30"/>
      <c r="O1203" s="37"/>
      <c r="P1203" s="37"/>
    </row>
    <row r="1204" spans="3:16" x14ac:dyDescent="0.25">
      <c r="C1204" s="9"/>
      <c r="M1204" s="30"/>
      <c r="N1204" s="30"/>
      <c r="O1204" s="37"/>
      <c r="P1204" s="37"/>
    </row>
    <row r="1205" spans="3:16" x14ac:dyDescent="0.25">
      <c r="C1205" s="9"/>
      <c r="M1205" s="30"/>
      <c r="N1205" s="30"/>
      <c r="O1205" s="37"/>
      <c r="P1205" s="37"/>
    </row>
    <row r="1206" spans="3:16" x14ac:dyDescent="0.25">
      <c r="C1206" s="9"/>
      <c r="M1206" s="30"/>
      <c r="N1206" s="30"/>
      <c r="O1206" s="37"/>
      <c r="P1206" s="37"/>
    </row>
    <row r="1207" spans="3:16" x14ac:dyDescent="0.25">
      <c r="C1207" s="9"/>
      <c r="M1207" s="30"/>
      <c r="N1207" s="30"/>
      <c r="O1207" s="37"/>
      <c r="P1207" s="37"/>
    </row>
    <row r="1208" spans="3:16" x14ac:dyDescent="0.25">
      <c r="C1208" s="9"/>
      <c r="M1208" s="30"/>
      <c r="N1208" s="30"/>
      <c r="O1208" s="37"/>
      <c r="P1208" s="37"/>
    </row>
    <row r="1209" spans="3:16" x14ac:dyDescent="0.25">
      <c r="C1209" s="9"/>
      <c r="M1209" s="30"/>
      <c r="N1209" s="30"/>
      <c r="O1209" s="37"/>
      <c r="P1209" s="37"/>
    </row>
    <row r="1210" spans="3:16" x14ac:dyDescent="0.25">
      <c r="C1210" s="9"/>
      <c r="M1210" s="30"/>
      <c r="N1210" s="30"/>
      <c r="O1210" s="37"/>
      <c r="P1210" s="37"/>
    </row>
    <row r="1211" spans="3:16" x14ac:dyDescent="0.25">
      <c r="C1211" s="9"/>
      <c r="M1211" s="30"/>
      <c r="N1211" s="30"/>
      <c r="O1211" s="37"/>
      <c r="P1211" s="37"/>
    </row>
    <row r="1212" spans="3:16" x14ac:dyDescent="0.25">
      <c r="C1212" s="9"/>
      <c r="M1212" s="30"/>
      <c r="N1212" s="30"/>
      <c r="O1212" s="37"/>
      <c r="P1212" s="37"/>
    </row>
    <row r="1213" spans="3:16" x14ac:dyDescent="0.25">
      <c r="C1213" s="9"/>
      <c r="M1213" s="30"/>
      <c r="N1213" s="30"/>
      <c r="O1213" s="37"/>
      <c r="P1213" s="37"/>
    </row>
    <row r="1214" spans="3:16" x14ac:dyDescent="0.25">
      <c r="C1214" s="9"/>
      <c r="M1214" s="30"/>
      <c r="N1214" s="30"/>
      <c r="O1214" s="37"/>
      <c r="P1214" s="37"/>
    </row>
    <row r="1215" spans="3:16" x14ac:dyDescent="0.25">
      <c r="C1215" s="9"/>
      <c r="M1215" s="30"/>
      <c r="N1215" s="30"/>
      <c r="O1215" s="37"/>
      <c r="P1215" s="37"/>
    </row>
    <row r="1220" spans="4:4" x14ac:dyDescent="0.25">
      <c r="D1220" s="9">
        <f>SUMIF(C:C, "DC", O:O)</f>
        <v>0</v>
      </c>
    </row>
  </sheetData>
  <protectedRanges>
    <protectedRange sqref="Q2:T32 Q59:T63 Q89:T94 Q120:T125 Q152:T156 Q176:T187 Q214:T218 Q245:T249 Q275:T906" name="Tulare_Miles"/>
    <protectedRange sqref="A2:K32 A59:K63 K33:K58 A89:K94 K64:K88 A120:K125 K95:K119 A152:K156 K126:K151 A176:K187 K157:K175 A214:K218 K188:K213 A246:K249 K219:K245 K250:K274 A275:K906" name="Tulare_Hours"/>
    <protectedRange sqref="A33:J58" name="Tulare_Hours_2"/>
    <protectedRange sqref="Q33:T58" name="Tulare_Miles_2"/>
    <protectedRange sqref="A64:J88" name="Tulare_Hours_3"/>
    <protectedRange sqref="Q64:T88" name="Tulare_Miles_4"/>
    <protectedRange sqref="A95:J119" name="Tulare_Hours_5"/>
    <protectedRange sqref="Q95:T119" name="Tulare_Miles_6"/>
    <protectedRange sqref="A126:J151" name="Tulare_Hours_7"/>
    <protectedRange sqref="Q126:T151" name="Tulare_Miles_8"/>
    <protectedRange sqref="A157:J175" name="Tulare_Hours_8"/>
    <protectedRange sqref="Q157:T175" name="Tulare_Miles_9"/>
    <protectedRange sqref="A188:J213" name="Tulare_Hours_9"/>
    <protectedRange sqref="Q188:T213" name="Tulare_Miles_11"/>
    <protectedRange sqref="A219:J245" name="Tulare_Hours_10"/>
    <protectedRange sqref="Q219:T244" name="Tulare_Miles_12"/>
    <protectedRange sqref="A250:J274" name="Tulare_Hours_11"/>
    <protectedRange sqref="Q250:T274" name="Tulare_Miles_14"/>
  </protectedRanges>
  <mergeCells count="2">
    <mergeCell ref="A908:L908"/>
    <mergeCell ref="A909:L909"/>
  </mergeCells>
  <dataValidations count="2">
    <dataValidation type="list" allowBlank="1" showInputMessage="1" showErrorMessage="1" sqref="C2:C32 C59:C63 C89:C94 C120:C125 C152:C156 C176:C187 C214:C218 C246:C249 C275:C906" xr:uid="{BDAA8757-5F8C-4929-8D30-47905AF6E139}">
      <formula1>$A$919:$A$925</formula1>
    </dataValidation>
    <dataValidation type="list" allowBlank="1" showInputMessage="1" showErrorMessage="1" sqref="C33:C58 C64:C88 C95:C119 C126:C151 C157:C175 C188:C213 C219:C245 C250:C274" xr:uid="{357165E9-3817-4995-88C8-28BE9A1089A0}">
      <formula1>$A$905:$A$911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3" name="Button 4">
              <controlPr defaultSize="0" print="0" autoFill="0" autoPict="0" macro="[0]!ThisWorkbook.ResetTulare">
                <anchor moveWithCells="1" sizeWithCells="1">
                  <from>
                    <xdr:col>21</xdr:col>
                    <xdr:colOff>19050</xdr:colOff>
                    <xdr:row>2</xdr:row>
                    <xdr:rowOff>28575</xdr:rowOff>
                  </from>
                  <to>
                    <xdr:col>22</xdr:col>
                    <xdr:colOff>561975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C27E1-5DC4-4EC0-980D-5641DCFB8CE2}">
  <sheetPr codeName="Sheet4">
    <tabColor rgb="FF92D050"/>
  </sheetPr>
  <dimension ref="A1:V1006"/>
  <sheetViews>
    <sheetView zoomScale="90" zoomScaleNormal="90" workbookViewId="0">
      <pane ySplit="1" topLeftCell="A668" activePane="bottomLeft" state="frozen"/>
      <selection pane="bottomLeft" activeCell="I701" sqref="I701"/>
    </sheetView>
  </sheetViews>
  <sheetFormatPr defaultRowHeight="15" x14ac:dyDescent="0.25"/>
  <cols>
    <col min="1" max="1" width="13" style="8" customWidth="1"/>
    <col min="2" max="2" width="13" style="9" customWidth="1"/>
    <col min="3" max="3" width="13" style="10" customWidth="1"/>
    <col min="4" max="12" width="13" style="9" customWidth="1"/>
    <col min="13" max="14" width="13" style="15" customWidth="1"/>
    <col min="15" max="16" width="13" style="38" customWidth="1"/>
    <col min="17" max="20" width="13" style="9" customWidth="1"/>
    <col min="21" max="16384" width="9.140625" style="1"/>
  </cols>
  <sheetData>
    <row r="1" spans="1:20" ht="48.75" customHeight="1" thickBot="1" x14ac:dyDescent="0.3">
      <c r="A1" s="22" t="s">
        <v>0</v>
      </c>
      <c r="B1" s="23" t="s">
        <v>1</v>
      </c>
      <c r="C1" s="24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1" t="s">
        <v>10</v>
      </c>
      <c r="L1" s="21" t="s">
        <v>11</v>
      </c>
      <c r="M1" s="26" t="s">
        <v>12</v>
      </c>
      <c r="N1" s="26" t="s">
        <v>13</v>
      </c>
      <c r="O1" s="33" t="s">
        <v>14</v>
      </c>
      <c r="P1" s="33" t="s">
        <v>15</v>
      </c>
      <c r="Q1" s="25" t="s">
        <v>16</v>
      </c>
      <c r="R1" s="25" t="s">
        <v>17</v>
      </c>
      <c r="S1" s="25" t="s">
        <v>18</v>
      </c>
      <c r="T1" s="25" t="s">
        <v>19</v>
      </c>
    </row>
    <row r="2" spans="1:20" x14ac:dyDescent="0.25">
      <c r="A2" s="80">
        <v>46023</v>
      </c>
      <c r="B2" s="79" t="s">
        <v>50</v>
      </c>
      <c r="C2" s="17"/>
      <c r="D2" s="17"/>
      <c r="E2" s="18"/>
      <c r="F2" s="18"/>
      <c r="G2" s="18"/>
      <c r="H2" s="18"/>
      <c r="I2" s="18"/>
      <c r="J2" s="18"/>
      <c r="K2" s="17"/>
      <c r="L2" s="17"/>
      <c r="M2" s="19">
        <f>G2-F2+I2-H2</f>
        <v>0</v>
      </c>
      <c r="N2" s="20">
        <f t="shared" ref="N2:N31" si="0">H2-G2-(L2-K2)</f>
        <v>0</v>
      </c>
      <c r="O2" s="34">
        <f>R2-Q2+T2-S2</f>
        <v>0</v>
      </c>
      <c r="P2" s="34">
        <f t="shared" ref="P2:P31" si="1">S2-R2</f>
        <v>0</v>
      </c>
      <c r="Q2" s="17"/>
      <c r="R2" s="17"/>
      <c r="S2" s="17"/>
      <c r="T2" s="17"/>
    </row>
    <row r="3" spans="1:20" x14ac:dyDescent="0.25">
      <c r="A3" s="3"/>
      <c r="B3" s="4"/>
      <c r="C3" s="4"/>
      <c r="D3" s="4"/>
      <c r="E3" s="5"/>
      <c r="F3" s="5"/>
      <c r="G3" s="5"/>
      <c r="H3" s="5"/>
      <c r="I3" s="5"/>
      <c r="J3" s="5"/>
      <c r="K3" s="4"/>
      <c r="L3" s="4"/>
      <c r="M3" s="12">
        <f t="shared" ref="M3:M31" si="2">G3-F3+I3-H3</f>
        <v>0</v>
      </c>
      <c r="N3" s="13">
        <f t="shared" si="0"/>
        <v>0</v>
      </c>
      <c r="O3" s="11">
        <f t="shared" ref="O3:O31" si="3">R3-Q3+T3-S3</f>
        <v>0</v>
      </c>
      <c r="P3" s="11">
        <f t="shared" si="1"/>
        <v>0</v>
      </c>
      <c r="Q3" s="4"/>
      <c r="R3" s="4"/>
      <c r="S3" s="4"/>
      <c r="T3" s="4"/>
    </row>
    <row r="4" spans="1:20" x14ac:dyDescent="0.25">
      <c r="A4" s="3"/>
      <c r="B4" s="4"/>
      <c r="C4" s="4"/>
      <c r="D4" s="4"/>
      <c r="E4" s="5"/>
      <c r="F4" s="5"/>
      <c r="G4" s="5"/>
      <c r="H4" s="5"/>
      <c r="I4" s="5"/>
      <c r="J4" s="5"/>
      <c r="K4" s="4"/>
      <c r="L4" s="4"/>
      <c r="M4" s="12">
        <f t="shared" si="2"/>
        <v>0</v>
      </c>
      <c r="N4" s="13">
        <f t="shared" si="0"/>
        <v>0</v>
      </c>
      <c r="O4" s="11">
        <f t="shared" si="3"/>
        <v>0</v>
      </c>
      <c r="P4" s="11">
        <f t="shared" si="1"/>
        <v>0</v>
      </c>
      <c r="Q4" s="4"/>
      <c r="R4" s="4"/>
      <c r="S4" s="4"/>
      <c r="T4" s="4"/>
    </row>
    <row r="5" spans="1:20" x14ac:dyDescent="0.25">
      <c r="A5" s="3"/>
      <c r="B5" s="4"/>
      <c r="C5" s="6"/>
      <c r="D5" s="4"/>
      <c r="E5" s="5"/>
      <c r="F5" s="5"/>
      <c r="G5" s="5"/>
      <c r="H5" s="5"/>
      <c r="I5" s="5"/>
      <c r="J5" s="5"/>
      <c r="K5" s="4"/>
      <c r="L5" s="4"/>
      <c r="M5" s="12">
        <f t="shared" si="2"/>
        <v>0</v>
      </c>
      <c r="N5" s="13">
        <f t="shared" si="0"/>
        <v>0</v>
      </c>
      <c r="O5" s="11">
        <f t="shared" si="3"/>
        <v>0</v>
      </c>
      <c r="P5" s="11">
        <f t="shared" si="1"/>
        <v>0</v>
      </c>
      <c r="Q5" s="4"/>
      <c r="R5" s="4"/>
      <c r="S5" s="4"/>
      <c r="T5" s="4"/>
    </row>
    <row r="6" spans="1:20" x14ac:dyDescent="0.25">
      <c r="A6" s="3"/>
      <c r="B6" s="4"/>
      <c r="C6" s="6"/>
      <c r="D6" s="4"/>
      <c r="E6" s="5"/>
      <c r="F6" s="5"/>
      <c r="G6" s="5"/>
      <c r="H6" s="5"/>
      <c r="I6" s="5"/>
      <c r="J6" s="5"/>
      <c r="K6" s="4"/>
      <c r="L6" s="4"/>
      <c r="M6" s="12">
        <f t="shared" si="2"/>
        <v>0</v>
      </c>
      <c r="N6" s="13">
        <f t="shared" si="0"/>
        <v>0</v>
      </c>
      <c r="O6" s="11">
        <f t="shared" si="3"/>
        <v>0</v>
      </c>
      <c r="P6" s="11">
        <f t="shared" si="1"/>
        <v>0</v>
      </c>
      <c r="Q6" s="4"/>
      <c r="R6" s="4"/>
      <c r="S6" s="4"/>
      <c r="T6" s="4"/>
    </row>
    <row r="7" spans="1:20" x14ac:dyDescent="0.25">
      <c r="A7" s="3"/>
      <c r="B7" s="4"/>
      <c r="C7" s="4"/>
      <c r="D7" s="4"/>
      <c r="E7" s="5"/>
      <c r="F7" s="5"/>
      <c r="G7" s="5"/>
      <c r="H7" s="5"/>
      <c r="I7" s="5"/>
      <c r="J7" s="5"/>
      <c r="K7" s="4"/>
      <c r="L7" s="4"/>
      <c r="M7" s="12">
        <f t="shared" si="2"/>
        <v>0</v>
      </c>
      <c r="N7" s="13">
        <f t="shared" si="0"/>
        <v>0</v>
      </c>
      <c r="O7" s="11">
        <f t="shared" si="3"/>
        <v>0</v>
      </c>
      <c r="P7" s="11">
        <f t="shared" si="1"/>
        <v>0</v>
      </c>
      <c r="Q7" s="4"/>
      <c r="R7" s="4"/>
      <c r="S7" s="4"/>
      <c r="T7" s="4"/>
    </row>
    <row r="8" spans="1:20" x14ac:dyDescent="0.25">
      <c r="A8" s="3"/>
      <c r="B8" s="4"/>
      <c r="C8" s="4"/>
      <c r="D8" s="4"/>
      <c r="E8" s="5"/>
      <c r="F8" s="5"/>
      <c r="G8" s="5"/>
      <c r="H8" s="5"/>
      <c r="I8" s="5"/>
      <c r="J8" s="5"/>
      <c r="K8" s="4"/>
      <c r="L8" s="4"/>
      <c r="M8" s="12">
        <f t="shared" si="2"/>
        <v>0</v>
      </c>
      <c r="N8" s="13">
        <f t="shared" si="0"/>
        <v>0</v>
      </c>
      <c r="O8" s="11">
        <f t="shared" si="3"/>
        <v>0</v>
      </c>
      <c r="P8" s="11">
        <f t="shared" si="1"/>
        <v>0</v>
      </c>
      <c r="Q8" s="4"/>
      <c r="R8" s="4"/>
      <c r="S8" s="4"/>
      <c r="T8" s="4"/>
    </row>
    <row r="9" spans="1:20" x14ac:dyDescent="0.25">
      <c r="A9" s="3"/>
      <c r="B9" s="4"/>
      <c r="C9" s="4"/>
      <c r="D9" s="4"/>
      <c r="E9" s="5"/>
      <c r="F9" s="5"/>
      <c r="G9" s="5"/>
      <c r="H9" s="5"/>
      <c r="I9" s="5"/>
      <c r="J9" s="5"/>
      <c r="K9" s="4"/>
      <c r="L9" s="4"/>
      <c r="M9" s="12">
        <f t="shared" si="2"/>
        <v>0</v>
      </c>
      <c r="N9" s="13">
        <f t="shared" si="0"/>
        <v>0</v>
      </c>
      <c r="O9" s="11">
        <f t="shared" si="3"/>
        <v>0</v>
      </c>
      <c r="P9" s="11">
        <f t="shared" si="1"/>
        <v>0</v>
      </c>
      <c r="Q9" s="4"/>
      <c r="R9" s="4"/>
      <c r="S9" s="4"/>
      <c r="T9" s="4"/>
    </row>
    <row r="10" spans="1:20" x14ac:dyDescent="0.25">
      <c r="A10" s="3"/>
      <c r="B10" s="4"/>
      <c r="C10" s="4"/>
      <c r="D10" s="4"/>
      <c r="E10" s="5"/>
      <c r="F10" s="5"/>
      <c r="G10" s="5"/>
      <c r="H10" s="5"/>
      <c r="I10" s="5"/>
      <c r="J10" s="5"/>
      <c r="K10" s="4"/>
      <c r="L10" s="4"/>
      <c r="M10" s="12">
        <f t="shared" si="2"/>
        <v>0</v>
      </c>
      <c r="N10" s="13">
        <f t="shared" si="0"/>
        <v>0</v>
      </c>
      <c r="O10" s="11">
        <f t="shared" si="3"/>
        <v>0</v>
      </c>
      <c r="P10" s="11">
        <f t="shared" si="1"/>
        <v>0</v>
      </c>
      <c r="Q10" s="4"/>
      <c r="R10" s="4"/>
      <c r="S10" s="4"/>
      <c r="T10" s="4"/>
    </row>
    <row r="11" spans="1:20" x14ac:dyDescent="0.25">
      <c r="A11" s="3"/>
      <c r="B11" s="4"/>
      <c r="C11" s="4"/>
      <c r="D11" s="4"/>
      <c r="E11" s="5"/>
      <c r="F11" s="5"/>
      <c r="G11" s="5"/>
      <c r="H11" s="5"/>
      <c r="I11" s="5"/>
      <c r="J11" s="5"/>
      <c r="K11" s="4"/>
      <c r="L11" s="4"/>
      <c r="M11" s="12">
        <f t="shared" si="2"/>
        <v>0</v>
      </c>
      <c r="N11" s="13">
        <f t="shared" si="0"/>
        <v>0</v>
      </c>
      <c r="O11" s="11">
        <f t="shared" si="3"/>
        <v>0</v>
      </c>
      <c r="P11" s="11">
        <f t="shared" si="1"/>
        <v>0</v>
      </c>
      <c r="Q11" s="4"/>
      <c r="R11" s="4"/>
      <c r="S11" s="4"/>
      <c r="T11" s="4"/>
    </row>
    <row r="12" spans="1:20" x14ac:dyDescent="0.25">
      <c r="A12" s="3"/>
      <c r="B12" s="4"/>
      <c r="C12" s="4"/>
      <c r="D12" s="4"/>
      <c r="E12" s="5"/>
      <c r="F12" s="5"/>
      <c r="G12" s="5"/>
      <c r="H12" s="5"/>
      <c r="I12" s="5"/>
      <c r="J12" s="5"/>
      <c r="K12" s="4"/>
      <c r="L12" s="4"/>
      <c r="M12" s="12">
        <f t="shared" si="2"/>
        <v>0</v>
      </c>
      <c r="N12" s="13">
        <f t="shared" si="0"/>
        <v>0</v>
      </c>
      <c r="O12" s="11">
        <f t="shared" si="3"/>
        <v>0</v>
      </c>
      <c r="P12" s="11">
        <f t="shared" si="1"/>
        <v>0</v>
      </c>
      <c r="Q12" s="4"/>
      <c r="R12" s="4"/>
      <c r="S12" s="4"/>
      <c r="T12" s="4"/>
    </row>
    <row r="13" spans="1:20" x14ac:dyDescent="0.25">
      <c r="A13" s="3"/>
      <c r="B13" s="4"/>
      <c r="C13" s="4"/>
      <c r="D13" s="4"/>
      <c r="E13" s="5"/>
      <c r="F13" s="5"/>
      <c r="G13" s="5"/>
      <c r="H13" s="5"/>
      <c r="I13" s="5"/>
      <c r="J13" s="5"/>
      <c r="K13" s="4"/>
      <c r="L13" s="4"/>
      <c r="M13" s="12">
        <f t="shared" si="2"/>
        <v>0</v>
      </c>
      <c r="N13" s="13">
        <f t="shared" si="0"/>
        <v>0</v>
      </c>
      <c r="O13" s="11">
        <f t="shared" si="3"/>
        <v>0</v>
      </c>
      <c r="P13" s="11">
        <f t="shared" si="1"/>
        <v>0</v>
      </c>
      <c r="Q13" s="4"/>
      <c r="R13" s="4"/>
      <c r="S13" s="4"/>
      <c r="T13" s="4"/>
    </row>
    <row r="14" spans="1:20" x14ac:dyDescent="0.25">
      <c r="A14" s="3"/>
      <c r="B14" s="4"/>
      <c r="C14" s="4"/>
      <c r="D14" s="4"/>
      <c r="E14" s="5"/>
      <c r="F14" s="5"/>
      <c r="G14" s="5"/>
      <c r="H14" s="5"/>
      <c r="I14" s="5"/>
      <c r="J14" s="5"/>
      <c r="K14" s="4"/>
      <c r="L14" s="4"/>
      <c r="M14" s="12">
        <f t="shared" si="2"/>
        <v>0</v>
      </c>
      <c r="N14" s="13">
        <f t="shared" si="0"/>
        <v>0</v>
      </c>
      <c r="O14" s="11">
        <f t="shared" si="3"/>
        <v>0</v>
      </c>
      <c r="P14" s="11">
        <f t="shared" si="1"/>
        <v>0</v>
      </c>
      <c r="Q14" s="4"/>
      <c r="R14" s="4"/>
      <c r="S14" s="4"/>
      <c r="T14" s="4"/>
    </row>
    <row r="15" spans="1:20" x14ac:dyDescent="0.25">
      <c r="A15" s="3"/>
      <c r="B15" s="4"/>
      <c r="C15" s="4"/>
      <c r="D15" s="4"/>
      <c r="E15" s="5"/>
      <c r="F15" s="5"/>
      <c r="G15" s="5"/>
      <c r="H15" s="5"/>
      <c r="I15" s="5"/>
      <c r="J15" s="5"/>
      <c r="K15" s="4"/>
      <c r="L15" s="4"/>
      <c r="M15" s="12">
        <f t="shared" si="2"/>
        <v>0</v>
      </c>
      <c r="N15" s="13">
        <f t="shared" si="0"/>
        <v>0</v>
      </c>
      <c r="O15" s="11">
        <f t="shared" si="3"/>
        <v>0</v>
      </c>
      <c r="P15" s="11">
        <f t="shared" si="1"/>
        <v>0</v>
      </c>
      <c r="Q15" s="4"/>
      <c r="R15" s="4"/>
      <c r="S15" s="4"/>
      <c r="T15" s="4"/>
    </row>
    <row r="16" spans="1:20" x14ac:dyDescent="0.25">
      <c r="A16" s="3"/>
      <c r="B16" s="4"/>
      <c r="C16" s="4"/>
      <c r="D16" s="4"/>
      <c r="E16" s="5"/>
      <c r="F16" s="5"/>
      <c r="G16" s="5"/>
      <c r="H16" s="5"/>
      <c r="I16" s="5"/>
      <c r="J16" s="5"/>
      <c r="K16" s="4"/>
      <c r="L16" s="4"/>
      <c r="M16" s="12">
        <f t="shared" si="2"/>
        <v>0</v>
      </c>
      <c r="N16" s="13">
        <f t="shared" si="0"/>
        <v>0</v>
      </c>
      <c r="O16" s="11">
        <f t="shared" si="3"/>
        <v>0</v>
      </c>
      <c r="P16" s="11">
        <f t="shared" si="1"/>
        <v>0</v>
      </c>
      <c r="Q16" s="4"/>
      <c r="R16" s="4"/>
      <c r="S16" s="4"/>
      <c r="T16" s="4"/>
    </row>
    <row r="17" spans="1:20" x14ac:dyDescent="0.25">
      <c r="A17" s="3"/>
      <c r="B17" s="4"/>
      <c r="C17" s="4"/>
      <c r="D17" s="4"/>
      <c r="E17" s="5"/>
      <c r="F17" s="5"/>
      <c r="G17" s="5"/>
      <c r="H17" s="5"/>
      <c r="I17" s="5"/>
      <c r="J17" s="5"/>
      <c r="K17" s="4"/>
      <c r="L17" s="4"/>
      <c r="M17" s="12">
        <f t="shared" si="2"/>
        <v>0</v>
      </c>
      <c r="N17" s="13">
        <f t="shared" si="0"/>
        <v>0</v>
      </c>
      <c r="O17" s="11">
        <f t="shared" si="3"/>
        <v>0</v>
      </c>
      <c r="P17" s="11">
        <f t="shared" si="1"/>
        <v>0</v>
      </c>
      <c r="Q17" s="4"/>
      <c r="R17" s="4"/>
      <c r="S17" s="4"/>
      <c r="T17" s="4"/>
    </row>
    <row r="18" spans="1:20" x14ac:dyDescent="0.25">
      <c r="A18" s="3"/>
      <c r="B18" s="4"/>
      <c r="C18" s="4"/>
      <c r="D18" s="4"/>
      <c r="E18" s="5"/>
      <c r="F18" s="5"/>
      <c r="G18" s="5"/>
      <c r="H18" s="5"/>
      <c r="I18" s="5"/>
      <c r="J18" s="5"/>
      <c r="K18" s="4"/>
      <c r="L18" s="4"/>
      <c r="M18" s="12">
        <f t="shared" si="2"/>
        <v>0</v>
      </c>
      <c r="N18" s="13">
        <f t="shared" si="0"/>
        <v>0</v>
      </c>
      <c r="O18" s="11">
        <f t="shared" si="3"/>
        <v>0</v>
      </c>
      <c r="P18" s="11">
        <f t="shared" si="1"/>
        <v>0</v>
      </c>
      <c r="Q18" s="4"/>
      <c r="R18" s="4"/>
      <c r="S18" s="4"/>
      <c r="T18" s="4"/>
    </row>
    <row r="19" spans="1:20" x14ac:dyDescent="0.25">
      <c r="A19" s="3"/>
      <c r="B19" s="4"/>
      <c r="C19" s="4"/>
      <c r="D19" s="4"/>
      <c r="E19" s="5"/>
      <c r="F19" s="5"/>
      <c r="G19" s="5"/>
      <c r="H19" s="5"/>
      <c r="I19" s="5"/>
      <c r="J19" s="5"/>
      <c r="K19" s="4"/>
      <c r="L19" s="4"/>
      <c r="M19" s="12">
        <f t="shared" si="2"/>
        <v>0</v>
      </c>
      <c r="N19" s="13">
        <f t="shared" si="0"/>
        <v>0</v>
      </c>
      <c r="O19" s="11">
        <f t="shared" si="3"/>
        <v>0</v>
      </c>
      <c r="P19" s="11">
        <f t="shared" si="1"/>
        <v>0</v>
      </c>
      <c r="Q19" s="4"/>
      <c r="R19" s="4"/>
      <c r="S19" s="4"/>
      <c r="T19" s="4"/>
    </row>
    <row r="20" spans="1:20" x14ac:dyDescent="0.25">
      <c r="A20" s="3"/>
      <c r="B20" s="4"/>
      <c r="C20" s="4"/>
      <c r="D20" s="4"/>
      <c r="E20" s="5"/>
      <c r="F20" s="5"/>
      <c r="G20" s="5"/>
      <c r="H20" s="5"/>
      <c r="I20" s="5"/>
      <c r="J20" s="5"/>
      <c r="K20" s="4"/>
      <c r="L20" s="4"/>
      <c r="M20" s="12">
        <f t="shared" si="2"/>
        <v>0</v>
      </c>
      <c r="N20" s="13">
        <f t="shared" si="0"/>
        <v>0</v>
      </c>
      <c r="O20" s="11">
        <f t="shared" si="3"/>
        <v>0</v>
      </c>
      <c r="P20" s="11">
        <f t="shared" si="1"/>
        <v>0</v>
      </c>
      <c r="Q20" s="4"/>
      <c r="R20" s="4"/>
      <c r="S20" s="4"/>
      <c r="T20" s="4"/>
    </row>
    <row r="21" spans="1:20" x14ac:dyDescent="0.25">
      <c r="A21" s="3"/>
      <c r="B21" s="4"/>
      <c r="C21" s="4"/>
      <c r="D21" s="4"/>
      <c r="E21" s="5"/>
      <c r="F21" s="5"/>
      <c r="G21" s="5"/>
      <c r="H21" s="5"/>
      <c r="I21" s="5"/>
      <c r="J21" s="5"/>
      <c r="K21" s="4"/>
      <c r="L21" s="4"/>
      <c r="M21" s="12">
        <f t="shared" si="2"/>
        <v>0</v>
      </c>
      <c r="N21" s="13">
        <f t="shared" si="0"/>
        <v>0</v>
      </c>
      <c r="O21" s="11">
        <f t="shared" si="3"/>
        <v>0</v>
      </c>
      <c r="P21" s="11">
        <f t="shared" si="1"/>
        <v>0</v>
      </c>
      <c r="Q21" s="4"/>
      <c r="R21" s="4"/>
      <c r="S21" s="4"/>
      <c r="T21" s="4"/>
    </row>
    <row r="22" spans="1:20" x14ac:dyDescent="0.25">
      <c r="A22" s="3"/>
      <c r="B22" s="4"/>
      <c r="C22" s="4"/>
      <c r="D22" s="4"/>
      <c r="E22" s="5"/>
      <c r="F22" s="5"/>
      <c r="G22" s="5"/>
      <c r="H22" s="5"/>
      <c r="I22" s="5"/>
      <c r="J22" s="5"/>
      <c r="K22" s="4"/>
      <c r="L22" s="4"/>
      <c r="M22" s="12">
        <f t="shared" si="2"/>
        <v>0</v>
      </c>
      <c r="N22" s="13">
        <f t="shared" si="0"/>
        <v>0</v>
      </c>
      <c r="O22" s="11">
        <f t="shared" si="3"/>
        <v>0</v>
      </c>
      <c r="P22" s="11">
        <f t="shared" si="1"/>
        <v>0</v>
      </c>
      <c r="Q22" s="4"/>
      <c r="R22" s="4"/>
      <c r="S22" s="4"/>
      <c r="T22" s="4"/>
    </row>
    <row r="23" spans="1:20" x14ac:dyDescent="0.25">
      <c r="A23" s="3"/>
      <c r="B23" s="4"/>
      <c r="C23" s="4"/>
      <c r="D23" s="4"/>
      <c r="E23" s="5"/>
      <c r="F23" s="5"/>
      <c r="G23" s="5"/>
      <c r="H23" s="5"/>
      <c r="I23" s="5"/>
      <c r="J23" s="5"/>
      <c r="K23" s="4"/>
      <c r="L23" s="4"/>
      <c r="M23" s="12">
        <f t="shared" si="2"/>
        <v>0</v>
      </c>
      <c r="N23" s="13">
        <f t="shared" si="0"/>
        <v>0</v>
      </c>
      <c r="O23" s="11">
        <f t="shared" si="3"/>
        <v>0</v>
      </c>
      <c r="P23" s="11">
        <f t="shared" si="1"/>
        <v>0</v>
      </c>
      <c r="Q23" s="4"/>
      <c r="R23" s="4"/>
      <c r="S23" s="4"/>
      <c r="T23" s="4"/>
    </row>
    <row r="24" spans="1:20" x14ac:dyDescent="0.25">
      <c r="A24" s="3"/>
      <c r="B24" s="4"/>
      <c r="C24" s="4"/>
      <c r="D24" s="4"/>
      <c r="E24" s="5"/>
      <c r="F24" s="5"/>
      <c r="G24" s="5"/>
      <c r="H24" s="5"/>
      <c r="I24" s="5"/>
      <c r="J24" s="5"/>
      <c r="K24" s="4"/>
      <c r="L24" s="4"/>
      <c r="M24" s="12">
        <f t="shared" si="2"/>
        <v>0</v>
      </c>
      <c r="N24" s="13">
        <f t="shared" si="0"/>
        <v>0</v>
      </c>
      <c r="O24" s="11">
        <f t="shared" si="3"/>
        <v>0</v>
      </c>
      <c r="P24" s="11">
        <f t="shared" si="1"/>
        <v>0</v>
      </c>
      <c r="Q24" s="4"/>
      <c r="R24" s="4"/>
      <c r="S24" s="4"/>
      <c r="T24" s="4"/>
    </row>
    <row r="25" spans="1:20" x14ac:dyDescent="0.25">
      <c r="A25" s="3"/>
      <c r="B25" s="4"/>
      <c r="C25" s="4"/>
      <c r="D25" s="4"/>
      <c r="E25" s="5"/>
      <c r="F25" s="5"/>
      <c r="G25" s="5"/>
      <c r="H25" s="5"/>
      <c r="I25" s="5"/>
      <c r="J25" s="5"/>
      <c r="K25" s="4"/>
      <c r="L25" s="4"/>
      <c r="M25" s="12">
        <f t="shared" si="2"/>
        <v>0</v>
      </c>
      <c r="N25" s="13">
        <f t="shared" si="0"/>
        <v>0</v>
      </c>
      <c r="O25" s="11">
        <f t="shared" si="3"/>
        <v>0</v>
      </c>
      <c r="P25" s="11">
        <f t="shared" si="1"/>
        <v>0</v>
      </c>
      <c r="Q25" s="4"/>
      <c r="R25" s="4"/>
      <c r="S25" s="4"/>
      <c r="T25" s="4"/>
    </row>
    <row r="26" spans="1:20" x14ac:dyDescent="0.25">
      <c r="A26" s="3"/>
      <c r="B26" s="4"/>
      <c r="C26" s="4"/>
      <c r="D26" s="4"/>
      <c r="E26" s="5"/>
      <c r="F26" s="5"/>
      <c r="G26" s="5"/>
      <c r="H26" s="5"/>
      <c r="I26" s="5"/>
      <c r="J26" s="5"/>
      <c r="K26" s="4"/>
      <c r="L26" s="4"/>
      <c r="M26" s="12">
        <f t="shared" si="2"/>
        <v>0</v>
      </c>
      <c r="N26" s="13">
        <f t="shared" si="0"/>
        <v>0</v>
      </c>
      <c r="O26" s="11">
        <f t="shared" si="3"/>
        <v>0</v>
      </c>
      <c r="P26" s="11">
        <f t="shared" si="1"/>
        <v>0</v>
      </c>
      <c r="Q26" s="4"/>
      <c r="R26" s="4"/>
      <c r="S26" s="4"/>
      <c r="T26" s="4"/>
    </row>
    <row r="27" spans="1:20" x14ac:dyDescent="0.25">
      <c r="A27" s="3"/>
      <c r="B27" s="4"/>
      <c r="C27" s="4"/>
      <c r="D27" s="4"/>
      <c r="E27" s="5"/>
      <c r="F27" s="5"/>
      <c r="G27" s="5"/>
      <c r="H27" s="5"/>
      <c r="I27" s="5"/>
      <c r="J27" s="5"/>
      <c r="K27" s="4"/>
      <c r="L27" s="4"/>
      <c r="M27" s="12">
        <f t="shared" si="2"/>
        <v>0</v>
      </c>
      <c r="N27" s="13">
        <f t="shared" si="0"/>
        <v>0</v>
      </c>
      <c r="O27" s="11">
        <f t="shared" si="3"/>
        <v>0</v>
      </c>
      <c r="P27" s="11">
        <f t="shared" si="1"/>
        <v>0</v>
      </c>
      <c r="Q27" s="4"/>
      <c r="R27" s="4"/>
      <c r="S27" s="4"/>
      <c r="T27" s="4"/>
    </row>
    <row r="28" spans="1:20" x14ac:dyDescent="0.25">
      <c r="A28" s="3"/>
      <c r="B28" s="4"/>
      <c r="C28" s="4"/>
      <c r="D28" s="4"/>
      <c r="E28" s="5"/>
      <c r="F28" s="5"/>
      <c r="G28" s="5"/>
      <c r="H28" s="5"/>
      <c r="I28" s="5"/>
      <c r="J28" s="5"/>
      <c r="K28" s="4"/>
      <c r="L28" s="4"/>
      <c r="M28" s="12">
        <f t="shared" si="2"/>
        <v>0</v>
      </c>
      <c r="N28" s="13">
        <f t="shared" si="0"/>
        <v>0</v>
      </c>
      <c r="O28" s="11">
        <f t="shared" si="3"/>
        <v>0</v>
      </c>
      <c r="P28" s="11">
        <f t="shared" si="1"/>
        <v>0</v>
      </c>
      <c r="Q28" s="4"/>
      <c r="R28" s="4"/>
      <c r="S28" s="4"/>
      <c r="T28" s="4"/>
    </row>
    <row r="29" spans="1:20" x14ac:dyDescent="0.25">
      <c r="A29" s="3"/>
      <c r="B29" s="4"/>
      <c r="C29" s="4"/>
      <c r="D29" s="4"/>
      <c r="E29" s="5"/>
      <c r="F29" s="5"/>
      <c r="G29" s="5"/>
      <c r="H29" s="5"/>
      <c r="I29" s="5"/>
      <c r="J29" s="5"/>
      <c r="K29" s="4"/>
      <c r="L29" s="4"/>
      <c r="M29" s="12">
        <f t="shared" si="2"/>
        <v>0</v>
      </c>
      <c r="N29" s="13">
        <f t="shared" si="0"/>
        <v>0</v>
      </c>
      <c r="O29" s="11">
        <f t="shared" si="3"/>
        <v>0</v>
      </c>
      <c r="P29" s="11">
        <f t="shared" si="1"/>
        <v>0</v>
      </c>
      <c r="Q29" s="4"/>
      <c r="R29" s="4"/>
      <c r="S29" s="4"/>
      <c r="T29" s="4"/>
    </row>
    <row r="30" spans="1:20" x14ac:dyDescent="0.25">
      <c r="A30" s="3"/>
      <c r="B30" s="4"/>
      <c r="C30" s="4"/>
      <c r="D30" s="4"/>
      <c r="E30" s="5"/>
      <c r="F30" s="5"/>
      <c r="G30" s="5"/>
      <c r="H30" s="5"/>
      <c r="I30" s="5"/>
      <c r="J30" s="5"/>
      <c r="K30" s="4"/>
      <c r="L30" s="4"/>
      <c r="M30" s="12">
        <f t="shared" si="2"/>
        <v>0</v>
      </c>
      <c r="N30" s="13">
        <f t="shared" si="0"/>
        <v>0</v>
      </c>
      <c r="O30" s="11">
        <f t="shared" si="3"/>
        <v>0</v>
      </c>
      <c r="P30" s="11">
        <f t="shared" si="1"/>
        <v>0</v>
      </c>
      <c r="Q30" s="4"/>
      <c r="R30" s="4"/>
      <c r="S30" s="4"/>
      <c r="T30" s="4"/>
    </row>
    <row r="31" spans="1:20" x14ac:dyDescent="0.25">
      <c r="A31" s="3"/>
      <c r="B31" s="4"/>
      <c r="C31" s="4"/>
      <c r="D31" s="4"/>
      <c r="E31" s="5"/>
      <c r="F31" s="5"/>
      <c r="G31" s="5"/>
      <c r="H31" s="5"/>
      <c r="I31" s="5"/>
      <c r="J31" s="5"/>
      <c r="K31" s="4"/>
      <c r="L31" s="4"/>
      <c r="M31" s="12">
        <f t="shared" si="2"/>
        <v>0</v>
      </c>
      <c r="N31" s="13">
        <f t="shared" si="0"/>
        <v>0</v>
      </c>
      <c r="O31" s="11">
        <f t="shared" si="3"/>
        <v>0</v>
      </c>
      <c r="P31" s="11">
        <f t="shared" si="1"/>
        <v>0</v>
      </c>
      <c r="Q31" s="4"/>
      <c r="R31" s="4"/>
      <c r="S31" s="4"/>
      <c r="T31" s="4"/>
    </row>
    <row r="32" spans="1:20" x14ac:dyDescent="0.25">
      <c r="A32" s="27"/>
      <c r="B32" s="28"/>
      <c r="C32" s="28"/>
      <c r="D32" s="29"/>
      <c r="E32" s="28"/>
      <c r="F32" s="28"/>
      <c r="G32" s="28"/>
      <c r="H32" s="28"/>
      <c r="I32" s="28"/>
      <c r="J32" s="28"/>
      <c r="K32" s="28"/>
      <c r="L32" s="7" t="s">
        <v>41</v>
      </c>
      <c r="M32" s="14">
        <f>SUM(M2:M31)</f>
        <v>0</v>
      </c>
      <c r="N32" s="14">
        <f>SUM(N2:N31)</f>
        <v>0</v>
      </c>
      <c r="O32" s="35">
        <f>SUM(O2:O31)</f>
        <v>0</v>
      </c>
      <c r="P32" s="35">
        <f>SUM(P2:P31)</f>
        <v>0</v>
      </c>
      <c r="Q32" s="28"/>
      <c r="R32" s="28"/>
      <c r="S32" s="28"/>
      <c r="T32" s="28"/>
    </row>
    <row r="33" spans="1:20" x14ac:dyDescent="0.25">
      <c r="A33" s="16">
        <v>46024</v>
      </c>
      <c r="B33" s="17" t="s">
        <v>42</v>
      </c>
      <c r="C33" s="17">
        <v>30</v>
      </c>
      <c r="D33" s="17">
        <v>7145</v>
      </c>
      <c r="E33" s="18">
        <v>0.1875</v>
      </c>
      <c r="F33" s="18">
        <v>0.2013888888888889</v>
      </c>
      <c r="G33" s="18">
        <v>0.21875</v>
      </c>
      <c r="H33" s="18">
        <v>0.44097222222222221</v>
      </c>
      <c r="I33" s="18">
        <v>0.4548611111111111</v>
      </c>
      <c r="J33" s="18">
        <v>0.46875</v>
      </c>
      <c r="K33" s="17"/>
      <c r="L33" s="17"/>
      <c r="M33" s="19">
        <f>G33-F33+I33-H33</f>
        <v>3.125E-2</v>
      </c>
      <c r="N33" s="20">
        <f t="shared" ref="N33:N63" si="4">H33-G33-(L33-K33)</f>
        <v>0.22222222222222221</v>
      </c>
      <c r="O33" s="34">
        <f>R33-Q33+T33-S33</f>
        <v>8</v>
      </c>
      <c r="P33" s="34">
        <f t="shared" ref="P33:P63" si="5">S33-R33</f>
        <v>158</v>
      </c>
      <c r="Q33" s="17">
        <v>23277</v>
      </c>
      <c r="R33" s="17">
        <v>23285</v>
      </c>
      <c r="S33" s="17">
        <v>23443</v>
      </c>
      <c r="T33" s="17">
        <v>23443</v>
      </c>
    </row>
    <row r="34" spans="1:20" x14ac:dyDescent="0.25">
      <c r="A34" s="16">
        <v>46024</v>
      </c>
      <c r="B34" s="17" t="s">
        <v>42</v>
      </c>
      <c r="C34" s="17">
        <v>40</v>
      </c>
      <c r="D34" s="17">
        <v>7125</v>
      </c>
      <c r="E34" s="18">
        <v>0.20833333333333334</v>
      </c>
      <c r="F34" s="18">
        <v>0.20833333333333334</v>
      </c>
      <c r="G34" s="18">
        <v>0.21875</v>
      </c>
      <c r="H34" s="18">
        <v>0.40277777777777779</v>
      </c>
      <c r="I34" s="18">
        <v>0.42222222222222222</v>
      </c>
      <c r="J34" s="18">
        <v>0.42222222222222222</v>
      </c>
      <c r="K34" s="4"/>
      <c r="L34" s="4"/>
      <c r="M34" s="12">
        <f t="shared" ref="M34:M63" si="6">G34-F34+I34-H34</f>
        <v>2.9861111111111116E-2</v>
      </c>
      <c r="N34" s="20">
        <f t="shared" si="4"/>
        <v>0.18402777777777779</v>
      </c>
      <c r="O34" s="34">
        <f t="shared" ref="O34:O59" si="7">R34-Q34+T34-S34</f>
        <v>10</v>
      </c>
      <c r="P34" s="34">
        <f t="shared" si="5"/>
        <v>122</v>
      </c>
      <c r="Q34" s="17">
        <v>420275</v>
      </c>
      <c r="R34" s="17">
        <v>420280</v>
      </c>
      <c r="S34" s="17">
        <v>420402</v>
      </c>
      <c r="T34" s="17">
        <v>420407</v>
      </c>
    </row>
    <row r="35" spans="1:20" x14ac:dyDescent="0.25">
      <c r="A35" s="16">
        <v>46024</v>
      </c>
      <c r="B35" s="17" t="s">
        <v>42</v>
      </c>
      <c r="C35" s="17">
        <v>20</v>
      </c>
      <c r="D35" s="17">
        <v>7140</v>
      </c>
      <c r="E35" s="18">
        <v>0.54722222222222228</v>
      </c>
      <c r="F35" s="18">
        <v>0.54722222222222228</v>
      </c>
      <c r="G35" s="18">
        <v>0.55763888888888891</v>
      </c>
      <c r="H35" s="18">
        <v>0.80277777777777781</v>
      </c>
      <c r="I35" s="18">
        <v>0.81527777777777777</v>
      </c>
      <c r="J35" s="18">
        <v>0.81874999999999998</v>
      </c>
      <c r="K35" s="4"/>
      <c r="L35" s="4"/>
      <c r="M35" s="12">
        <f t="shared" si="6"/>
        <v>2.2916666666666585E-2</v>
      </c>
      <c r="N35" s="20">
        <f t="shared" si="4"/>
        <v>0.24513888888888891</v>
      </c>
      <c r="O35" s="34">
        <f t="shared" si="7"/>
        <v>8</v>
      </c>
      <c r="P35" s="34">
        <f t="shared" si="5"/>
        <v>166</v>
      </c>
      <c r="Q35" s="17">
        <v>381677</v>
      </c>
      <c r="R35" s="17">
        <v>381677</v>
      </c>
      <c r="S35" s="17">
        <v>381843</v>
      </c>
      <c r="T35" s="17">
        <v>381851</v>
      </c>
    </row>
    <row r="36" spans="1:20" x14ac:dyDescent="0.25">
      <c r="A36" s="16">
        <v>46024</v>
      </c>
      <c r="B36" s="17" t="s">
        <v>42</v>
      </c>
      <c r="C36" s="17">
        <v>40</v>
      </c>
      <c r="D36" s="17">
        <v>7106</v>
      </c>
      <c r="E36" s="18">
        <v>0.20833333333333334</v>
      </c>
      <c r="F36" s="18">
        <v>0.20833333333333334</v>
      </c>
      <c r="G36" s="18">
        <v>0.21875</v>
      </c>
      <c r="H36" s="18">
        <v>0.41041666666666665</v>
      </c>
      <c r="I36" s="18">
        <v>0.41666666666666669</v>
      </c>
      <c r="J36" s="18">
        <v>0.4201388888888889</v>
      </c>
      <c r="K36" s="4"/>
      <c r="L36" s="4"/>
      <c r="M36" s="12">
        <f t="shared" si="6"/>
        <v>1.6666666666666718E-2</v>
      </c>
      <c r="N36" s="20">
        <f t="shared" si="4"/>
        <v>0.19166666666666665</v>
      </c>
      <c r="O36" s="34">
        <f t="shared" si="7"/>
        <v>7</v>
      </c>
      <c r="P36" s="34">
        <f t="shared" si="5"/>
        <v>119</v>
      </c>
      <c r="Q36" s="17">
        <v>534791</v>
      </c>
      <c r="R36" s="17">
        <v>534794</v>
      </c>
      <c r="S36" s="17">
        <v>534913</v>
      </c>
      <c r="T36" s="17">
        <v>534917</v>
      </c>
    </row>
    <row r="37" spans="1:20" x14ac:dyDescent="0.25">
      <c r="A37" s="16">
        <v>46024</v>
      </c>
      <c r="B37" s="17" t="s">
        <v>42</v>
      </c>
      <c r="C37" s="17">
        <v>70</v>
      </c>
      <c r="D37" s="17">
        <v>62</v>
      </c>
      <c r="E37" s="18">
        <v>0.58888888888888891</v>
      </c>
      <c r="F37" s="18">
        <v>0.58888888888888891</v>
      </c>
      <c r="G37" s="18">
        <v>0.62361111111111112</v>
      </c>
      <c r="H37" s="18">
        <v>0.67083333333333328</v>
      </c>
      <c r="I37" s="18">
        <v>0.67083333333333328</v>
      </c>
      <c r="J37" s="18">
        <v>0.67083333333333328</v>
      </c>
      <c r="K37" s="4"/>
      <c r="L37" s="4"/>
      <c r="M37" s="12">
        <f t="shared" si="6"/>
        <v>3.472222222222221E-2</v>
      </c>
      <c r="N37" s="20">
        <f t="shared" si="4"/>
        <v>4.7222222222222165E-2</v>
      </c>
      <c r="O37" s="34">
        <f t="shared" si="7"/>
        <v>3</v>
      </c>
      <c r="P37" s="34">
        <f t="shared" si="5"/>
        <v>34</v>
      </c>
      <c r="Q37" s="17">
        <v>151925</v>
      </c>
      <c r="R37" s="17">
        <v>151928</v>
      </c>
      <c r="S37" s="17">
        <v>151962</v>
      </c>
      <c r="T37" s="17">
        <v>151962</v>
      </c>
    </row>
    <row r="38" spans="1:20" x14ac:dyDescent="0.25">
      <c r="A38" s="16">
        <v>46024</v>
      </c>
      <c r="B38" s="17" t="s">
        <v>42</v>
      </c>
      <c r="C38" s="17">
        <v>80</v>
      </c>
      <c r="D38" s="17">
        <v>62</v>
      </c>
      <c r="E38" s="18">
        <v>0.67083333333333328</v>
      </c>
      <c r="F38" s="18">
        <v>0.67083333333333328</v>
      </c>
      <c r="G38" s="18">
        <v>0.67152777777777772</v>
      </c>
      <c r="H38" s="18">
        <v>0.68125000000000002</v>
      </c>
      <c r="I38" s="18">
        <v>0.70416666666666672</v>
      </c>
      <c r="J38" s="18">
        <v>0.70416666666666672</v>
      </c>
      <c r="K38" s="4"/>
      <c r="L38" s="4"/>
      <c r="M38" s="12">
        <f t="shared" si="6"/>
        <v>2.3611111111111138E-2</v>
      </c>
      <c r="N38" s="20">
        <f t="shared" si="4"/>
        <v>9.7222222222222987E-3</v>
      </c>
      <c r="O38" s="34">
        <f t="shared" si="7"/>
        <v>7</v>
      </c>
      <c r="P38" s="34">
        <f t="shared" si="5"/>
        <v>20</v>
      </c>
      <c r="Q38" s="17">
        <v>151962</v>
      </c>
      <c r="R38" s="17">
        <v>151969</v>
      </c>
      <c r="S38" s="17">
        <v>151989</v>
      </c>
      <c r="T38" s="17">
        <v>151989</v>
      </c>
    </row>
    <row r="39" spans="1:20" x14ac:dyDescent="0.25">
      <c r="A39" s="16">
        <v>46024</v>
      </c>
      <c r="B39" s="17" t="s">
        <v>42</v>
      </c>
      <c r="C39" s="17">
        <v>90</v>
      </c>
      <c r="D39" s="17">
        <v>62</v>
      </c>
      <c r="E39" s="18">
        <v>0.70416666666666672</v>
      </c>
      <c r="F39" s="18">
        <v>0.70416666666666672</v>
      </c>
      <c r="G39" s="18">
        <v>0.70486111111111116</v>
      </c>
      <c r="H39" s="18">
        <v>0.74513888888888891</v>
      </c>
      <c r="I39" s="18">
        <v>0.75347222222222221</v>
      </c>
      <c r="J39" s="18">
        <v>0.76041666666666663</v>
      </c>
      <c r="K39" s="4"/>
      <c r="L39" s="4"/>
      <c r="M39" s="12">
        <f t="shared" si="6"/>
        <v>9.0277777777777457E-3</v>
      </c>
      <c r="N39" s="20">
        <f t="shared" si="4"/>
        <v>4.0277777777777746E-2</v>
      </c>
      <c r="O39" s="34">
        <f t="shared" si="7"/>
        <v>3</v>
      </c>
      <c r="P39" s="34">
        <f t="shared" si="5"/>
        <v>34</v>
      </c>
      <c r="Q39" s="17">
        <v>151989</v>
      </c>
      <c r="R39" s="17">
        <v>151989</v>
      </c>
      <c r="S39" s="17">
        <v>152023</v>
      </c>
      <c r="T39" s="17">
        <v>152026</v>
      </c>
    </row>
    <row r="40" spans="1:20" x14ac:dyDescent="0.25">
      <c r="A40" s="16">
        <v>46024</v>
      </c>
      <c r="B40" s="17" t="s">
        <v>42</v>
      </c>
      <c r="C40" s="17">
        <v>20</v>
      </c>
      <c r="D40" s="17">
        <v>7140</v>
      </c>
      <c r="E40" s="18">
        <v>0.21527777777777779</v>
      </c>
      <c r="F40" s="18">
        <v>0.22013888888888888</v>
      </c>
      <c r="G40" s="18">
        <v>0.23958333333333334</v>
      </c>
      <c r="H40" s="18">
        <v>0.56944444444444442</v>
      </c>
      <c r="I40" s="18">
        <v>0.56944444444444442</v>
      </c>
      <c r="J40" s="18">
        <v>0.58819444444444446</v>
      </c>
      <c r="K40" s="4"/>
      <c r="L40" s="4"/>
      <c r="M40" s="12">
        <f t="shared" si="6"/>
        <v>1.9444444444444486E-2</v>
      </c>
      <c r="N40" s="20">
        <f t="shared" si="4"/>
        <v>0.32986111111111105</v>
      </c>
      <c r="O40" s="34">
        <f t="shared" si="7"/>
        <v>8</v>
      </c>
      <c r="P40" s="34">
        <f t="shared" si="5"/>
        <v>230</v>
      </c>
      <c r="Q40" s="17">
        <v>381439</v>
      </c>
      <c r="R40" s="17">
        <v>381447</v>
      </c>
      <c r="S40" s="17">
        <v>381677</v>
      </c>
      <c r="T40" s="17">
        <v>381677</v>
      </c>
    </row>
    <row r="41" spans="1:20" x14ac:dyDescent="0.25">
      <c r="A41" s="16">
        <v>46024</v>
      </c>
      <c r="B41" s="17" t="s">
        <v>42</v>
      </c>
      <c r="C41" s="17">
        <v>10</v>
      </c>
      <c r="D41" s="17">
        <v>7123</v>
      </c>
      <c r="E41" s="18">
        <v>0.2361111111111111</v>
      </c>
      <c r="F41" s="18">
        <v>0.24652777777777779</v>
      </c>
      <c r="G41" s="18">
        <v>0.26041666666666669</v>
      </c>
      <c r="H41" s="18">
        <v>0.4201388888888889</v>
      </c>
      <c r="I41" s="18">
        <v>0.43541666666666667</v>
      </c>
      <c r="J41" s="18">
        <v>0.4375</v>
      </c>
      <c r="K41" s="4"/>
      <c r="L41" s="4"/>
      <c r="M41" s="12">
        <f t="shared" si="6"/>
        <v>2.9166666666666674E-2</v>
      </c>
      <c r="N41" s="20">
        <f t="shared" si="4"/>
        <v>0.15972222222222221</v>
      </c>
      <c r="O41" s="34">
        <f t="shared" si="7"/>
        <v>4</v>
      </c>
      <c r="P41" s="34">
        <f t="shared" si="5"/>
        <v>57</v>
      </c>
      <c r="Q41" s="17">
        <v>1021112</v>
      </c>
      <c r="R41" s="17">
        <v>1021116</v>
      </c>
      <c r="S41" s="17">
        <v>1021173</v>
      </c>
      <c r="T41" s="17">
        <v>1021173</v>
      </c>
    </row>
    <row r="42" spans="1:20" x14ac:dyDescent="0.25">
      <c r="A42" s="16">
        <v>46024</v>
      </c>
      <c r="B42" s="17" t="s">
        <v>42</v>
      </c>
      <c r="C42" s="17">
        <v>30</v>
      </c>
      <c r="D42" s="17">
        <v>7146</v>
      </c>
      <c r="E42" s="18">
        <v>0.625</v>
      </c>
      <c r="F42" s="18">
        <v>0.63541666666666663</v>
      </c>
      <c r="G42" s="18">
        <v>0.64930555555555558</v>
      </c>
      <c r="H42" s="18">
        <v>0.8208333333333333</v>
      </c>
      <c r="I42" s="18">
        <v>0.84513888888888888</v>
      </c>
      <c r="J42" s="18">
        <v>0.85416666666666663</v>
      </c>
      <c r="K42" s="4"/>
      <c r="L42" s="4"/>
      <c r="M42" s="12">
        <f t="shared" si="6"/>
        <v>3.8194444444444531E-2</v>
      </c>
      <c r="N42" s="20">
        <f t="shared" si="4"/>
        <v>0.17152777777777772</v>
      </c>
      <c r="O42" s="34">
        <f t="shared" si="7"/>
        <v>20</v>
      </c>
      <c r="P42" s="34">
        <f t="shared" si="5"/>
        <v>109</v>
      </c>
      <c r="Q42" s="17">
        <v>18422</v>
      </c>
      <c r="R42" s="17">
        <v>18423</v>
      </c>
      <c r="S42" s="17">
        <v>18532</v>
      </c>
      <c r="T42" s="17">
        <v>18551</v>
      </c>
    </row>
    <row r="43" spans="1:20" x14ac:dyDescent="0.25">
      <c r="A43" s="16">
        <v>46024</v>
      </c>
      <c r="B43" s="17" t="s">
        <v>42</v>
      </c>
      <c r="C43" s="17">
        <v>90</v>
      </c>
      <c r="D43" s="17">
        <v>62</v>
      </c>
      <c r="E43" s="18">
        <v>0.23958333333333334</v>
      </c>
      <c r="F43" s="18">
        <v>0.23958333333333334</v>
      </c>
      <c r="G43" s="18">
        <v>0.24861111111111112</v>
      </c>
      <c r="H43" s="18">
        <v>0.35486111111111113</v>
      </c>
      <c r="I43" s="18">
        <v>0.35486111111111113</v>
      </c>
      <c r="J43" s="18">
        <v>0.36319444444444443</v>
      </c>
      <c r="K43" s="4"/>
      <c r="L43" s="4"/>
      <c r="M43" s="12">
        <f t="shared" si="6"/>
        <v>9.0277777777778012E-3</v>
      </c>
      <c r="N43" s="20">
        <f t="shared" si="4"/>
        <v>0.10625000000000001</v>
      </c>
      <c r="O43" s="34">
        <f t="shared" si="7"/>
        <v>4</v>
      </c>
      <c r="P43" s="34">
        <f t="shared" si="5"/>
        <v>69</v>
      </c>
      <c r="Q43" s="17">
        <v>151706</v>
      </c>
      <c r="R43" s="17">
        <v>151710</v>
      </c>
      <c r="S43" s="17">
        <v>151779</v>
      </c>
      <c r="T43" s="17">
        <v>151779</v>
      </c>
    </row>
    <row r="44" spans="1:20" x14ac:dyDescent="0.25">
      <c r="A44" s="16">
        <v>46024</v>
      </c>
      <c r="B44" s="17" t="s">
        <v>42</v>
      </c>
      <c r="C44" s="17">
        <v>70</v>
      </c>
      <c r="D44" s="17">
        <v>62</v>
      </c>
      <c r="E44" s="18">
        <v>0.36319444444444443</v>
      </c>
      <c r="F44" s="18">
        <v>0.36319444444444443</v>
      </c>
      <c r="G44" s="18">
        <v>0.36805555555555558</v>
      </c>
      <c r="H44" s="18">
        <v>0.40416666666666667</v>
      </c>
      <c r="I44" s="18">
        <v>0.40416666666666667</v>
      </c>
      <c r="J44" s="18">
        <v>0.41180555555555554</v>
      </c>
      <c r="K44" s="4"/>
      <c r="L44" s="4"/>
      <c r="M44" s="12">
        <f t="shared" si="6"/>
        <v>4.8611111111111494E-3</v>
      </c>
      <c r="N44" s="20">
        <f t="shared" si="4"/>
        <v>3.6111111111111094E-2</v>
      </c>
      <c r="O44" s="34">
        <f t="shared" si="7"/>
        <v>0</v>
      </c>
      <c r="P44" s="34">
        <f t="shared" si="5"/>
        <v>33</v>
      </c>
      <c r="Q44" s="17">
        <v>151779</v>
      </c>
      <c r="R44" s="17">
        <v>151779</v>
      </c>
      <c r="S44" s="17">
        <v>151812</v>
      </c>
      <c r="T44" s="17">
        <v>151812</v>
      </c>
    </row>
    <row r="45" spans="1:20" x14ac:dyDescent="0.25">
      <c r="A45" s="16">
        <v>46024</v>
      </c>
      <c r="B45" s="17" t="s">
        <v>42</v>
      </c>
      <c r="C45" s="17">
        <v>80</v>
      </c>
      <c r="D45" s="17">
        <v>62</v>
      </c>
      <c r="E45" s="18">
        <v>0.41180555555555554</v>
      </c>
      <c r="F45" s="18">
        <v>0.41180555555555554</v>
      </c>
      <c r="G45" s="18">
        <v>0.41180555555555554</v>
      </c>
      <c r="H45" s="18">
        <v>0.49305555555555558</v>
      </c>
      <c r="I45" s="18">
        <v>0.49305555555555558</v>
      </c>
      <c r="J45" s="18">
        <v>0.49305555555555558</v>
      </c>
      <c r="K45" s="4"/>
      <c r="L45" s="4"/>
      <c r="M45" s="12">
        <f t="shared" si="6"/>
        <v>0</v>
      </c>
      <c r="N45" s="20">
        <f t="shared" si="4"/>
        <v>8.1250000000000044E-2</v>
      </c>
      <c r="O45" s="34">
        <f t="shared" si="7"/>
        <v>0</v>
      </c>
      <c r="P45" s="34">
        <f t="shared" si="5"/>
        <v>34</v>
      </c>
      <c r="Q45" s="17">
        <v>151812</v>
      </c>
      <c r="R45" s="17">
        <v>151812</v>
      </c>
      <c r="S45" s="17">
        <v>151846</v>
      </c>
      <c r="T45" s="17">
        <v>151846</v>
      </c>
    </row>
    <row r="46" spans="1:20" x14ac:dyDescent="0.25">
      <c r="A46" s="16">
        <v>46024</v>
      </c>
      <c r="B46" s="17" t="s">
        <v>42</v>
      </c>
      <c r="C46" s="17">
        <v>90</v>
      </c>
      <c r="D46" s="17">
        <v>62</v>
      </c>
      <c r="E46" s="18">
        <v>0.49305555555555558</v>
      </c>
      <c r="F46" s="18">
        <v>0.49305555555555558</v>
      </c>
      <c r="G46" s="18">
        <v>0.49513888888888891</v>
      </c>
      <c r="H46" s="18">
        <v>0.60416666666666663</v>
      </c>
      <c r="I46" s="18">
        <v>0.60416666666666663</v>
      </c>
      <c r="J46" s="18">
        <v>0.6166666666666667</v>
      </c>
      <c r="K46" s="4"/>
      <c r="L46" s="4"/>
      <c r="M46" s="12">
        <f t="shared" si="6"/>
        <v>2.0833333333333259E-3</v>
      </c>
      <c r="N46" s="20">
        <f t="shared" si="4"/>
        <v>0.10902777777777772</v>
      </c>
      <c r="O46" s="34">
        <f t="shared" si="7"/>
        <v>3</v>
      </c>
      <c r="P46" s="34">
        <f t="shared" si="5"/>
        <v>76</v>
      </c>
      <c r="Q46" s="17">
        <v>151846</v>
      </c>
      <c r="R46" s="17">
        <v>151846</v>
      </c>
      <c r="S46" s="17">
        <v>151922</v>
      </c>
      <c r="T46" s="17">
        <v>151925</v>
      </c>
    </row>
    <row r="47" spans="1:20" x14ac:dyDescent="0.25">
      <c r="A47" s="16">
        <v>46024</v>
      </c>
      <c r="B47" s="17" t="s">
        <v>42</v>
      </c>
      <c r="C47" s="17">
        <v>30</v>
      </c>
      <c r="D47" s="17">
        <v>7146</v>
      </c>
      <c r="E47" s="18">
        <v>0.25694444444444442</v>
      </c>
      <c r="F47" s="18">
        <v>0.25763888888888886</v>
      </c>
      <c r="G47" s="18">
        <v>0.25833333333333336</v>
      </c>
      <c r="H47" s="18">
        <v>0.62152777777777779</v>
      </c>
      <c r="I47" s="18">
        <v>0.65555555555555556</v>
      </c>
      <c r="J47" s="18">
        <v>0.65694444444444444</v>
      </c>
      <c r="K47" s="4"/>
      <c r="L47" s="4"/>
      <c r="M47" s="12">
        <f t="shared" si="6"/>
        <v>3.472222222222221E-2</v>
      </c>
      <c r="N47" s="20">
        <f t="shared" si="4"/>
        <v>0.36319444444444443</v>
      </c>
      <c r="O47" s="34">
        <f t="shared" si="7"/>
        <v>21</v>
      </c>
      <c r="P47" s="34">
        <f t="shared" si="5"/>
        <v>212</v>
      </c>
      <c r="Q47" s="17">
        <v>18189</v>
      </c>
      <c r="R47" s="17">
        <v>18209</v>
      </c>
      <c r="S47" s="17">
        <v>18421</v>
      </c>
      <c r="T47" s="17">
        <v>18422</v>
      </c>
    </row>
    <row r="48" spans="1:20" x14ac:dyDescent="0.25">
      <c r="A48" s="16">
        <v>46024</v>
      </c>
      <c r="B48" s="17" t="s">
        <v>42</v>
      </c>
      <c r="C48" s="17">
        <v>20</v>
      </c>
      <c r="D48" s="17">
        <v>7141</v>
      </c>
      <c r="E48" s="18">
        <v>0.25694444444444442</v>
      </c>
      <c r="F48" s="18">
        <v>0.2673611111111111</v>
      </c>
      <c r="G48" s="18">
        <v>0.28125</v>
      </c>
      <c r="H48" s="18">
        <v>0.60555555555555551</v>
      </c>
      <c r="I48" s="18">
        <v>0.61250000000000004</v>
      </c>
      <c r="J48" s="18">
        <v>0.63194444444444442</v>
      </c>
      <c r="K48" s="4"/>
      <c r="L48" s="4"/>
      <c r="M48" s="12">
        <f t="shared" si="6"/>
        <v>2.083333333333337E-2</v>
      </c>
      <c r="N48" s="20">
        <f t="shared" si="4"/>
        <v>0.32430555555555551</v>
      </c>
      <c r="O48" s="34">
        <f t="shared" si="7"/>
        <v>8</v>
      </c>
      <c r="P48" s="34">
        <f t="shared" si="5"/>
        <v>236</v>
      </c>
      <c r="Q48" s="17">
        <v>102947</v>
      </c>
      <c r="R48" s="17">
        <v>102955</v>
      </c>
      <c r="S48" s="17">
        <v>103191</v>
      </c>
      <c r="T48" s="17">
        <v>103191</v>
      </c>
    </row>
    <row r="49" spans="1:20" x14ac:dyDescent="0.25">
      <c r="A49" s="16">
        <v>46024</v>
      </c>
      <c r="B49" s="17" t="s">
        <v>42</v>
      </c>
      <c r="C49" s="17">
        <v>10</v>
      </c>
      <c r="D49" s="17">
        <v>7123</v>
      </c>
      <c r="E49" s="18">
        <v>0.40277777777777779</v>
      </c>
      <c r="F49" s="18">
        <v>0.41319444444444442</v>
      </c>
      <c r="G49" s="18">
        <v>0.42708333333333331</v>
      </c>
      <c r="H49" s="18">
        <v>0.8041666666666667</v>
      </c>
      <c r="I49" s="18">
        <v>0.81805555555555554</v>
      </c>
      <c r="J49" s="18">
        <v>0.82291666666666663</v>
      </c>
      <c r="K49" s="4"/>
      <c r="L49" s="4"/>
      <c r="M49" s="12">
        <f t="shared" si="6"/>
        <v>2.7777777777777679E-2</v>
      </c>
      <c r="N49" s="20">
        <f t="shared" si="4"/>
        <v>0.37708333333333338</v>
      </c>
      <c r="O49" s="34">
        <f t="shared" si="7"/>
        <v>5</v>
      </c>
      <c r="P49" s="34">
        <f t="shared" si="5"/>
        <v>121</v>
      </c>
      <c r="Q49" s="17">
        <v>1021173</v>
      </c>
      <c r="R49" s="17">
        <v>1021173</v>
      </c>
      <c r="S49" s="17">
        <v>1021294</v>
      </c>
      <c r="T49" s="17">
        <v>1021299</v>
      </c>
    </row>
    <row r="50" spans="1:20" x14ac:dyDescent="0.25">
      <c r="A50" s="16">
        <v>46024</v>
      </c>
      <c r="B50" s="17" t="s">
        <v>42</v>
      </c>
      <c r="C50" s="17">
        <v>40</v>
      </c>
      <c r="D50" s="17">
        <v>7105</v>
      </c>
      <c r="E50" s="18">
        <v>0.40625</v>
      </c>
      <c r="F50" s="18">
        <v>0.41666666666666669</v>
      </c>
      <c r="G50" s="18">
        <v>0.4236111111111111</v>
      </c>
      <c r="H50" s="18">
        <v>0.82291666666666663</v>
      </c>
      <c r="I50" s="18">
        <v>0.83680555555555558</v>
      </c>
      <c r="J50" s="18">
        <v>0.84305555555555556</v>
      </c>
      <c r="K50" s="4"/>
      <c r="L50" s="4"/>
      <c r="M50" s="12">
        <f t="shared" si="6"/>
        <v>2.083333333333337E-2</v>
      </c>
      <c r="N50" s="20">
        <f t="shared" si="4"/>
        <v>0.39930555555555552</v>
      </c>
      <c r="O50" s="34">
        <f t="shared" si="7"/>
        <v>12</v>
      </c>
      <c r="P50" s="34">
        <f t="shared" si="5"/>
        <v>258</v>
      </c>
      <c r="Q50" s="17">
        <v>420406</v>
      </c>
      <c r="R50" s="17">
        <v>420409</v>
      </c>
      <c r="S50" s="17">
        <v>420667</v>
      </c>
      <c r="T50" s="17">
        <v>420676</v>
      </c>
    </row>
    <row r="51" spans="1:20" x14ac:dyDescent="0.25">
      <c r="A51" s="16">
        <v>46024</v>
      </c>
      <c r="B51" s="17" t="s">
        <v>42</v>
      </c>
      <c r="C51" s="17">
        <v>40</v>
      </c>
      <c r="D51" s="17">
        <v>7106</v>
      </c>
      <c r="E51" s="18">
        <v>0.20833333333333334</v>
      </c>
      <c r="F51" s="18">
        <v>0.21875</v>
      </c>
      <c r="G51" s="18">
        <v>0.22569444444444445</v>
      </c>
      <c r="H51" s="18">
        <v>0.40277777777777779</v>
      </c>
      <c r="I51" s="18">
        <v>0.40972222222222221</v>
      </c>
      <c r="J51" s="18">
        <v>0.41319444444444442</v>
      </c>
      <c r="K51" s="4"/>
      <c r="L51" s="4"/>
      <c r="M51" s="12">
        <f t="shared" si="6"/>
        <v>1.388888888888884E-2</v>
      </c>
      <c r="N51" s="20">
        <f t="shared" si="4"/>
        <v>0.17708333333333334</v>
      </c>
      <c r="O51" s="34">
        <f t="shared" si="7"/>
        <v>7</v>
      </c>
      <c r="P51" s="34">
        <f t="shared" si="5"/>
        <v>120</v>
      </c>
      <c r="Q51" s="17">
        <v>534155</v>
      </c>
      <c r="R51" s="17">
        <v>534158</v>
      </c>
      <c r="S51" s="17">
        <v>534278</v>
      </c>
      <c r="T51" s="17">
        <v>534282</v>
      </c>
    </row>
    <row r="52" spans="1:20" x14ac:dyDescent="0.25">
      <c r="A52" s="16">
        <v>46024</v>
      </c>
      <c r="B52" s="17" t="s">
        <v>42</v>
      </c>
      <c r="C52" s="17">
        <v>70</v>
      </c>
      <c r="D52" s="17">
        <v>62</v>
      </c>
      <c r="E52" s="18">
        <v>0.58888888888888891</v>
      </c>
      <c r="F52" s="18">
        <v>0.61250000000000004</v>
      </c>
      <c r="G52" s="18">
        <v>0.61944444444444446</v>
      </c>
      <c r="H52" s="18">
        <v>0.65694444444444444</v>
      </c>
      <c r="I52" s="18">
        <v>0.65694444444444444</v>
      </c>
      <c r="J52" s="18">
        <v>0.65694444444444444</v>
      </c>
      <c r="K52" s="4"/>
      <c r="L52" s="4"/>
      <c r="M52" s="12">
        <f t="shared" si="6"/>
        <v>6.9444444444444198E-3</v>
      </c>
      <c r="N52" s="20">
        <f t="shared" si="4"/>
        <v>3.7499999999999978E-2</v>
      </c>
      <c r="O52" s="34">
        <f t="shared" si="7"/>
        <v>3</v>
      </c>
      <c r="P52" s="34">
        <f t="shared" si="5"/>
        <v>33</v>
      </c>
      <c r="Q52" s="17">
        <v>151605</v>
      </c>
      <c r="R52" s="17">
        <v>151608</v>
      </c>
      <c r="S52" s="17">
        <v>151641</v>
      </c>
      <c r="T52" s="17">
        <v>151641</v>
      </c>
    </row>
    <row r="53" spans="1:20" x14ac:dyDescent="0.25">
      <c r="A53" s="16">
        <v>46024</v>
      </c>
      <c r="B53" s="17" t="s">
        <v>42</v>
      </c>
      <c r="C53" s="17">
        <v>80</v>
      </c>
      <c r="D53" s="17">
        <v>62</v>
      </c>
      <c r="E53" s="18">
        <v>0.65694444444444444</v>
      </c>
      <c r="F53" s="18">
        <v>0.65694444444444444</v>
      </c>
      <c r="G53" s="18">
        <v>0.65694444444444444</v>
      </c>
      <c r="H53" s="18">
        <v>0.68888888888888888</v>
      </c>
      <c r="I53" s="18">
        <v>0.68888888888888888</v>
      </c>
      <c r="J53" s="18">
        <v>0.6958333333333333</v>
      </c>
      <c r="K53" s="4"/>
      <c r="L53" s="4"/>
      <c r="M53" s="12">
        <f t="shared" si="6"/>
        <v>0</v>
      </c>
      <c r="N53" s="20">
        <f t="shared" si="4"/>
        <v>3.1944444444444442E-2</v>
      </c>
      <c r="O53" s="34">
        <f t="shared" si="7"/>
        <v>0</v>
      </c>
      <c r="P53" s="34">
        <f t="shared" si="5"/>
        <v>28</v>
      </c>
      <c r="Q53" s="17">
        <v>151641</v>
      </c>
      <c r="R53" s="17">
        <v>151641</v>
      </c>
      <c r="S53" s="17">
        <v>151669</v>
      </c>
      <c r="T53" s="17">
        <v>151669</v>
      </c>
    </row>
    <row r="54" spans="1:20" x14ac:dyDescent="0.25">
      <c r="A54" s="16">
        <v>46024</v>
      </c>
      <c r="B54" s="17" t="s">
        <v>42</v>
      </c>
      <c r="C54" s="17">
        <v>90</v>
      </c>
      <c r="D54" s="17">
        <v>62</v>
      </c>
      <c r="E54" s="18">
        <v>0.6958333333333333</v>
      </c>
      <c r="F54" s="18">
        <v>0.6958333333333333</v>
      </c>
      <c r="G54" s="18">
        <v>0.6958333333333333</v>
      </c>
      <c r="H54" s="18">
        <v>0.74097222222222225</v>
      </c>
      <c r="I54" s="18">
        <v>0.74791666666666667</v>
      </c>
      <c r="J54" s="18">
        <v>0.75555555555555554</v>
      </c>
      <c r="K54" s="4"/>
      <c r="L54" s="4"/>
      <c r="M54" s="12">
        <f t="shared" si="6"/>
        <v>6.9444444444444198E-3</v>
      </c>
      <c r="N54" s="20">
        <f t="shared" si="4"/>
        <v>4.5138888888888951E-2</v>
      </c>
      <c r="O54" s="34">
        <f t="shared" si="7"/>
        <v>4</v>
      </c>
      <c r="P54" s="34">
        <f t="shared" si="5"/>
        <v>33</v>
      </c>
      <c r="Q54" s="17">
        <v>151669</v>
      </c>
      <c r="R54" s="17">
        <v>151669</v>
      </c>
      <c r="S54" s="17">
        <v>151702</v>
      </c>
      <c r="T54" s="17">
        <v>151706</v>
      </c>
    </row>
    <row r="55" spans="1:20" x14ac:dyDescent="0.25">
      <c r="A55" s="16">
        <v>46024</v>
      </c>
      <c r="B55" s="17" t="s">
        <v>42</v>
      </c>
      <c r="C55" s="17">
        <v>40</v>
      </c>
      <c r="D55" s="17">
        <v>7106</v>
      </c>
      <c r="E55" s="18">
        <v>0.40625</v>
      </c>
      <c r="F55" s="18">
        <v>0.41875000000000001</v>
      </c>
      <c r="G55" s="18">
        <v>0.4284722222222222</v>
      </c>
      <c r="H55" s="18">
        <v>0.82847222222222228</v>
      </c>
      <c r="I55" s="18">
        <v>0.8354166666666667</v>
      </c>
      <c r="J55" s="18">
        <v>0.84166666666666667</v>
      </c>
      <c r="K55" s="4"/>
      <c r="L55" s="4"/>
      <c r="M55" s="12">
        <f t="shared" si="6"/>
        <v>1.6666666666666607E-2</v>
      </c>
      <c r="N55" s="20">
        <f t="shared" si="4"/>
        <v>0.40000000000000008</v>
      </c>
      <c r="O55" s="34">
        <f t="shared" si="7"/>
        <v>6</v>
      </c>
      <c r="P55" s="34">
        <f t="shared" si="5"/>
        <v>248</v>
      </c>
      <c r="Q55" s="17">
        <v>534917</v>
      </c>
      <c r="R55" s="17">
        <v>534920</v>
      </c>
      <c r="S55" s="17">
        <v>535168</v>
      </c>
      <c r="T55" s="17">
        <v>535171</v>
      </c>
    </row>
    <row r="56" spans="1:20" x14ac:dyDescent="0.25">
      <c r="A56" s="16">
        <v>46024</v>
      </c>
      <c r="B56" s="17" t="s">
        <v>42</v>
      </c>
      <c r="C56" s="17">
        <v>30</v>
      </c>
      <c r="D56" s="17">
        <v>7145</v>
      </c>
      <c r="E56" s="18">
        <v>0.43055555555555558</v>
      </c>
      <c r="F56" s="18">
        <v>0.44097222222222221</v>
      </c>
      <c r="G56" s="18">
        <v>0.4548611111111111</v>
      </c>
      <c r="H56" s="18">
        <v>0.82986111111111116</v>
      </c>
      <c r="I56" s="18">
        <v>0.82986111111111116</v>
      </c>
      <c r="J56" s="18">
        <v>0.86111111111111116</v>
      </c>
      <c r="K56" s="4"/>
      <c r="L56" s="4"/>
      <c r="M56" s="12">
        <f t="shared" si="6"/>
        <v>1.388888888888884E-2</v>
      </c>
      <c r="N56" s="20">
        <f t="shared" si="4"/>
        <v>0.37500000000000006</v>
      </c>
      <c r="O56" s="34">
        <f t="shared" si="7"/>
        <v>21</v>
      </c>
      <c r="P56" s="34">
        <f t="shared" si="5"/>
        <v>254</v>
      </c>
      <c r="Q56" s="17">
        <v>23444</v>
      </c>
      <c r="R56" s="17">
        <v>23444</v>
      </c>
      <c r="S56" s="17">
        <v>23698</v>
      </c>
      <c r="T56" s="17">
        <v>23719</v>
      </c>
    </row>
    <row r="57" spans="1:20" x14ac:dyDescent="0.25">
      <c r="A57" s="16">
        <v>46024</v>
      </c>
      <c r="B57" s="17" t="s">
        <v>42</v>
      </c>
      <c r="C57" s="4">
        <v>20</v>
      </c>
      <c r="D57" s="4">
        <v>7141</v>
      </c>
      <c r="E57" s="5">
        <v>0.58333333333333337</v>
      </c>
      <c r="F57" s="5">
        <v>0.59513888888888888</v>
      </c>
      <c r="G57" s="5">
        <v>0.59513888888888888</v>
      </c>
      <c r="H57" s="5">
        <v>0.84791666666666665</v>
      </c>
      <c r="I57" s="5">
        <v>0.86111111111111116</v>
      </c>
      <c r="J57" s="5">
        <v>0.86805555555555558</v>
      </c>
      <c r="K57" s="4"/>
      <c r="L57" s="4"/>
      <c r="M57" s="12">
        <f t="shared" si="6"/>
        <v>1.3194444444444509E-2</v>
      </c>
      <c r="N57" s="20">
        <f t="shared" si="4"/>
        <v>0.25277777777777777</v>
      </c>
      <c r="O57" s="34">
        <f t="shared" si="7"/>
        <v>8</v>
      </c>
      <c r="P57" s="34">
        <f t="shared" si="5"/>
        <v>150</v>
      </c>
      <c r="Q57" s="4">
        <v>103195</v>
      </c>
      <c r="R57" s="4">
        <v>103195</v>
      </c>
      <c r="S57" s="4">
        <v>103345</v>
      </c>
      <c r="T57" s="4">
        <v>103353</v>
      </c>
    </row>
    <row r="58" spans="1:20" x14ac:dyDescent="0.25">
      <c r="A58" s="16">
        <v>46024</v>
      </c>
      <c r="B58" s="17" t="s">
        <v>42</v>
      </c>
      <c r="C58" s="4">
        <v>10</v>
      </c>
      <c r="D58" s="4">
        <v>7105</v>
      </c>
      <c r="E58" s="5">
        <v>0.24652777777777779</v>
      </c>
      <c r="F58" s="5">
        <v>0.25486111111111109</v>
      </c>
      <c r="G58" s="5">
        <v>0.26041666666666669</v>
      </c>
      <c r="H58" s="5">
        <v>0.43055555555555558</v>
      </c>
      <c r="I58" s="5">
        <v>0.43541666666666667</v>
      </c>
      <c r="J58" s="5">
        <v>0.44097222222222221</v>
      </c>
      <c r="K58" s="4"/>
      <c r="L58" s="4"/>
      <c r="M58" s="12">
        <f t="shared" si="6"/>
        <v>1.0416666666666685E-2</v>
      </c>
      <c r="N58" s="20">
        <f t="shared" si="4"/>
        <v>0.1701388888888889</v>
      </c>
      <c r="O58" s="34">
        <f t="shared" si="7"/>
        <v>2</v>
      </c>
      <c r="P58" s="34">
        <f t="shared" si="5"/>
        <v>113</v>
      </c>
      <c r="Q58" s="4">
        <v>544679</v>
      </c>
      <c r="R58" s="4">
        <v>544680</v>
      </c>
      <c r="S58" s="4">
        <v>544793</v>
      </c>
      <c r="T58" s="4">
        <v>544794</v>
      </c>
    </row>
    <row r="59" spans="1:20" x14ac:dyDescent="0.25">
      <c r="A59" s="16"/>
      <c r="B59" s="17"/>
      <c r="C59" s="4"/>
      <c r="D59" s="4"/>
      <c r="E59" s="5"/>
      <c r="F59" s="5"/>
      <c r="G59" s="5"/>
      <c r="H59" s="5"/>
      <c r="I59" s="5"/>
      <c r="J59" s="5"/>
      <c r="K59" s="4"/>
      <c r="L59" s="4"/>
      <c r="M59" s="12">
        <f t="shared" si="6"/>
        <v>0</v>
      </c>
      <c r="N59" s="20">
        <f t="shared" si="4"/>
        <v>0</v>
      </c>
      <c r="O59" s="34">
        <f t="shared" si="7"/>
        <v>0</v>
      </c>
      <c r="P59" s="34">
        <f t="shared" si="5"/>
        <v>0</v>
      </c>
      <c r="Q59" s="4"/>
      <c r="R59" s="4"/>
      <c r="S59" s="4"/>
      <c r="T59" s="4"/>
    </row>
    <row r="60" spans="1:20" x14ac:dyDescent="0.25">
      <c r="A60" s="16"/>
      <c r="B60" s="17"/>
      <c r="C60" s="6"/>
      <c r="D60" s="4"/>
      <c r="E60" s="5"/>
      <c r="F60" s="5"/>
      <c r="G60" s="5"/>
      <c r="H60" s="5"/>
      <c r="I60" s="5"/>
      <c r="J60" s="5"/>
      <c r="K60" s="4"/>
      <c r="L60" s="4"/>
      <c r="M60" s="12">
        <f t="shared" si="6"/>
        <v>0</v>
      </c>
      <c r="N60" s="20">
        <f t="shared" si="4"/>
        <v>0</v>
      </c>
      <c r="O60" s="11">
        <f t="shared" ref="O60:O63" si="8">R60-Q60+T60-S60</f>
        <v>0</v>
      </c>
      <c r="P60" s="34">
        <f t="shared" si="5"/>
        <v>0</v>
      </c>
      <c r="Q60" s="4"/>
      <c r="R60" s="4"/>
      <c r="S60" s="4"/>
      <c r="T60" s="4"/>
    </row>
    <row r="61" spans="1:20" x14ac:dyDescent="0.25">
      <c r="A61" s="16"/>
      <c r="B61" s="17"/>
      <c r="C61" s="6"/>
      <c r="D61" s="4"/>
      <c r="E61" s="5"/>
      <c r="F61" s="5"/>
      <c r="G61" s="5"/>
      <c r="H61" s="5"/>
      <c r="I61" s="5"/>
      <c r="J61" s="5"/>
      <c r="K61" s="4"/>
      <c r="L61" s="4"/>
      <c r="M61" s="12">
        <f t="shared" si="6"/>
        <v>0</v>
      </c>
      <c r="N61" s="20">
        <f t="shared" si="4"/>
        <v>0</v>
      </c>
      <c r="O61" s="11">
        <f t="shared" si="8"/>
        <v>0</v>
      </c>
      <c r="P61" s="11">
        <f t="shared" si="5"/>
        <v>0</v>
      </c>
      <c r="Q61" s="4"/>
      <c r="R61" s="4"/>
      <c r="S61" s="4"/>
      <c r="T61" s="4"/>
    </row>
    <row r="62" spans="1:20" x14ac:dyDescent="0.25">
      <c r="A62" s="3"/>
      <c r="B62" s="4"/>
      <c r="C62" s="4"/>
      <c r="D62" s="4"/>
      <c r="E62" s="5"/>
      <c r="F62" s="5"/>
      <c r="G62" s="5"/>
      <c r="H62" s="5"/>
      <c r="I62" s="5"/>
      <c r="J62" s="5"/>
      <c r="K62" s="4"/>
      <c r="L62" s="4"/>
      <c r="M62" s="12">
        <f t="shared" si="6"/>
        <v>0</v>
      </c>
      <c r="N62" s="13">
        <f t="shared" si="4"/>
        <v>0</v>
      </c>
      <c r="O62" s="11">
        <f t="shared" si="8"/>
        <v>0</v>
      </c>
      <c r="P62" s="11">
        <f t="shared" si="5"/>
        <v>0</v>
      </c>
      <c r="Q62" s="4"/>
      <c r="R62" s="4"/>
      <c r="S62" s="4"/>
      <c r="T62" s="4"/>
    </row>
    <row r="63" spans="1:20" x14ac:dyDescent="0.25">
      <c r="A63" s="3"/>
      <c r="B63" s="4"/>
      <c r="C63" s="4"/>
      <c r="D63" s="4"/>
      <c r="E63" s="5"/>
      <c r="F63" s="5"/>
      <c r="G63" s="5"/>
      <c r="H63" s="5"/>
      <c r="I63" s="5"/>
      <c r="J63" s="5"/>
      <c r="K63" s="4"/>
      <c r="L63" s="4"/>
      <c r="M63" s="12">
        <f t="shared" si="6"/>
        <v>0</v>
      </c>
      <c r="N63" s="13">
        <f t="shared" si="4"/>
        <v>0</v>
      </c>
      <c r="O63" s="11">
        <f t="shared" si="8"/>
        <v>0</v>
      </c>
      <c r="P63" s="11">
        <f t="shared" si="5"/>
        <v>0</v>
      </c>
      <c r="Q63" s="4"/>
      <c r="R63" s="4"/>
      <c r="S63" s="4"/>
      <c r="T63" s="4"/>
    </row>
    <row r="64" spans="1:20" x14ac:dyDescent="0.25">
      <c r="A64" s="27"/>
      <c r="B64" s="28"/>
      <c r="C64" s="28"/>
      <c r="D64" s="29"/>
      <c r="E64" s="28"/>
      <c r="F64" s="28"/>
      <c r="G64" s="28"/>
      <c r="H64" s="28"/>
      <c r="I64" s="28"/>
      <c r="J64" s="28"/>
      <c r="K64" s="28"/>
      <c r="L64" s="7" t="s">
        <v>41</v>
      </c>
      <c r="M64" s="14">
        <f>SUM(M33:M63)</f>
        <v>0.45694444444444443</v>
      </c>
      <c r="N64" s="14">
        <f>SUM(N33:N63)</f>
        <v>4.8875000000000011</v>
      </c>
      <c r="O64" s="35">
        <f>SUM(O33:O63)</f>
        <v>182</v>
      </c>
      <c r="P64" s="35">
        <f>SUM(P33:P63)</f>
        <v>3067</v>
      </c>
      <c r="Q64" s="28"/>
      <c r="R64" s="28"/>
      <c r="S64" s="28"/>
      <c r="T64" s="28"/>
    </row>
    <row r="65" spans="1:20" x14ac:dyDescent="0.25">
      <c r="A65" s="16">
        <v>46025</v>
      </c>
      <c r="B65" s="17" t="s">
        <v>43</v>
      </c>
      <c r="C65" s="17">
        <v>20</v>
      </c>
      <c r="D65" s="17">
        <v>7140</v>
      </c>
      <c r="E65" s="18">
        <v>0.3298611111111111</v>
      </c>
      <c r="F65" s="18">
        <v>0.3298611111111111</v>
      </c>
      <c r="G65" s="18">
        <v>0.34027777777777779</v>
      </c>
      <c r="H65" s="18">
        <v>0.45624999999999999</v>
      </c>
      <c r="I65" s="18">
        <v>0.47361111111111109</v>
      </c>
      <c r="J65" s="18">
        <v>0.47361111111111109</v>
      </c>
      <c r="K65" s="17"/>
      <c r="L65" s="17"/>
      <c r="M65" s="19">
        <f>G65-F65+I65-H65</f>
        <v>2.777777777777779E-2</v>
      </c>
      <c r="N65" s="20">
        <f t="shared" ref="N65:N71" si="9">H65-G65-(L65-K65)</f>
        <v>0.1159722222222222</v>
      </c>
      <c r="O65" s="34">
        <f>R65-Q65+T65-S65</f>
        <v>16</v>
      </c>
      <c r="P65" s="34">
        <f t="shared" ref="P65:P71" si="10">S65-R65</f>
        <v>75</v>
      </c>
      <c r="Q65" s="17">
        <v>381851</v>
      </c>
      <c r="R65" s="17">
        <v>381859</v>
      </c>
      <c r="S65" s="17">
        <v>381934</v>
      </c>
      <c r="T65" s="17">
        <v>381942</v>
      </c>
    </row>
    <row r="66" spans="1:20" x14ac:dyDescent="0.25">
      <c r="A66" s="16">
        <v>46025</v>
      </c>
      <c r="B66" s="17" t="s">
        <v>43</v>
      </c>
      <c r="C66" s="17">
        <v>30</v>
      </c>
      <c r="D66" s="17">
        <v>7145</v>
      </c>
      <c r="E66" s="18">
        <v>0.3298611111111111</v>
      </c>
      <c r="F66" s="18">
        <v>0.34027777777777779</v>
      </c>
      <c r="G66" s="18">
        <v>0.36805555555555558</v>
      </c>
      <c r="H66" s="18">
        <v>0.76388888888888884</v>
      </c>
      <c r="I66" s="18">
        <v>0.78402777777777777</v>
      </c>
      <c r="J66" s="18">
        <v>0.7895833333333333</v>
      </c>
      <c r="K66" s="4"/>
      <c r="L66" s="4"/>
      <c r="M66" s="12">
        <f t="shared" ref="M66:M71" si="11">G66-F66+I66-H66</f>
        <v>4.7916666666666718E-2</v>
      </c>
      <c r="N66" s="13">
        <f t="shared" si="9"/>
        <v>0.39583333333333326</v>
      </c>
      <c r="O66" s="11">
        <f t="shared" ref="O66:O71" si="12">R66-Q66+T66-S66</f>
        <v>42</v>
      </c>
      <c r="P66" s="11">
        <f t="shared" si="10"/>
        <v>255</v>
      </c>
      <c r="Q66" s="17">
        <v>23719</v>
      </c>
      <c r="R66" s="17">
        <v>23740</v>
      </c>
      <c r="S66" s="17">
        <v>23995</v>
      </c>
      <c r="T66" s="17">
        <v>24016</v>
      </c>
    </row>
    <row r="67" spans="1:20" x14ac:dyDescent="0.25">
      <c r="A67" s="16">
        <v>46025</v>
      </c>
      <c r="B67" s="17" t="s">
        <v>43</v>
      </c>
      <c r="C67" s="17">
        <v>40</v>
      </c>
      <c r="D67" s="17">
        <v>7106</v>
      </c>
      <c r="E67" s="18">
        <v>0.3888888888888889</v>
      </c>
      <c r="F67" s="18">
        <v>0.39930555555555558</v>
      </c>
      <c r="G67" s="18">
        <v>0.39930555555555558</v>
      </c>
      <c r="H67" s="18">
        <v>0.78125</v>
      </c>
      <c r="I67" s="18">
        <v>0.78819444444444442</v>
      </c>
      <c r="J67" s="18">
        <v>0.80208333333333337</v>
      </c>
      <c r="K67" s="4"/>
      <c r="L67" s="4"/>
      <c r="M67" s="12">
        <f t="shared" si="11"/>
        <v>6.9444444444444198E-3</v>
      </c>
      <c r="N67" s="13">
        <f t="shared" si="9"/>
        <v>0.38194444444444442</v>
      </c>
      <c r="O67" s="11">
        <f t="shared" si="12"/>
        <v>8</v>
      </c>
      <c r="P67" s="11">
        <f t="shared" si="10"/>
        <v>248</v>
      </c>
      <c r="Q67" s="17">
        <v>535171</v>
      </c>
      <c r="R67" s="17">
        <v>535175</v>
      </c>
      <c r="S67" s="17">
        <v>535423</v>
      </c>
      <c r="T67" s="17">
        <v>535427</v>
      </c>
    </row>
    <row r="68" spans="1:20" x14ac:dyDescent="0.25">
      <c r="A68" s="16">
        <v>46025</v>
      </c>
      <c r="B68" s="17" t="s">
        <v>43</v>
      </c>
      <c r="C68" s="17">
        <v>20</v>
      </c>
      <c r="D68" s="17">
        <v>7141</v>
      </c>
      <c r="E68" s="18">
        <v>0.43958333333333333</v>
      </c>
      <c r="F68" s="18">
        <v>0.43958333333333333</v>
      </c>
      <c r="G68" s="18">
        <v>0.44097222222222221</v>
      </c>
      <c r="H68" s="18">
        <v>0.78680555555555554</v>
      </c>
      <c r="I68" s="18">
        <v>0.78680555555555554</v>
      </c>
      <c r="J68" s="18">
        <v>0.80555555555555558</v>
      </c>
      <c r="K68" s="4"/>
      <c r="L68" s="4"/>
      <c r="M68" s="12">
        <f t="shared" si="11"/>
        <v>1.388888888888884E-3</v>
      </c>
      <c r="N68" s="13">
        <f t="shared" si="9"/>
        <v>0.34583333333333333</v>
      </c>
      <c r="O68" s="11">
        <f t="shared" si="12"/>
        <v>18</v>
      </c>
      <c r="P68" s="11">
        <f t="shared" si="10"/>
        <v>227</v>
      </c>
      <c r="Q68" s="17">
        <v>103353</v>
      </c>
      <c r="R68" s="17">
        <v>103363</v>
      </c>
      <c r="S68" s="17">
        <v>103590</v>
      </c>
      <c r="T68" s="17">
        <v>103598</v>
      </c>
    </row>
    <row r="69" spans="1:20" x14ac:dyDescent="0.25">
      <c r="A69" s="16">
        <v>46025</v>
      </c>
      <c r="B69" s="17" t="s">
        <v>43</v>
      </c>
      <c r="C69" s="17">
        <v>10</v>
      </c>
      <c r="D69" s="17">
        <v>7105</v>
      </c>
      <c r="E69" s="18">
        <v>0.375</v>
      </c>
      <c r="F69" s="18">
        <v>0.375</v>
      </c>
      <c r="G69" s="18">
        <v>0.38541666666666669</v>
      </c>
      <c r="H69" s="18">
        <v>0.74444444444444446</v>
      </c>
      <c r="I69" s="18">
        <v>0.74930555555555556</v>
      </c>
      <c r="J69" s="18">
        <v>0.76041666666666663</v>
      </c>
      <c r="K69" s="4"/>
      <c r="L69" s="4"/>
      <c r="M69" s="12">
        <f t="shared" si="11"/>
        <v>1.5277777777777724E-2</v>
      </c>
      <c r="N69" s="13">
        <f t="shared" si="9"/>
        <v>0.35902777777777778</v>
      </c>
      <c r="O69" s="11">
        <f t="shared" si="12"/>
        <v>3</v>
      </c>
      <c r="P69" s="11">
        <f t="shared" si="10"/>
        <v>213</v>
      </c>
      <c r="Q69" s="17">
        <v>545008</v>
      </c>
      <c r="R69" s="17">
        <v>545009</v>
      </c>
      <c r="S69" s="17">
        <v>545222</v>
      </c>
      <c r="T69" s="17">
        <v>545224</v>
      </c>
    </row>
    <row r="70" spans="1:20" x14ac:dyDescent="0.25">
      <c r="A70" s="3"/>
      <c r="B70" s="4"/>
      <c r="C70" s="4"/>
      <c r="D70" s="4"/>
      <c r="E70" s="5"/>
      <c r="F70" s="5"/>
      <c r="G70" s="5"/>
      <c r="H70" s="5"/>
      <c r="I70" s="5"/>
      <c r="J70" s="5"/>
      <c r="K70" s="4"/>
      <c r="L70" s="4"/>
      <c r="M70" s="12">
        <f t="shared" si="11"/>
        <v>0</v>
      </c>
      <c r="N70" s="13">
        <f t="shared" si="9"/>
        <v>0</v>
      </c>
      <c r="O70" s="11">
        <f t="shared" si="12"/>
        <v>0</v>
      </c>
      <c r="P70" s="11">
        <f t="shared" si="10"/>
        <v>0</v>
      </c>
      <c r="Q70" s="4"/>
      <c r="R70" s="4"/>
      <c r="S70" s="4"/>
      <c r="T70" s="4"/>
    </row>
    <row r="71" spans="1:20" x14ac:dyDescent="0.25">
      <c r="A71" s="3"/>
      <c r="B71" s="4"/>
      <c r="C71" s="4"/>
      <c r="D71" s="4"/>
      <c r="E71" s="5"/>
      <c r="F71" s="5"/>
      <c r="G71" s="5"/>
      <c r="H71" s="5"/>
      <c r="I71" s="5"/>
      <c r="J71" s="5"/>
      <c r="K71" s="4"/>
      <c r="L71" s="4"/>
      <c r="M71" s="12">
        <f t="shared" si="11"/>
        <v>0</v>
      </c>
      <c r="N71" s="13">
        <f t="shared" si="9"/>
        <v>0</v>
      </c>
      <c r="O71" s="11">
        <f t="shared" si="12"/>
        <v>0</v>
      </c>
      <c r="P71" s="11">
        <f t="shared" si="10"/>
        <v>0</v>
      </c>
      <c r="Q71" s="4"/>
      <c r="R71" s="4"/>
      <c r="S71" s="4"/>
      <c r="T71" s="4"/>
    </row>
    <row r="72" spans="1:20" x14ac:dyDescent="0.25">
      <c r="A72" s="27"/>
      <c r="B72" s="28"/>
      <c r="C72" s="28"/>
      <c r="D72" s="29"/>
      <c r="E72" s="28"/>
      <c r="F72" s="28"/>
      <c r="G72" s="28"/>
      <c r="H72" s="28"/>
      <c r="I72" s="28"/>
      <c r="J72" s="28"/>
      <c r="K72" s="28"/>
      <c r="L72" s="7" t="s">
        <v>41</v>
      </c>
      <c r="M72" s="14">
        <f>SUM(M65:M71)</f>
        <v>9.9305555555555536E-2</v>
      </c>
      <c r="N72" s="14">
        <f>SUM(N65:N71)</f>
        <v>1.5986111111111108</v>
      </c>
      <c r="O72" s="35">
        <f>SUM(O65:O71)</f>
        <v>87</v>
      </c>
      <c r="P72" s="35">
        <f>SUM(P65:P71)</f>
        <v>1018</v>
      </c>
      <c r="Q72" s="28"/>
      <c r="R72" s="28"/>
      <c r="S72" s="28"/>
      <c r="T72" s="28"/>
    </row>
    <row r="73" spans="1:20" x14ac:dyDescent="0.25">
      <c r="A73" s="16">
        <v>46026</v>
      </c>
      <c r="B73" s="17" t="s">
        <v>44</v>
      </c>
      <c r="C73" s="17">
        <v>20</v>
      </c>
      <c r="D73" s="17">
        <v>7140</v>
      </c>
      <c r="E73" s="18">
        <v>0.3298611111111111</v>
      </c>
      <c r="F73" s="18">
        <v>0.34027777777777779</v>
      </c>
      <c r="G73" s="18">
        <v>0.35416666666666669</v>
      </c>
      <c r="H73" s="18">
        <v>0.45624999999999999</v>
      </c>
      <c r="I73" s="18">
        <v>0.45624999999999999</v>
      </c>
      <c r="J73" s="18">
        <v>0.47222222222222221</v>
      </c>
      <c r="K73" s="17"/>
      <c r="L73" s="17"/>
      <c r="M73" s="19">
        <f>G73-F73+I73-H73</f>
        <v>1.3888888888888895E-2</v>
      </c>
      <c r="N73" s="20">
        <f t="shared" ref="N73:N81" si="13">H73-G73-(L73-K73)</f>
        <v>0.1020833333333333</v>
      </c>
      <c r="O73" s="34">
        <f>R73-Q73+T73-S73</f>
        <v>7</v>
      </c>
      <c r="P73" s="34">
        <f t="shared" ref="P73:P81" si="14">S73-R73</f>
        <v>75</v>
      </c>
      <c r="Q73" s="17">
        <v>381942</v>
      </c>
      <c r="R73" s="17">
        <v>381949</v>
      </c>
      <c r="S73" s="17">
        <v>382024</v>
      </c>
      <c r="T73" s="17">
        <v>382024</v>
      </c>
    </row>
    <row r="74" spans="1:20" x14ac:dyDescent="0.25">
      <c r="A74" s="16">
        <v>46026</v>
      </c>
      <c r="B74" s="17" t="s">
        <v>44</v>
      </c>
      <c r="C74" s="4">
        <v>30</v>
      </c>
      <c r="D74" s="4">
        <v>7145</v>
      </c>
      <c r="E74" s="5">
        <v>0.3298611111111111</v>
      </c>
      <c r="F74" s="5">
        <v>0.3298611111111111</v>
      </c>
      <c r="G74" s="5">
        <v>0.34027777777777779</v>
      </c>
      <c r="H74" s="5">
        <v>0.72847222222222219</v>
      </c>
      <c r="I74" s="5">
        <v>0.76249999999999996</v>
      </c>
      <c r="J74" s="5">
        <v>0.78819444444444442</v>
      </c>
      <c r="K74" s="4"/>
      <c r="L74" s="4"/>
      <c r="M74" s="12">
        <f t="shared" ref="M74:M81" si="15">G74-F74+I74-H74</f>
        <v>4.4444444444444509E-2</v>
      </c>
      <c r="N74" s="13">
        <f t="shared" si="13"/>
        <v>0.3881944444444444</v>
      </c>
      <c r="O74" s="11">
        <f t="shared" ref="O74:O81" si="16">R74-Q74+T74-S74</f>
        <v>74</v>
      </c>
      <c r="P74" s="11">
        <f t="shared" si="14"/>
        <v>222</v>
      </c>
      <c r="Q74" s="4">
        <v>24016</v>
      </c>
      <c r="R74" s="4">
        <v>24037</v>
      </c>
      <c r="S74" s="4">
        <v>24259</v>
      </c>
      <c r="T74" s="4">
        <v>24312</v>
      </c>
    </row>
    <row r="75" spans="1:20" x14ac:dyDescent="0.25">
      <c r="A75" s="16">
        <v>46026</v>
      </c>
      <c r="B75" s="17" t="s">
        <v>44</v>
      </c>
      <c r="C75" s="4">
        <v>40</v>
      </c>
      <c r="D75" s="4">
        <v>7106</v>
      </c>
      <c r="E75" s="5">
        <v>0.3888888888888889</v>
      </c>
      <c r="F75" s="5">
        <v>0.3888888888888889</v>
      </c>
      <c r="G75" s="5">
        <v>0.39583333333333331</v>
      </c>
      <c r="H75" s="5">
        <v>0.78819444444444442</v>
      </c>
      <c r="I75" s="5">
        <v>0.80208333333333337</v>
      </c>
      <c r="J75" s="5">
        <v>0.80902777777777779</v>
      </c>
      <c r="K75" s="4"/>
      <c r="L75" s="4"/>
      <c r="M75" s="12">
        <f t="shared" si="15"/>
        <v>2.083333333333337E-2</v>
      </c>
      <c r="N75" s="13">
        <f t="shared" si="13"/>
        <v>0.3923611111111111</v>
      </c>
      <c r="O75" s="11">
        <f t="shared" si="16"/>
        <v>6</v>
      </c>
      <c r="P75" s="11">
        <f t="shared" si="14"/>
        <v>251</v>
      </c>
      <c r="Q75" s="4">
        <v>535427</v>
      </c>
      <c r="R75" s="4">
        <v>535430</v>
      </c>
      <c r="S75" s="4">
        <v>535681</v>
      </c>
      <c r="T75" s="4">
        <v>535684</v>
      </c>
    </row>
    <row r="76" spans="1:20" x14ac:dyDescent="0.25">
      <c r="A76" s="16">
        <v>46026</v>
      </c>
      <c r="B76" s="17" t="s">
        <v>44</v>
      </c>
      <c r="C76" s="6">
        <v>20</v>
      </c>
      <c r="D76" s="4">
        <v>7141</v>
      </c>
      <c r="E76" s="5">
        <v>0.43958333333333333</v>
      </c>
      <c r="F76" s="5">
        <v>0.43958333333333333</v>
      </c>
      <c r="G76" s="5">
        <v>0.44861111111111113</v>
      </c>
      <c r="H76" s="5">
        <v>0.71319444444444446</v>
      </c>
      <c r="I76" s="5">
        <v>0.77361111111111114</v>
      </c>
      <c r="J76" s="5">
        <v>0.77986111111111112</v>
      </c>
      <c r="K76" s="4"/>
      <c r="L76" s="4"/>
      <c r="M76" s="12">
        <f t="shared" si="15"/>
        <v>6.944444444444442E-2</v>
      </c>
      <c r="N76" s="13">
        <f t="shared" si="13"/>
        <v>0.26458333333333334</v>
      </c>
      <c r="O76" s="11">
        <f t="shared" si="16"/>
        <v>8</v>
      </c>
      <c r="P76" s="11">
        <f t="shared" si="14"/>
        <v>237</v>
      </c>
      <c r="Q76" s="4">
        <v>103598</v>
      </c>
      <c r="R76" s="4">
        <v>103598</v>
      </c>
      <c r="S76" s="4">
        <v>103835</v>
      </c>
      <c r="T76" s="4">
        <v>103843</v>
      </c>
    </row>
    <row r="77" spans="1:20" x14ac:dyDescent="0.25">
      <c r="A77" s="16">
        <v>46026</v>
      </c>
      <c r="B77" s="17" t="s">
        <v>44</v>
      </c>
      <c r="C77" s="6">
        <v>10</v>
      </c>
      <c r="D77" s="4">
        <v>7105</v>
      </c>
      <c r="E77" s="5">
        <v>0.375</v>
      </c>
      <c r="F77" s="5">
        <v>0.375</v>
      </c>
      <c r="G77" s="5">
        <v>0.38541666666666669</v>
      </c>
      <c r="H77" s="5">
        <v>0.74444444444444446</v>
      </c>
      <c r="I77" s="5">
        <v>0.74652777777777779</v>
      </c>
      <c r="J77" s="5">
        <v>0.75902777777777775</v>
      </c>
      <c r="K77" s="4"/>
      <c r="L77" s="4"/>
      <c r="M77" s="12">
        <f t="shared" si="15"/>
        <v>1.2499999999999956E-2</v>
      </c>
      <c r="N77" s="13">
        <f t="shared" si="13"/>
        <v>0.35902777777777778</v>
      </c>
      <c r="O77" s="11">
        <f t="shared" si="16"/>
        <v>2</v>
      </c>
      <c r="P77" s="11">
        <f t="shared" si="14"/>
        <v>213</v>
      </c>
      <c r="Q77" s="4">
        <v>545224</v>
      </c>
      <c r="R77" s="4">
        <v>545225</v>
      </c>
      <c r="S77" s="4">
        <v>545438</v>
      </c>
      <c r="T77" s="4">
        <v>545439</v>
      </c>
    </row>
    <row r="78" spans="1:20" x14ac:dyDescent="0.25">
      <c r="A78" s="16"/>
      <c r="B78" s="17"/>
      <c r="C78" s="4"/>
      <c r="D78" s="4"/>
      <c r="E78" s="5"/>
      <c r="F78" s="5"/>
      <c r="G78" s="5"/>
      <c r="H78" s="5"/>
      <c r="I78" s="5"/>
      <c r="J78" s="5"/>
      <c r="K78" s="4"/>
      <c r="L78" s="4"/>
      <c r="M78" s="12">
        <f t="shared" si="15"/>
        <v>0</v>
      </c>
      <c r="N78" s="13">
        <f t="shared" si="13"/>
        <v>0</v>
      </c>
      <c r="O78" s="11">
        <f t="shared" si="16"/>
        <v>0</v>
      </c>
      <c r="P78" s="11">
        <f t="shared" si="14"/>
        <v>0</v>
      </c>
      <c r="Q78" s="4"/>
      <c r="R78" s="4"/>
      <c r="S78" s="4"/>
      <c r="T78" s="4"/>
    </row>
    <row r="79" spans="1:20" x14ac:dyDescent="0.25">
      <c r="A79" s="16"/>
      <c r="B79" s="17"/>
      <c r="C79" s="4"/>
      <c r="D79" s="4"/>
      <c r="E79" s="5"/>
      <c r="F79" s="5"/>
      <c r="G79" s="5"/>
      <c r="H79" s="5"/>
      <c r="I79" s="5"/>
      <c r="J79" s="5"/>
      <c r="K79" s="4"/>
      <c r="L79" s="4"/>
      <c r="M79" s="12">
        <f t="shared" si="15"/>
        <v>0</v>
      </c>
      <c r="N79" s="13">
        <f t="shared" si="13"/>
        <v>0</v>
      </c>
      <c r="O79" s="11">
        <f t="shared" si="16"/>
        <v>0</v>
      </c>
      <c r="P79" s="11">
        <f t="shared" si="14"/>
        <v>0</v>
      </c>
      <c r="Q79" s="4"/>
      <c r="R79" s="4"/>
      <c r="S79" s="4"/>
      <c r="T79" s="4"/>
    </row>
    <row r="80" spans="1:20" x14ac:dyDescent="0.25">
      <c r="A80" s="3"/>
      <c r="B80" s="4"/>
      <c r="C80" s="4"/>
      <c r="D80" s="4"/>
      <c r="E80" s="5"/>
      <c r="F80" s="5"/>
      <c r="G80" s="5"/>
      <c r="H80" s="5"/>
      <c r="I80" s="5"/>
      <c r="J80" s="5"/>
      <c r="K80" s="4"/>
      <c r="L80" s="4"/>
      <c r="M80" s="12">
        <f t="shared" si="15"/>
        <v>0</v>
      </c>
      <c r="N80" s="13">
        <f t="shared" si="13"/>
        <v>0</v>
      </c>
      <c r="O80" s="11">
        <f t="shared" si="16"/>
        <v>0</v>
      </c>
      <c r="P80" s="11">
        <f t="shared" si="14"/>
        <v>0</v>
      </c>
      <c r="Q80" s="4"/>
      <c r="R80" s="4"/>
      <c r="S80" s="4"/>
      <c r="T80" s="4"/>
    </row>
    <row r="81" spans="1:20" x14ac:dyDescent="0.25">
      <c r="A81" s="3"/>
      <c r="B81" s="4"/>
      <c r="C81" s="4"/>
      <c r="D81" s="4"/>
      <c r="E81" s="5"/>
      <c r="F81" s="5"/>
      <c r="G81" s="5"/>
      <c r="H81" s="5"/>
      <c r="I81" s="5"/>
      <c r="J81" s="5"/>
      <c r="K81" s="4"/>
      <c r="L81" s="4"/>
      <c r="M81" s="12">
        <f t="shared" si="15"/>
        <v>0</v>
      </c>
      <c r="N81" s="13">
        <f t="shared" si="13"/>
        <v>0</v>
      </c>
      <c r="O81" s="11">
        <f t="shared" si="16"/>
        <v>0</v>
      </c>
      <c r="P81" s="11">
        <f t="shared" si="14"/>
        <v>0</v>
      </c>
      <c r="Q81" s="4"/>
      <c r="R81" s="4"/>
      <c r="S81" s="4"/>
      <c r="T81" s="4"/>
    </row>
    <row r="82" spans="1:20" x14ac:dyDescent="0.25">
      <c r="A82" s="27"/>
      <c r="B82" s="28"/>
      <c r="C82" s="28"/>
      <c r="D82" s="29"/>
      <c r="E82" s="28"/>
      <c r="F82" s="28"/>
      <c r="G82" s="28"/>
      <c r="H82" s="28"/>
      <c r="I82" s="28"/>
      <c r="J82" s="28"/>
      <c r="K82" s="28"/>
      <c r="L82" s="7" t="s">
        <v>41</v>
      </c>
      <c r="M82" s="14">
        <f>SUM(M73:M81)</f>
        <v>0.16111111111111115</v>
      </c>
      <c r="N82" s="14">
        <f>SUM(N73:N81)</f>
        <v>1.5062499999999999</v>
      </c>
      <c r="O82" s="35">
        <f>SUM(O73:O81)</f>
        <v>97</v>
      </c>
      <c r="P82" s="35">
        <f>SUM(P73:P81)</f>
        <v>998</v>
      </c>
      <c r="Q82" s="28"/>
      <c r="R82" s="28"/>
      <c r="S82" s="28"/>
      <c r="T82" s="28"/>
    </row>
    <row r="83" spans="1:20" x14ac:dyDescent="0.25">
      <c r="A83" s="16">
        <v>46027</v>
      </c>
      <c r="B83" s="17" t="s">
        <v>45</v>
      </c>
      <c r="C83" s="17">
        <v>30</v>
      </c>
      <c r="D83" s="17">
        <v>7146</v>
      </c>
      <c r="E83" s="18">
        <v>0.1875</v>
      </c>
      <c r="F83" s="18">
        <v>0.2013888888888889</v>
      </c>
      <c r="G83" s="18">
        <v>0.21875</v>
      </c>
      <c r="H83" s="18">
        <v>0.44791666666666669</v>
      </c>
      <c r="I83" s="18">
        <v>0.44791666666666669</v>
      </c>
      <c r="J83" s="18">
        <v>0.45833333333333331</v>
      </c>
      <c r="K83" s="17"/>
      <c r="L83" s="17"/>
      <c r="M83" s="19">
        <f>G83-F83+I83-H83</f>
        <v>1.7361111111111105E-2</v>
      </c>
      <c r="N83" s="20">
        <f t="shared" ref="N83:N109" si="17">H83-G83-(L83-K83)</f>
        <v>0.22916666666666669</v>
      </c>
      <c r="O83" s="34">
        <f>R83-Q83+T83-S83</f>
        <v>8</v>
      </c>
      <c r="P83" s="34">
        <f t="shared" ref="P83:P109" si="18">S83-R83</f>
        <v>158</v>
      </c>
      <c r="Q83" s="17">
        <v>18552</v>
      </c>
      <c r="R83" s="17">
        <v>18560</v>
      </c>
      <c r="S83" s="17">
        <v>18718</v>
      </c>
      <c r="T83" s="17">
        <v>18718</v>
      </c>
    </row>
    <row r="84" spans="1:20" x14ac:dyDescent="0.25">
      <c r="A84" s="16">
        <v>46027</v>
      </c>
      <c r="B84" s="17" t="s">
        <v>45</v>
      </c>
      <c r="C84" s="4">
        <v>40</v>
      </c>
      <c r="D84" s="4">
        <v>7125</v>
      </c>
      <c r="E84" s="5">
        <v>0.20833333333333334</v>
      </c>
      <c r="F84" s="5">
        <v>0.21875</v>
      </c>
      <c r="G84" s="5">
        <v>0.22916666666666666</v>
      </c>
      <c r="H84" s="5">
        <v>0.40138888888888891</v>
      </c>
      <c r="I84" s="5">
        <v>0.4236111111111111</v>
      </c>
      <c r="J84" s="5">
        <v>0.42708333333333331</v>
      </c>
      <c r="K84" s="4"/>
      <c r="L84" s="4"/>
      <c r="M84" s="12">
        <f t="shared" ref="M84:M109" si="19">G84-F84+I84-H84</f>
        <v>3.2638888888888884E-2</v>
      </c>
      <c r="N84" s="13">
        <f t="shared" si="17"/>
        <v>0.17222222222222225</v>
      </c>
      <c r="O84" s="11">
        <f t="shared" ref="O84:O109" si="20">R84-Q84+T84-S84</f>
        <v>3</v>
      </c>
      <c r="P84" s="11">
        <f t="shared" si="18"/>
        <v>124</v>
      </c>
      <c r="Q84" s="4">
        <v>420670</v>
      </c>
      <c r="R84" s="4">
        <v>420673</v>
      </c>
      <c r="S84" s="4">
        <v>420797</v>
      </c>
      <c r="T84" s="4">
        <v>420797</v>
      </c>
    </row>
    <row r="85" spans="1:20" x14ac:dyDescent="0.25">
      <c r="A85" s="16">
        <v>46027</v>
      </c>
      <c r="B85" s="17" t="s">
        <v>45</v>
      </c>
      <c r="C85" s="4">
        <v>20</v>
      </c>
      <c r="D85" s="4">
        <v>7140</v>
      </c>
      <c r="E85" s="5">
        <v>0.54166666666666663</v>
      </c>
      <c r="F85" s="5">
        <v>0.55208333333333337</v>
      </c>
      <c r="G85" s="5">
        <v>0.57986111111111116</v>
      </c>
      <c r="H85" s="5">
        <v>0.80138888888888893</v>
      </c>
      <c r="I85" s="5">
        <v>0.8125</v>
      </c>
      <c r="J85" s="5">
        <v>0.81736111111111109</v>
      </c>
      <c r="K85" s="4"/>
      <c r="L85" s="4"/>
      <c r="M85" s="12">
        <f t="shared" si="19"/>
        <v>3.8888888888888862E-2</v>
      </c>
      <c r="N85" s="13">
        <f t="shared" si="17"/>
        <v>0.22152777777777777</v>
      </c>
      <c r="O85" s="11">
        <f t="shared" si="20"/>
        <v>8</v>
      </c>
      <c r="P85" s="11">
        <f t="shared" si="18"/>
        <v>168</v>
      </c>
      <c r="Q85" s="4">
        <v>382340</v>
      </c>
      <c r="R85" s="4">
        <v>382340</v>
      </c>
      <c r="S85" s="4">
        <v>382508</v>
      </c>
      <c r="T85" s="4">
        <v>382516</v>
      </c>
    </row>
    <row r="86" spans="1:20" x14ac:dyDescent="0.25">
      <c r="A86" s="16">
        <v>46027</v>
      </c>
      <c r="B86" s="17" t="s">
        <v>45</v>
      </c>
      <c r="C86" s="6">
        <v>40</v>
      </c>
      <c r="D86" s="4">
        <v>7106</v>
      </c>
      <c r="E86" s="5">
        <v>0.20833333333333334</v>
      </c>
      <c r="F86" s="5">
        <v>0.20833333333333334</v>
      </c>
      <c r="G86" s="5">
        <v>0.21875</v>
      </c>
      <c r="H86" s="5">
        <v>0.4</v>
      </c>
      <c r="I86" s="5">
        <v>0.4</v>
      </c>
      <c r="J86" s="5">
        <v>0.40972222222222221</v>
      </c>
      <c r="K86" s="4"/>
      <c r="L86" s="4"/>
      <c r="M86" s="12">
        <f t="shared" si="19"/>
        <v>1.041666666666663E-2</v>
      </c>
      <c r="N86" s="13">
        <f t="shared" si="17"/>
        <v>0.18125000000000002</v>
      </c>
      <c r="O86" s="11">
        <f t="shared" si="20"/>
        <v>6</v>
      </c>
      <c r="P86" s="11">
        <f t="shared" si="18"/>
        <v>120</v>
      </c>
      <c r="Q86" s="4">
        <v>535684</v>
      </c>
      <c r="R86" s="4">
        <v>535687</v>
      </c>
      <c r="S86" s="4">
        <v>535807</v>
      </c>
      <c r="T86" s="4">
        <v>535810</v>
      </c>
    </row>
    <row r="87" spans="1:20" x14ac:dyDescent="0.25">
      <c r="A87" s="16">
        <v>46027</v>
      </c>
      <c r="B87" s="17" t="s">
        <v>45</v>
      </c>
      <c r="C87" s="6">
        <v>70</v>
      </c>
      <c r="D87" s="4">
        <v>62</v>
      </c>
      <c r="E87" s="5">
        <v>0.59930555555555554</v>
      </c>
      <c r="F87" s="5">
        <v>0.59930555555555554</v>
      </c>
      <c r="G87" s="5">
        <v>0.59930555555555554</v>
      </c>
      <c r="H87" s="5">
        <v>0.65833333333333333</v>
      </c>
      <c r="I87" s="5">
        <v>0.65833333333333333</v>
      </c>
      <c r="J87" s="5">
        <v>0.65833333333333333</v>
      </c>
      <c r="K87" s="4"/>
      <c r="L87" s="4"/>
      <c r="M87" s="12">
        <f t="shared" si="19"/>
        <v>0</v>
      </c>
      <c r="N87" s="13">
        <f t="shared" si="17"/>
        <v>5.902777777777779E-2</v>
      </c>
      <c r="O87" s="11">
        <f t="shared" si="20"/>
        <v>3</v>
      </c>
      <c r="P87" s="11">
        <f t="shared" si="18"/>
        <v>33</v>
      </c>
      <c r="Q87" s="4">
        <v>152245</v>
      </c>
      <c r="R87" s="4">
        <v>152248</v>
      </c>
      <c r="S87" s="4">
        <v>152281</v>
      </c>
      <c r="T87" s="4">
        <v>152281</v>
      </c>
    </row>
    <row r="88" spans="1:20" x14ac:dyDescent="0.25">
      <c r="A88" s="16">
        <v>46027</v>
      </c>
      <c r="B88" s="17" t="s">
        <v>45</v>
      </c>
      <c r="C88" s="4">
        <v>80</v>
      </c>
      <c r="D88" s="4">
        <v>62</v>
      </c>
      <c r="E88" s="5">
        <v>0.63055555555555554</v>
      </c>
      <c r="F88" s="5">
        <v>0.65833333333333333</v>
      </c>
      <c r="G88" s="5">
        <v>0.65833333333333333</v>
      </c>
      <c r="H88" s="5">
        <v>0.69166666666666665</v>
      </c>
      <c r="I88" s="5">
        <v>0.69166666666666665</v>
      </c>
      <c r="J88" s="5">
        <v>0.69166666666666665</v>
      </c>
      <c r="K88" s="4"/>
      <c r="L88" s="4"/>
      <c r="M88" s="12">
        <f t="shared" si="19"/>
        <v>0</v>
      </c>
      <c r="N88" s="13">
        <f t="shared" si="17"/>
        <v>3.3333333333333326E-2</v>
      </c>
      <c r="O88" s="11">
        <f t="shared" si="20"/>
        <v>0</v>
      </c>
      <c r="P88" s="11">
        <f t="shared" si="18"/>
        <v>28</v>
      </c>
      <c r="Q88" s="4">
        <v>152281</v>
      </c>
      <c r="R88" s="4">
        <v>152281</v>
      </c>
      <c r="S88" s="4">
        <v>152309</v>
      </c>
      <c r="T88" s="4">
        <v>152309</v>
      </c>
    </row>
    <row r="89" spans="1:20" x14ac:dyDescent="0.25">
      <c r="A89" s="16">
        <v>46027</v>
      </c>
      <c r="B89" s="17" t="s">
        <v>45</v>
      </c>
      <c r="C89" s="4">
        <v>90</v>
      </c>
      <c r="D89" s="4">
        <v>62</v>
      </c>
      <c r="E89" s="5">
        <v>0.69166666666666665</v>
      </c>
      <c r="F89" s="5">
        <v>0.69166666666666665</v>
      </c>
      <c r="G89" s="5">
        <v>0.69166666666666665</v>
      </c>
      <c r="H89" s="5">
        <v>0.73124999999999996</v>
      </c>
      <c r="I89" s="5">
        <v>0.73124999999999996</v>
      </c>
      <c r="J89" s="5">
        <v>0.75347222222222221</v>
      </c>
      <c r="K89" s="4"/>
      <c r="L89" s="4"/>
      <c r="M89" s="12">
        <f t="shared" si="19"/>
        <v>0</v>
      </c>
      <c r="N89" s="13">
        <f t="shared" si="17"/>
        <v>3.9583333333333304E-2</v>
      </c>
      <c r="O89" s="11">
        <f t="shared" si="20"/>
        <v>9</v>
      </c>
      <c r="P89" s="11">
        <f t="shared" si="18"/>
        <v>27</v>
      </c>
      <c r="Q89" s="4">
        <v>152309</v>
      </c>
      <c r="R89" s="4">
        <v>152309</v>
      </c>
      <c r="S89" s="4">
        <v>152336</v>
      </c>
      <c r="T89" s="4">
        <v>152345</v>
      </c>
    </row>
    <row r="90" spans="1:20" x14ac:dyDescent="0.25">
      <c r="A90" s="16">
        <v>46027</v>
      </c>
      <c r="B90" s="17" t="s">
        <v>45</v>
      </c>
      <c r="C90" s="4">
        <v>20</v>
      </c>
      <c r="D90" s="4">
        <v>7140</v>
      </c>
      <c r="E90" s="5">
        <v>0.21527777777777779</v>
      </c>
      <c r="F90" s="5">
        <v>0.21875</v>
      </c>
      <c r="G90" s="5">
        <v>0.21875</v>
      </c>
      <c r="H90" s="5">
        <v>0.57152777777777775</v>
      </c>
      <c r="I90" s="5">
        <v>0.57152777777777775</v>
      </c>
      <c r="J90" s="5">
        <v>0.59097222222222223</v>
      </c>
      <c r="K90" s="4"/>
      <c r="L90" s="4"/>
      <c r="M90" s="12">
        <f t="shared" si="19"/>
        <v>0</v>
      </c>
      <c r="N90" s="13">
        <f t="shared" si="17"/>
        <v>0.35277777777777775</v>
      </c>
      <c r="O90" s="11">
        <f t="shared" si="20"/>
        <v>6</v>
      </c>
      <c r="P90" s="11">
        <f t="shared" si="18"/>
        <v>232</v>
      </c>
      <c r="Q90" s="4">
        <v>382102</v>
      </c>
      <c r="R90" s="4">
        <v>382108</v>
      </c>
      <c r="S90" s="4">
        <v>382340</v>
      </c>
      <c r="T90" s="4">
        <v>382340</v>
      </c>
    </row>
    <row r="91" spans="1:20" x14ac:dyDescent="0.25">
      <c r="A91" s="16">
        <v>46027</v>
      </c>
      <c r="B91" s="17" t="s">
        <v>45</v>
      </c>
      <c r="C91" s="4">
        <v>10</v>
      </c>
      <c r="D91" s="4">
        <v>7145</v>
      </c>
      <c r="E91" s="5">
        <v>0.2361111111111111</v>
      </c>
      <c r="F91" s="5">
        <v>0.23680555555555555</v>
      </c>
      <c r="G91" s="5">
        <v>0.23749999999999999</v>
      </c>
      <c r="H91" s="5">
        <v>0.4236111111111111</v>
      </c>
      <c r="I91" s="5">
        <v>0.43472222222222223</v>
      </c>
      <c r="J91" s="5">
        <v>0.4375</v>
      </c>
      <c r="K91" s="4"/>
      <c r="L91" s="4"/>
      <c r="M91" s="12">
        <f t="shared" si="19"/>
        <v>1.1805555555555569E-2</v>
      </c>
      <c r="N91" s="13">
        <f t="shared" si="17"/>
        <v>0.18611111111111112</v>
      </c>
      <c r="O91" s="11">
        <f t="shared" si="20"/>
        <v>6</v>
      </c>
      <c r="P91" s="11">
        <f t="shared" si="18"/>
        <v>109</v>
      </c>
      <c r="Q91" s="4">
        <v>24312</v>
      </c>
      <c r="R91" s="4">
        <v>24318</v>
      </c>
      <c r="S91" s="4">
        <v>24427</v>
      </c>
      <c r="T91" s="4">
        <v>24427</v>
      </c>
    </row>
    <row r="92" spans="1:20" x14ac:dyDescent="0.25">
      <c r="A92" s="16">
        <v>46027</v>
      </c>
      <c r="B92" s="17" t="s">
        <v>45</v>
      </c>
      <c r="C92" s="4">
        <v>10</v>
      </c>
      <c r="D92" s="4">
        <v>7105</v>
      </c>
      <c r="E92" s="5">
        <v>0.24305555555555555</v>
      </c>
      <c r="F92" s="5">
        <v>0.25</v>
      </c>
      <c r="G92" s="5">
        <v>0.26041666666666669</v>
      </c>
      <c r="H92" s="5">
        <v>0.4201388888888889</v>
      </c>
      <c r="I92" s="5">
        <v>0.42708333333333331</v>
      </c>
      <c r="J92" s="5">
        <v>0.43402777777777779</v>
      </c>
      <c r="K92" s="4"/>
      <c r="L92" s="4"/>
      <c r="M92" s="12">
        <f t="shared" si="19"/>
        <v>1.7361111111111105E-2</v>
      </c>
      <c r="N92" s="13">
        <f t="shared" si="17"/>
        <v>0.15972222222222221</v>
      </c>
      <c r="O92" s="11">
        <f t="shared" si="20"/>
        <v>2</v>
      </c>
      <c r="P92" s="11">
        <f t="shared" si="18"/>
        <v>106</v>
      </c>
      <c r="Q92" s="4">
        <v>545439</v>
      </c>
      <c r="R92" s="4">
        <v>545440</v>
      </c>
      <c r="S92" s="4">
        <v>545546</v>
      </c>
      <c r="T92" s="4">
        <v>545547</v>
      </c>
    </row>
    <row r="93" spans="1:20" x14ac:dyDescent="0.25">
      <c r="A93" s="16">
        <v>46027</v>
      </c>
      <c r="B93" s="17" t="s">
        <v>45</v>
      </c>
      <c r="C93" s="4">
        <v>30</v>
      </c>
      <c r="D93" s="4">
        <v>7144</v>
      </c>
      <c r="E93" s="5">
        <v>0.25694444444444442</v>
      </c>
      <c r="F93" s="5">
        <v>0.2673611111111111</v>
      </c>
      <c r="G93" s="5">
        <v>0.2951388888888889</v>
      </c>
      <c r="H93" s="5">
        <v>0.62847222222222221</v>
      </c>
      <c r="I93" s="5">
        <v>0.62847222222222221</v>
      </c>
      <c r="J93" s="5">
        <v>0.65625</v>
      </c>
      <c r="K93" s="4"/>
      <c r="L93" s="4"/>
      <c r="M93" s="12">
        <f t="shared" si="19"/>
        <v>2.777777777777779E-2</v>
      </c>
      <c r="N93" s="13">
        <f t="shared" si="17"/>
        <v>0.33333333333333331</v>
      </c>
      <c r="O93" s="11">
        <f t="shared" si="20"/>
        <v>66</v>
      </c>
      <c r="P93" s="11">
        <f t="shared" si="18"/>
        <v>207</v>
      </c>
      <c r="Q93" s="4">
        <v>13745</v>
      </c>
      <c r="R93" s="4">
        <v>13805</v>
      </c>
      <c r="S93" s="4">
        <v>14012</v>
      </c>
      <c r="T93" s="4">
        <v>14018</v>
      </c>
    </row>
    <row r="94" spans="1:20" x14ac:dyDescent="0.25">
      <c r="A94" s="16">
        <v>46027</v>
      </c>
      <c r="B94" s="17" t="s">
        <v>45</v>
      </c>
      <c r="C94" s="4">
        <v>20</v>
      </c>
      <c r="D94" s="4">
        <v>7141</v>
      </c>
      <c r="E94" s="5">
        <v>0.25694444444444442</v>
      </c>
      <c r="F94" s="5">
        <v>0.2673611111111111</v>
      </c>
      <c r="G94" s="5">
        <v>0.28125</v>
      </c>
      <c r="H94" s="5">
        <v>0.60555555555555551</v>
      </c>
      <c r="I94" s="5">
        <v>0.61250000000000004</v>
      </c>
      <c r="J94" s="5">
        <v>0.63680555555555551</v>
      </c>
      <c r="K94" s="4"/>
      <c r="L94" s="4"/>
      <c r="M94" s="12">
        <f t="shared" si="19"/>
        <v>2.083333333333337E-2</v>
      </c>
      <c r="N94" s="13">
        <f t="shared" si="17"/>
        <v>0.32430555555555551</v>
      </c>
      <c r="O94" s="11">
        <f t="shared" si="20"/>
        <v>9</v>
      </c>
      <c r="P94" s="11">
        <f t="shared" si="18"/>
        <v>236</v>
      </c>
      <c r="Q94" s="4">
        <v>103843</v>
      </c>
      <c r="R94" s="4">
        <v>103852</v>
      </c>
      <c r="S94" s="4">
        <v>104088</v>
      </c>
      <c r="T94" s="4">
        <v>104088</v>
      </c>
    </row>
    <row r="95" spans="1:20" x14ac:dyDescent="0.25">
      <c r="A95" s="16">
        <v>46027</v>
      </c>
      <c r="B95" s="17" t="s">
        <v>45</v>
      </c>
      <c r="C95" s="4">
        <v>10</v>
      </c>
      <c r="D95" s="4">
        <v>7145</v>
      </c>
      <c r="E95" s="5">
        <v>0.41666666666666669</v>
      </c>
      <c r="F95" s="5">
        <v>0.42708333333333331</v>
      </c>
      <c r="G95" s="5">
        <v>0.42708333333333331</v>
      </c>
      <c r="H95" s="5">
        <v>0.51111111111111107</v>
      </c>
      <c r="I95" s="5">
        <v>0.52708333333333335</v>
      </c>
      <c r="J95" s="5">
        <v>0.53472222222222221</v>
      </c>
      <c r="K95" s="4"/>
      <c r="L95" s="4"/>
      <c r="M95" s="12">
        <f t="shared" si="19"/>
        <v>1.5972222222222276E-2</v>
      </c>
      <c r="N95" s="13">
        <f t="shared" si="17"/>
        <v>8.4027777777777757E-2</v>
      </c>
      <c r="O95" s="11">
        <f t="shared" si="20"/>
        <v>7</v>
      </c>
      <c r="P95" s="11">
        <f t="shared" si="18"/>
        <v>52</v>
      </c>
      <c r="Q95" s="4">
        <v>24427</v>
      </c>
      <c r="R95" s="4">
        <v>24427</v>
      </c>
      <c r="S95" s="4">
        <v>24479</v>
      </c>
      <c r="T95" s="4">
        <v>24486</v>
      </c>
    </row>
    <row r="96" spans="1:20" x14ac:dyDescent="0.25">
      <c r="A96" s="16">
        <v>46027</v>
      </c>
      <c r="B96" s="17" t="s">
        <v>45</v>
      </c>
      <c r="C96" s="4">
        <v>40</v>
      </c>
      <c r="D96" s="4">
        <v>7125</v>
      </c>
      <c r="E96" s="5">
        <v>0.40625</v>
      </c>
      <c r="F96" s="5">
        <v>0.40625</v>
      </c>
      <c r="G96" s="5">
        <v>0.41666666666666669</v>
      </c>
      <c r="H96" s="5">
        <v>0.82291666666666663</v>
      </c>
      <c r="I96" s="5">
        <v>0.83888888888888891</v>
      </c>
      <c r="J96" s="5">
        <v>0.84166666666666667</v>
      </c>
      <c r="K96" s="4"/>
      <c r="L96" s="4"/>
      <c r="M96" s="12">
        <f t="shared" si="19"/>
        <v>2.6388888888888906E-2</v>
      </c>
      <c r="N96" s="13">
        <f t="shared" si="17"/>
        <v>0.40624999999999994</v>
      </c>
      <c r="O96" s="11">
        <f t="shared" si="20"/>
        <v>6</v>
      </c>
      <c r="P96" s="11">
        <f t="shared" si="18"/>
        <v>253</v>
      </c>
      <c r="Q96" s="4">
        <v>420797</v>
      </c>
      <c r="R96" s="4">
        <v>420797</v>
      </c>
      <c r="S96" s="4">
        <v>421050</v>
      </c>
      <c r="T96" s="4">
        <v>421056</v>
      </c>
    </row>
    <row r="97" spans="1:20" x14ac:dyDescent="0.25">
      <c r="A97" s="16">
        <v>46027</v>
      </c>
      <c r="B97" s="17" t="s">
        <v>45</v>
      </c>
      <c r="C97" s="4">
        <v>40</v>
      </c>
      <c r="D97" s="4">
        <v>7106</v>
      </c>
      <c r="E97" s="5">
        <v>0.40625</v>
      </c>
      <c r="F97" s="5">
        <v>0.41666666666666669</v>
      </c>
      <c r="G97" s="5">
        <v>0.41666666666666669</v>
      </c>
      <c r="H97" s="5">
        <v>0.83125000000000004</v>
      </c>
      <c r="I97" s="5">
        <v>0.84027777777777779</v>
      </c>
      <c r="J97" s="5">
        <v>0.85416666666666663</v>
      </c>
      <c r="K97" s="4"/>
      <c r="L97" s="4"/>
      <c r="M97" s="12">
        <f t="shared" si="19"/>
        <v>9.0277777777777457E-3</v>
      </c>
      <c r="N97" s="13">
        <f t="shared" si="17"/>
        <v>0.41458333333333336</v>
      </c>
      <c r="O97" s="11">
        <f t="shared" si="20"/>
        <v>8</v>
      </c>
      <c r="P97" s="11">
        <f t="shared" si="18"/>
        <v>245</v>
      </c>
      <c r="Q97" s="4">
        <v>535810</v>
      </c>
      <c r="R97" s="4">
        <v>535814</v>
      </c>
      <c r="S97" s="4">
        <v>536059</v>
      </c>
      <c r="T97" s="4">
        <v>536063</v>
      </c>
    </row>
    <row r="98" spans="1:20" x14ac:dyDescent="0.25">
      <c r="A98" s="16">
        <v>46027</v>
      </c>
      <c r="B98" s="17" t="s">
        <v>45</v>
      </c>
      <c r="C98" s="4">
        <v>10</v>
      </c>
      <c r="D98" s="4">
        <v>7105</v>
      </c>
      <c r="E98" s="5">
        <v>0.40972222222222221</v>
      </c>
      <c r="F98" s="5">
        <v>0.41944444444444445</v>
      </c>
      <c r="G98" s="5">
        <v>0.42916666666666664</v>
      </c>
      <c r="H98" s="5">
        <v>0.79374999999999996</v>
      </c>
      <c r="I98" s="5">
        <v>0.79652777777777772</v>
      </c>
      <c r="J98" s="5">
        <v>0.81111111111111112</v>
      </c>
      <c r="K98" s="4"/>
      <c r="L98" s="4"/>
      <c r="M98" s="12">
        <f t="shared" si="19"/>
        <v>1.2499999999999956E-2</v>
      </c>
      <c r="N98" s="13">
        <f t="shared" si="17"/>
        <v>0.36458333333333331</v>
      </c>
      <c r="O98" s="11">
        <f t="shared" si="20"/>
        <v>3</v>
      </c>
      <c r="P98" s="11">
        <f t="shared" si="18"/>
        <v>218</v>
      </c>
      <c r="Q98" s="4">
        <v>545547</v>
      </c>
      <c r="R98" s="4">
        <v>545548</v>
      </c>
      <c r="S98" s="4">
        <v>545766</v>
      </c>
      <c r="T98" s="4">
        <v>545768</v>
      </c>
    </row>
    <row r="99" spans="1:20" x14ac:dyDescent="0.25">
      <c r="A99" s="16">
        <v>46027</v>
      </c>
      <c r="B99" s="17" t="s">
        <v>45</v>
      </c>
      <c r="C99" s="4">
        <v>30</v>
      </c>
      <c r="D99" s="4">
        <v>7146</v>
      </c>
      <c r="E99" s="5">
        <v>0.43055555555555558</v>
      </c>
      <c r="F99" s="5">
        <v>0.44097222222222221</v>
      </c>
      <c r="G99" s="5">
        <v>0.4548611111111111</v>
      </c>
      <c r="H99" s="5">
        <v>0.84375</v>
      </c>
      <c r="I99" s="5">
        <v>0.85763888888888884</v>
      </c>
      <c r="J99" s="5">
        <v>0.85138888888888886</v>
      </c>
      <c r="K99" s="4"/>
      <c r="L99" s="4"/>
      <c r="M99" s="12">
        <f t="shared" si="19"/>
        <v>2.7777777777777679E-2</v>
      </c>
      <c r="N99" s="13">
        <f t="shared" si="17"/>
        <v>0.3888888888888889</v>
      </c>
      <c r="O99" s="11">
        <f t="shared" si="20"/>
        <v>0</v>
      </c>
      <c r="P99" s="11">
        <f t="shared" si="18"/>
        <v>71</v>
      </c>
      <c r="Q99" s="4">
        <v>18918</v>
      </c>
      <c r="R99" s="4">
        <v>18918</v>
      </c>
      <c r="S99" s="4">
        <v>18989</v>
      </c>
      <c r="T99" s="4">
        <v>18989</v>
      </c>
    </row>
    <row r="100" spans="1:20" x14ac:dyDescent="0.25">
      <c r="A100" s="16">
        <v>46027</v>
      </c>
      <c r="B100" s="17" t="s">
        <v>45</v>
      </c>
      <c r="C100" s="4">
        <v>20</v>
      </c>
      <c r="D100" s="4">
        <v>7141</v>
      </c>
      <c r="E100" s="5">
        <v>0.58333333333333337</v>
      </c>
      <c r="F100" s="5">
        <v>0.58333333333333337</v>
      </c>
      <c r="G100" s="5">
        <v>0.61319444444444449</v>
      </c>
      <c r="H100" s="5">
        <v>0.8041666666666667</v>
      </c>
      <c r="I100" s="5">
        <v>0.84583333333333333</v>
      </c>
      <c r="J100" s="5">
        <v>0.8520833333333333</v>
      </c>
      <c r="K100" s="4"/>
      <c r="L100" s="4"/>
      <c r="M100" s="12">
        <f t="shared" si="19"/>
        <v>7.1527777777777746E-2</v>
      </c>
      <c r="N100" s="13">
        <f t="shared" si="17"/>
        <v>0.19097222222222221</v>
      </c>
      <c r="O100" s="11">
        <f t="shared" si="20"/>
        <v>8</v>
      </c>
      <c r="P100" s="11">
        <f t="shared" si="18"/>
        <v>152</v>
      </c>
      <c r="Q100" s="4">
        <v>104088</v>
      </c>
      <c r="R100" s="4">
        <v>104088</v>
      </c>
      <c r="S100" s="4">
        <v>104240</v>
      </c>
      <c r="T100" s="4">
        <v>104248</v>
      </c>
    </row>
    <row r="101" spans="1:20" x14ac:dyDescent="0.25">
      <c r="A101" s="16">
        <v>46027</v>
      </c>
      <c r="B101" s="17" t="s">
        <v>45</v>
      </c>
      <c r="C101" s="4">
        <v>30</v>
      </c>
      <c r="D101" s="4">
        <v>7144</v>
      </c>
      <c r="E101" s="5">
        <v>0.625</v>
      </c>
      <c r="F101" s="5">
        <v>0.62569444444444444</v>
      </c>
      <c r="G101" s="5">
        <v>0.62638888888888888</v>
      </c>
      <c r="H101" s="5">
        <v>0.81944444444444442</v>
      </c>
      <c r="I101" s="5">
        <v>0.84583333333333333</v>
      </c>
      <c r="J101" s="5">
        <v>0.85069444444444442</v>
      </c>
      <c r="K101" s="4"/>
      <c r="L101" s="4"/>
      <c r="M101" s="12">
        <f t="shared" si="19"/>
        <v>2.7083333333333348E-2</v>
      </c>
      <c r="N101" s="13">
        <f t="shared" si="17"/>
        <v>0.19305555555555554</v>
      </c>
      <c r="O101" s="11">
        <f t="shared" si="20"/>
        <v>20</v>
      </c>
      <c r="P101" s="11">
        <f t="shared" si="18"/>
        <v>108</v>
      </c>
      <c r="Q101" s="4">
        <v>14020</v>
      </c>
      <c r="R101" s="4">
        <v>14021</v>
      </c>
      <c r="S101" s="4">
        <v>14129</v>
      </c>
      <c r="T101" s="4">
        <v>14148</v>
      </c>
    </row>
    <row r="102" spans="1:20" x14ac:dyDescent="0.25">
      <c r="A102" s="16">
        <v>46027</v>
      </c>
      <c r="B102" s="17" t="s">
        <v>45</v>
      </c>
      <c r="C102" s="4">
        <v>10</v>
      </c>
      <c r="D102" s="4">
        <v>7145</v>
      </c>
      <c r="E102" s="5">
        <v>0.53125</v>
      </c>
      <c r="F102" s="5">
        <v>0.54166666666666663</v>
      </c>
      <c r="G102" s="5">
        <v>0.55208333333333337</v>
      </c>
      <c r="H102" s="5">
        <v>0.63541666666666663</v>
      </c>
      <c r="I102" s="5">
        <v>0.65625</v>
      </c>
      <c r="J102" s="5">
        <v>0.66319444444444442</v>
      </c>
      <c r="K102" s="4"/>
      <c r="L102" s="4"/>
      <c r="M102" s="12">
        <f t="shared" si="19"/>
        <v>3.1250000000000111E-2</v>
      </c>
      <c r="N102" s="13">
        <f t="shared" si="17"/>
        <v>8.3333333333333259E-2</v>
      </c>
      <c r="O102" s="11">
        <f t="shared" si="20"/>
        <v>9</v>
      </c>
      <c r="P102" s="11">
        <f t="shared" si="18"/>
        <v>47</v>
      </c>
      <c r="Q102" s="4">
        <v>24486</v>
      </c>
      <c r="R102" s="4">
        <v>24495</v>
      </c>
      <c r="S102" s="4">
        <v>24542</v>
      </c>
      <c r="T102" s="4">
        <v>24542</v>
      </c>
    </row>
    <row r="103" spans="1:20" x14ac:dyDescent="0.25">
      <c r="A103" s="16">
        <v>46027</v>
      </c>
      <c r="B103" s="17" t="s">
        <v>45</v>
      </c>
      <c r="C103" s="4">
        <v>10</v>
      </c>
      <c r="D103" s="4">
        <v>7145</v>
      </c>
      <c r="E103" s="5">
        <v>0.63194444444444442</v>
      </c>
      <c r="F103" s="5">
        <v>0.63194444444444442</v>
      </c>
      <c r="G103" s="5">
        <v>0.63194444444444442</v>
      </c>
      <c r="H103" s="5">
        <v>0.79513888888888884</v>
      </c>
      <c r="I103" s="5">
        <v>0.79513888888888884</v>
      </c>
      <c r="J103" s="5">
        <v>0.80555555555555558</v>
      </c>
      <c r="K103" s="4"/>
      <c r="L103" s="4"/>
      <c r="M103" s="12">
        <f t="shared" si="19"/>
        <v>0</v>
      </c>
      <c r="N103" s="13">
        <f t="shared" si="17"/>
        <v>0.16319444444444442</v>
      </c>
      <c r="O103" s="11">
        <f t="shared" si="20"/>
        <v>8</v>
      </c>
      <c r="P103" s="11">
        <f t="shared" si="18"/>
        <v>93</v>
      </c>
      <c r="Q103" s="4">
        <v>24542</v>
      </c>
      <c r="R103" s="4">
        <v>24542</v>
      </c>
      <c r="S103" s="4">
        <v>24635</v>
      </c>
      <c r="T103" s="4">
        <v>24643</v>
      </c>
    </row>
    <row r="104" spans="1:20" x14ac:dyDescent="0.25">
      <c r="A104" s="16">
        <v>46027</v>
      </c>
      <c r="B104" s="17" t="s">
        <v>45</v>
      </c>
      <c r="C104" s="4">
        <v>90</v>
      </c>
      <c r="D104" s="4">
        <v>62</v>
      </c>
      <c r="E104" s="5">
        <v>0.23958333333333334</v>
      </c>
      <c r="F104" s="5">
        <v>0.23958333333333334</v>
      </c>
      <c r="G104" s="5">
        <v>0.25</v>
      </c>
      <c r="H104" s="5">
        <v>0.35972222222222222</v>
      </c>
      <c r="I104" s="5">
        <v>0.35972222222222222</v>
      </c>
      <c r="J104" s="5">
        <v>0.35972222222222222</v>
      </c>
      <c r="K104" s="4"/>
      <c r="L104" s="4"/>
      <c r="M104" s="12">
        <f t="shared" si="19"/>
        <v>1.0416666666666685E-2</v>
      </c>
      <c r="N104" s="13">
        <f t="shared" si="17"/>
        <v>0.10972222222222222</v>
      </c>
      <c r="O104" s="11">
        <f t="shared" si="20"/>
        <v>15</v>
      </c>
      <c r="P104" s="11">
        <f t="shared" si="18"/>
        <v>58</v>
      </c>
      <c r="Q104" s="4">
        <v>152026</v>
      </c>
      <c r="R104" s="4">
        <v>152041</v>
      </c>
      <c r="S104" s="4">
        <v>152099</v>
      </c>
      <c r="T104" s="4">
        <v>152099</v>
      </c>
    </row>
    <row r="105" spans="1:20" x14ac:dyDescent="0.25">
      <c r="A105" s="16">
        <v>46027</v>
      </c>
      <c r="B105" s="17" t="s">
        <v>45</v>
      </c>
      <c r="C105" s="4">
        <v>70</v>
      </c>
      <c r="D105" s="4">
        <v>62</v>
      </c>
      <c r="E105" s="5">
        <v>0.35972222222222222</v>
      </c>
      <c r="F105" s="5">
        <v>0.35972222222222222</v>
      </c>
      <c r="G105" s="5">
        <v>0.36319444444444443</v>
      </c>
      <c r="H105" s="5">
        <v>0.40277777777777779</v>
      </c>
      <c r="I105" s="5">
        <v>0.40347222222222223</v>
      </c>
      <c r="J105" s="5">
        <v>0.40347222222222223</v>
      </c>
      <c r="K105" s="4"/>
      <c r="L105" s="4"/>
      <c r="M105" s="12">
        <f t="shared" si="19"/>
        <v>4.1666666666666519E-3</v>
      </c>
      <c r="N105" s="13">
        <f t="shared" si="17"/>
        <v>3.9583333333333359E-2</v>
      </c>
      <c r="O105" s="11">
        <f t="shared" si="20"/>
        <v>0</v>
      </c>
      <c r="P105" s="11">
        <f t="shared" si="18"/>
        <v>33</v>
      </c>
      <c r="Q105" s="4">
        <v>152099</v>
      </c>
      <c r="R105" s="4">
        <v>152099</v>
      </c>
      <c r="S105" s="4">
        <v>152132</v>
      </c>
      <c r="T105" s="4">
        <v>152132</v>
      </c>
    </row>
    <row r="106" spans="1:20" x14ac:dyDescent="0.25">
      <c r="A106" s="16">
        <v>46027</v>
      </c>
      <c r="B106" s="17" t="s">
        <v>45</v>
      </c>
      <c r="C106" s="4">
        <v>80</v>
      </c>
      <c r="D106" s="4">
        <v>62</v>
      </c>
      <c r="E106" s="5">
        <v>0.40347222222222223</v>
      </c>
      <c r="F106" s="5">
        <v>0.40347222222222223</v>
      </c>
      <c r="G106" s="5">
        <v>0.41180555555555554</v>
      </c>
      <c r="H106" s="5">
        <v>0.42222222222222222</v>
      </c>
      <c r="I106" s="5">
        <v>0.4548611111111111</v>
      </c>
      <c r="J106" s="5">
        <v>0.45833333333333331</v>
      </c>
      <c r="K106" s="4"/>
      <c r="L106" s="4"/>
      <c r="M106" s="12">
        <f t="shared" si="19"/>
        <v>4.0972222222222188E-2</v>
      </c>
      <c r="N106" s="13">
        <f t="shared" si="17"/>
        <v>1.0416666666666685E-2</v>
      </c>
      <c r="O106" s="11">
        <f t="shared" si="20"/>
        <v>20</v>
      </c>
      <c r="P106" s="11">
        <f t="shared" si="18"/>
        <v>8</v>
      </c>
      <c r="Q106" s="4">
        <v>152132</v>
      </c>
      <c r="R106" s="4">
        <v>152132</v>
      </c>
      <c r="S106" s="4">
        <v>152140</v>
      </c>
      <c r="T106" s="4">
        <v>152160</v>
      </c>
    </row>
    <row r="107" spans="1:20" x14ac:dyDescent="0.25">
      <c r="A107" s="16">
        <v>46027</v>
      </c>
      <c r="B107" s="17" t="s">
        <v>45</v>
      </c>
      <c r="C107" s="4">
        <v>90</v>
      </c>
      <c r="D107" s="4">
        <v>62</v>
      </c>
      <c r="E107" s="5">
        <v>0.49305555555555558</v>
      </c>
      <c r="F107" s="5">
        <v>0.49305555555555558</v>
      </c>
      <c r="G107" s="5">
        <v>0.49375000000000002</v>
      </c>
      <c r="H107" s="5">
        <v>0.57361111111111107</v>
      </c>
      <c r="I107" s="5">
        <v>0.61944444444444446</v>
      </c>
      <c r="J107" s="5">
        <v>0.62152777777777779</v>
      </c>
      <c r="K107" s="4"/>
      <c r="L107" s="4"/>
      <c r="M107" s="12">
        <f t="shared" si="19"/>
        <v>4.6527777777777835E-2</v>
      </c>
      <c r="N107" s="13">
        <f t="shared" si="17"/>
        <v>7.9861111111111049E-2</v>
      </c>
      <c r="O107" s="11">
        <f t="shared" si="20"/>
        <v>26</v>
      </c>
      <c r="P107" s="11">
        <f t="shared" si="18"/>
        <v>53</v>
      </c>
      <c r="Q107" s="4">
        <v>152166</v>
      </c>
      <c r="R107" s="4">
        <v>152166</v>
      </c>
      <c r="S107" s="4">
        <v>152219</v>
      </c>
      <c r="T107" s="4">
        <v>152245</v>
      </c>
    </row>
    <row r="108" spans="1:20" x14ac:dyDescent="0.25">
      <c r="A108" s="3"/>
      <c r="B108" s="4"/>
      <c r="C108" s="4"/>
      <c r="D108" s="4"/>
      <c r="E108" s="5"/>
      <c r="F108" s="5"/>
      <c r="G108" s="5"/>
      <c r="H108" s="5"/>
      <c r="I108" s="5"/>
      <c r="J108" s="5"/>
      <c r="K108" s="4"/>
      <c r="L108" s="4"/>
      <c r="M108" s="12">
        <f t="shared" si="19"/>
        <v>0</v>
      </c>
      <c r="N108" s="13">
        <f t="shared" si="17"/>
        <v>0</v>
      </c>
      <c r="O108" s="11">
        <f t="shared" si="20"/>
        <v>0</v>
      </c>
      <c r="P108" s="11">
        <f t="shared" si="18"/>
        <v>0</v>
      </c>
      <c r="Q108" s="4"/>
      <c r="R108" s="4"/>
      <c r="S108" s="4"/>
      <c r="T108" s="4"/>
    </row>
    <row r="109" spans="1:20" x14ac:dyDescent="0.25">
      <c r="A109" s="3"/>
      <c r="B109" s="4"/>
      <c r="C109" s="4"/>
      <c r="D109" s="4"/>
      <c r="E109" s="5"/>
      <c r="F109" s="5"/>
      <c r="G109" s="5"/>
      <c r="H109" s="5"/>
      <c r="I109" s="5"/>
      <c r="J109" s="5"/>
      <c r="K109" s="4"/>
      <c r="L109" s="4"/>
      <c r="M109" s="12">
        <f t="shared" si="19"/>
        <v>0</v>
      </c>
      <c r="N109" s="13">
        <f t="shared" si="17"/>
        <v>0</v>
      </c>
      <c r="O109" s="11">
        <f t="shared" si="20"/>
        <v>0</v>
      </c>
      <c r="P109" s="11">
        <f t="shared" si="18"/>
        <v>0</v>
      </c>
      <c r="Q109" s="4"/>
      <c r="R109" s="4"/>
      <c r="S109" s="4"/>
      <c r="T109" s="4"/>
    </row>
    <row r="110" spans="1:20" x14ac:dyDescent="0.25">
      <c r="A110" s="27"/>
      <c r="B110" s="28"/>
      <c r="C110" s="28"/>
      <c r="D110" s="29"/>
      <c r="E110" s="28"/>
      <c r="F110" s="28"/>
      <c r="G110" s="28"/>
      <c r="H110" s="28"/>
      <c r="I110" s="28"/>
      <c r="J110" s="28"/>
      <c r="K110" s="28"/>
      <c r="L110" s="7" t="s">
        <v>41</v>
      </c>
      <c r="M110" s="14">
        <f>SUM(M83:M109)</f>
        <v>0.50069444444444444</v>
      </c>
      <c r="N110" s="14">
        <f>SUM(N83:N109)</f>
        <v>4.8208333333333329</v>
      </c>
      <c r="O110" s="35">
        <f>SUM(O83:O109)</f>
        <v>256</v>
      </c>
      <c r="P110" s="35">
        <f>SUM(P83:P109)</f>
        <v>2939</v>
      </c>
      <c r="Q110" s="28"/>
      <c r="R110" s="28"/>
      <c r="S110" s="28"/>
      <c r="T110" s="28"/>
    </row>
    <row r="111" spans="1:20" x14ac:dyDescent="0.25">
      <c r="A111" s="16">
        <v>46028</v>
      </c>
      <c r="B111" s="17" t="s">
        <v>46</v>
      </c>
      <c r="C111" s="17">
        <v>30</v>
      </c>
      <c r="D111" s="17">
        <v>7146</v>
      </c>
      <c r="E111" s="18">
        <v>0.1875</v>
      </c>
      <c r="F111" s="18">
        <v>0.2013888888888889</v>
      </c>
      <c r="G111" s="18">
        <v>0.21875</v>
      </c>
      <c r="H111" s="18">
        <v>0.44791666666666669</v>
      </c>
      <c r="I111" s="18">
        <v>0.44791666666666669</v>
      </c>
      <c r="J111" s="18">
        <v>0.45833333333333331</v>
      </c>
      <c r="K111" s="17"/>
      <c r="L111" s="17"/>
      <c r="M111" s="19">
        <f>G111-F111+I111-H111</f>
        <v>1.7361111111111105E-2</v>
      </c>
      <c r="N111" s="20">
        <f t="shared" ref="N111:N135" si="21">H111-G111-(L111-K111)</f>
        <v>0.22916666666666669</v>
      </c>
      <c r="O111" s="34">
        <f>R111-Q111+T111-S111</f>
        <v>8</v>
      </c>
      <c r="P111" s="34">
        <f t="shared" ref="P111:P135" si="22">S111-R111</f>
        <v>158</v>
      </c>
      <c r="Q111" s="17">
        <v>18990</v>
      </c>
      <c r="R111" s="17">
        <v>18998</v>
      </c>
      <c r="S111" s="17">
        <v>19156</v>
      </c>
      <c r="T111" s="17">
        <v>19156</v>
      </c>
    </row>
    <row r="112" spans="1:20" x14ac:dyDescent="0.25">
      <c r="A112" s="16">
        <v>46028</v>
      </c>
      <c r="B112" s="17" t="s">
        <v>46</v>
      </c>
      <c r="C112" s="4">
        <v>40</v>
      </c>
      <c r="D112" s="4">
        <v>7125</v>
      </c>
      <c r="E112" s="5">
        <v>0.20833333333333334</v>
      </c>
      <c r="F112" s="5">
        <v>0.20833333333333334</v>
      </c>
      <c r="G112" s="5">
        <v>0.21875</v>
      </c>
      <c r="H112" s="5">
        <v>0.40069444444444446</v>
      </c>
      <c r="I112" s="5">
        <v>0.40069444444444446</v>
      </c>
      <c r="J112" s="5">
        <v>0.43055555555555558</v>
      </c>
      <c r="K112" s="4"/>
      <c r="L112" s="4"/>
      <c r="M112" s="12">
        <f t="shared" ref="M112:M135" si="23">G112-F112+I112-H112</f>
        <v>1.041666666666663E-2</v>
      </c>
      <c r="N112" s="13">
        <f t="shared" si="21"/>
        <v>0.18194444444444446</v>
      </c>
      <c r="O112" s="11">
        <f t="shared" ref="O112:O135" si="24">R112-Q112+T112-S112</f>
        <v>5</v>
      </c>
      <c r="P112" s="11">
        <f t="shared" si="22"/>
        <v>121</v>
      </c>
      <c r="Q112" s="4">
        <v>421056</v>
      </c>
      <c r="R112" s="4">
        <v>421061</v>
      </c>
      <c r="S112" s="4">
        <v>421182</v>
      </c>
      <c r="T112" s="4">
        <v>421182</v>
      </c>
    </row>
    <row r="113" spans="1:21" x14ac:dyDescent="0.25">
      <c r="A113" s="16">
        <v>46028</v>
      </c>
      <c r="B113" s="17" t="s">
        <v>46</v>
      </c>
      <c r="C113" s="4">
        <v>40</v>
      </c>
      <c r="D113" s="4">
        <v>7106</v>
      </c>
      <c r="E113" s="5">
        <v>0.20833333333333334</v>
      </c>
      <c r="F113" s="5">
        <v>0.20833333333333334</v>
      </c>
      <c r="G113" s="5">
        <v>0.21875</v>
      </c>
      <c r="H113" s="5">
        <v>0.40416666666666667</v>
      </c>
      <c r="I113" s="5">
        <v>0.41666666666666669</v>
      </c>
      <c r="J113" s="5">
        <v>0.42499999999999999</v>
      </c>
      <c r="K113" s="4"/>
      <c r="L113" s="4"/>
      <c r="M113" s="12">
        <f t="shared" si="23"/>
        <v>2.2916666666666696E-2</v>
      </c>
      <c r="N113" s="13">
        <f t="shared" si="21"/>
        <v>0.18541666666666667</v>
      </c>
      <c r="O113" s="11">
        <f t="shared" si="24"/>
        <v>6</v>
      </c>
      <c r="P113" s="11">
        <f t="shared" si="22"/>
        <v>120</v>
      </c>
      <c r="Q113" s="4">
        <v>536063</v>
      </c>
      <c r="R113" s="4">
        <v>536066</v>
      </c>
      <c r="S113" s="4">
        <v>536186</v>
      </c>
      <c r="T113" s="4">
        <v>536189</v>
      </c>
    </row>
    <row r="114" spans="1:21" x14ac:dyDescent="0.25">
      <c r="A114" s="16">
        <v>46028</v>
      </c>
      <c r="B114" s="17" t="s">
        <v>46</v>
      </c>
      <c r="C114" s="6">
        <v>70</v>
      </c>
      <c r="D114" s="4">
        <v>62</v>
      </c>
      <c r="E114" s="5">
        <v>0.58888888888888891</v>
      </c>
      <c r="F114" s="5">
        <v>0.58888888888888891</v>
      </c>
      <c r="G114" s="5">
        <v>0.62152777777777779</v>
      </c>
      <c r="H114" s="5">
        <v>0.66805555555555551</v>
      </c>
      <c r="I114" s="5">
        <v>0.66805555555555551</v>
      </c>
      <c r="J114" s="5">
        <v>0.66874999999999996</v>
      </c>
      <c r="K114" s="4"/>
      <c r="L114" s="4"/>
      <c r="M114" s="12">
        <f t="shared" si="23"/>
        <v>3.2638888888888884E-2</v>
      </c>
      <c r="N114" s="13">
        <f t="shared" si="21"/>
        <v>4.6527777777777724E-2</v>
      </c>
      <c r="O114" s="11">
        <f t="shared" si="24"/>
        <v>3</v>
      </c>
      <c r="P114" s="11">
        <f t="shared" si="22"/>
        <v>33</v>
      </c>
      <c r="Q114" s="4">
        <v>152560</v>
      </c>
      <c r="R114" s="4">
        <v>152563</v>
      </c>
      <c r="S114" s="4">
        <v>152596</v>
      </c>
      <c r="T114" s="4">
        <v>152596</v>
      </c>
    </row>
    <row r="115" spans="1:21" x14ac:dyDescent="0.25">
      <c r="A115" s="16">
        <v>46028</v>
      </c>
      <c r="B115" s="17" t="s">
        <v>46</v>
      </c>
      <c r="C115" s="6">
        <v>80</v>
      </c>
      <c r="D115" s="4">
        <v>62</v>
      </c>
      <c r="E115" s="5">
        <v>0.66874999999999996</v>
      </c>
      <c r="F115" s="5">
        <v>0.66874999999999996</v>
      </c>
      <c r="G115" s="5">
        <v>0.67361111111111116</v>
      </c>
      <c r="H115" s="5">
        <v>0.69027777777777777</v>
      </c>
      <c r="I115" s="5">
        <v>0.70833333333333337</v>
      </c>
      <c r="J115" s="5">
        <v>0.70833333333333337</v>
      </c>
      <c r="K115" s="4"/>
      <c r="L115" s="4"/>
      <c r="M115" s="12">
        <f t="shared" si="23"/>
        <v>2.2916666666666807E-2</v>
      </c>
      <c r="N115" s="13">
        <f t="shared" si="21"/>
        <v>1.6666666666666607E-2</v>
      </c>
      <c r="O115" s="11">
        <f t="shared" si="24"/>
        <v>0</v>
      </c>
      <c r="P115" s="11">
        <f t="shared" si="22"/>
        <v>13</v>
      </c>
      <c r="Q115" s="4">
        <v>152596</v>
      </c>
      <c r="R115" s="4">
        <v>152596</v>
      </c>
      <c r="S115" s="4">
        <v>152609</v>
      </c>
      <c r="T115" s="4">
        <v>152609</v>
      </c>
    </row>
    <row r="116" spans="1:21" x14ac:dyDescent="0.25">
      <c r="A116" s="16">
        <v>46028</v>
      </c>
      <c r="B116" s="17" t="s">
        <v>46</v>
      </c>
      <c r="C116" s="4">
        <v>90</v>
      </c>
      <c r="D116" s="4">
        <v>62</v>
      </c>
      <c r="E116" s="5">
        <v>0.70833333333333337</v>
      </c>
      <c r="F116" s="5">
        <v>0.70833333333333337</v>
      </c>
      <c r="G116" s="5">
        <v>0.70902777777777781</v>
      </c>
      <c r="H116" s="5">
        <v>0.72291666666666665</v>
      </c>
      <c r="I116" s="5">
        <v>0.75694444444444442</v>
      </c>
      <c r="J116" s="5">
        <v>0.76388888888888884</v>
      </c>
      <c r="K116" s="4"/>
      <c r="L116" s="4"/>
      <c r="M116" s="12">
        <f t="shared" si="23"/>
        <v>3.472222222222221E-2</v>
      </c>
      <c r="N116" s="13">
        <f t="shared" si="21"/>
        <v>1.388888888888884E-2</v>
      </c>
      <c r="O116" s="11">
        <f t="shared" si="24"/>
        <v>1</v>
      </c>
      <c r="P116" s="11">
        <f t="shared" si="22"/>
        <v>30</v>
      </c>
      <c r="Q116" s="4">
        <v>152624</v>
      </c>
      <c r="R116" s="4">
        <v>152624</v>
      </c>
      <c r="S116" s="4">
        <v>152654</v>
      </c>
      <c r="T116" s="4">
        <v>152655</v>
      </c>
    </row>
    <row r="117" spans="1:21" x14ac:dyDescent="0.25">
      <c r="A117" s="16">
        <v>46028</v>
      </c>
      <c r="B117" s="17" t="s">
        <v>46</v>
      </c>
      <c r="C117" s="4">
        <v>20</v>
      </c>
      <c r="D117" s="4">
        <v>7140</v>
      </c>
      <c r="E117" s="5">
        <v>0.21527777777777779</v>
      </c>
      <c r="F117" s="5">
        <v>0.21527777777777779</v>
      </c>
      <c r="G117" s="5">
        <v>0.23958333333333334</v>
      </c>
      <c r="H117" s="5">
        <v>0.57499999999999996</v>
      </c>
      <c r="I117" s="5">
        <v>0.57499999999999996</v>
      </c>
      <c r="J117" s="5">
        <v>0.59097222222222223</v>
      </c>
      <c r="K117" s="4"/>
      <c r="L117" s="4"/>
      <c r="M117" s="12">
        <f t="shared" si="23"/>
        <v>2.430555555555558E-2</v>
      </c>
      <c r="N117" s="13">
        <f t="shared" si="21"/>
        <v>0.33541666666666659</v>
      </c>
      <c r="O117" s="11">
        <f t="shared" si="24"/>
        <v>15</v>
      </c>
      <c r="P117" s="11">
        <f t="shared" si="22"/>
        <v>225</v>
      </c>
      <c r="Q117" s="4">
        <v>382516</v>
      </c>
      <c r="R117" s="4">
        <v>382523</v>
      </c>
      <c r="S117" s="4">
        <v>382748</v>
      </c>
      <c r="T117" s="4">
        <v>382756</v>
      </c>
    </row>
    <row r="118" spans="1:21" x14ac:dyDescent="0.25">
      <c r="A118" s="16">
        <v>46028</v>
      </c>
      <c r="B118" s="17" t="s">
        <v>46</v>
      </c>
      <c r="C118" s="4">
        <v>10</v>
      </c>
      <c r="D118" s="4">
        <v>7109</v>
      </c>
      <c r="E118" s="5">
        <v>0.2361111111111111</v>
      </c>
      <c r="F118" s="5">
        <v>0.23680555555555555</v>
      </c>
      <c r="G118" s="5">
        <v>0.23749999999999999</v>
      </c>
      <c r="H118" s="5">
        <v>0.375</v>
      </c>
      <c r="I118" s="5">
        <v>0.45</v>
      </c>
      <c r="J118" s="5">
        <v>0.4513888888888889</v>
      </c>
      <c r="K118" s="4"/>
      <c r="L118" s="4"/>
      <c r="M118" s="12">
        <f t="shared" si="23"/>
        <v>7.5694444444444453E-2</v>
      </c>
      <c r="N118" s="13">
        <f t="shared" si="21"/>
        <v>0.13750000000000001</v>
      </c>
      <c r="O118" s="11">
        <f t="shared" si="24"/>
        <v>6</v>
      </c>
      <c r="P118" s="11">
        <f t="shared" si="22"/>
        <v>82</v>
      </c>
      <c r="Q118" s="4">
        <v>565948</v>
      </c>
      <c r="R118" s="4">
        <v>565954</v>
      </c>
      <c r="S118" s="4">
        <v>566036</v>
      </c>
      <c r="T118" s="4">
        <v>566036</v>
      </c>
    </row>
    <row r="119" spans="1:21" x14ac:dyDescent="0.25">
      <c r="A119" s="16">
        <v>46028</v>
      </c>
      <c r="B119" s="17" t="s">
        <v>46</v>
      </c>
      <c r="C119" s="4">
        <v>10</v>
      </c>
      <c r="D119" s="4">
        <v>7105</v>
      </c>
      <c r="E119" s="5">
        <v>0.24305555555555555</v>
      </c>
      <c r="F119" s="5">
        <v>0.25</v>
      </c>
      <c r="G119" s="5">
        <v>0.26041666666666669</v>
      </c>
      <c r="H119" s="5">
        <v>0.4236111111111111</v>
      </c>
      <c r="I119" s="5">
        <v>0.42916666666666664</v>
      </c>
      <c r="J119" s="5">
        <v>0.4375</v>
      </c>
      <c r="K119" s="4"/>
      <c r="L119" s="4"/>
      <c r="M119" s="12">
        <f t="shared" si="23"/>
        <v>1.5972222222222221E-2</v>
      </c>
      <c r="N119" s="13">
        <f t="shared" si="21"/>
        <v>0.16319444444444442</v>
      </c>
      <c r="O119" s="11">
        <f t="shared" si="24"/>
        <v>2</v>
      </c>
      <c r="P119" s="11">
        <f t="shared" si="22"/>
        <v>105</v>
      </c>
      <c r="Q119" s="4">
        <v>545768</v>
      </c>
      <c r="R119" s="4">
        <v>545769</v>
      </c>
      <c r="S119" s="4">
        <v>545874</v>
      </c>
      <c r="T119" s="4">
        <v>545875</v>
      </c>
      <c r="U119" s="1" t="s">
        <v>21</v>
      </c>
    </row>
    <row r="120" spans="1:21" x14ac:dyDescent="0.25">
      <c r="A120" s="16">
        <v>46028</v>
      </c>
      <c r="B120" s="17" t="s">
        <v>46</v>
      </c>
      <c r="C120" s="4">
        <v>90</v>
      </c>
      <c r="D120" s="4">
        <v>62</v>
      </c>
      <c r="E120" s="5">
        <v>0.23958333333333334</v>
      </c>
      <c r="F120" s="5">
        <v>0.25</v>
      </c>
      <c r="G120" s="5">
        <v>0.2638888888888889</v>
      </c>
      <c r="H120" s="5">
        <v>0.36180555555555555</v>
      </c>
      <c r="I120" s="5">
        <v>0.36180555555555555</v>
      </c>
      <c r="J120" s="5">
        <v>0.36180555555555555</v>
      </c>
      <c r="K120" s="4"/>
      <c r="L120" s="4"/>
      <c r="M120" s="12">
        <f t="shared" si="23"/>
        <v>1.3888888888888895E-2</v>
      </c>
      <c r="N120" s="13">
        <f t="shared" si="21"/>
        <v>9.7916666666666652E-2</v>
      </c>
      <c r="O120" s="11">
        <f t="shared" si="24"/>
        <v>8</v>
      </c>
      <c r="P120" s="11">
        <f t="shared" si="22"/>
        <v>66</v>
      </c>
      <c r="Q120" s="4">
        <v>152345</v>
      </c>
      <c r="R120" s="4">
        <v>152353</v>
      </c>
      <c r="S120" s="4">
        <v>152419</v>
      </c>
      <c r="T120" s="4">
        <v>152419</v>
      </c>
    </row>
    <row r="121" spans="1:21" x14ac:dyDescent="0.25">
      <c r="A121" s="16">
        <v>46028</v>
      </c>
      <c r="B121" s="17" t="s">
        <v>46</v>
      </c>
      <c r="C121" s="4">
        <v>70</v>
      </c>
      <c r="D121" s="4">
        <v>62</v>
      </c>
      <c r="E121" s="5">
        <v>0.36319444444444443</v>
      </c>
      <c r="F121" s="5">
        <v>0.36319444444444443</v>
      </c>
      <c r="G121" s="5">
        <v>0.36319444444444443</v>
      </c>
      <c r="H121" s="5">
        <v>0.40972222222222221</v>
      </c>
      <c r="I121" s="5">
        <v>0.40972222222222221</v>
      </c>
      <c r="J121" s="5">
        <v>0.40972222222222221</v>
      </c>
      <c r="K121" s="4"/>
      <c r="L121" s="4"/>
      <c r="M121" s="12">
        <f t="shared" si="23"/>
        <v>0</v>
      </c>
      <c r="N121" s="13">
        <f t="shared" si="21"/>
        <v>4.6527777777777779E-2</v>
      </c>
      <c r="O121" s="11">
        <f t="shared" si="24"/>
        <v>0</v>
      </c>
      <c r="P121" s="11">
        <f t="shared" si="22"/>
        <v>101</v>
      </c>
      <c r="Q121" s="4">
        <v>152353</v>
      </c>
      <c r="R121" s="4">
        <v>152353</v>
      </c>
      <c r="S121" s="4">
        <v>152454</v>
      </c>
      <c r="T121" s="4">
        <v>152454</v>
      </c>
    </row>
    <row r="122" spans="1:21" x14ac:dyDescent="0.25">
      <c r="A122" s="16">
        <v>46028</v>
      </c>
      <c r="B122" s="17" t="s">
        <v>46</v>
      </c>
      <c r="C122" s="4">
        <v>80</v>
      </c>
      <c r="D122" s="4">
        <v>62</v>
      </c>
      <c r="E122" s="5">
        <v>0.40972222222222221</v>
      </c>
      <c r="F122" s="5">
        <v>0.40972222222222221</v>
      </c>
      <c r="G122" s="5">
        <v>0.40972222222222221</v>
      </c>
      <c r="H122" s="5">
        <v>0.46041666666666664</v>
      </c>
      <c r="I122" s="5">
        <v>0.46041666666666664</v>
      </c>
      <c r="J122" s="5">
        <v>0.46041666666666664</v>
      </c>
      <c r="K122" s="4"/>
      <c r="L122" s="4"/>
      <c r="M122" s="12">
        <f t="shared" si="23"/>
        <v>0</v>
      </c>
      <c r="N122" s="13">
        <f t="shared" si="21"/>
        <v>5.0694444444444431E-2</v>
      </c>
      <c r="O122" s="11">
        <f t="shared" si="24"/>
        <v>0</v>
      </c>
      <c r="P122" s="11">
        <f t="shared" si="22"/>
        <v>27</v>
      </c>
      <c r="Q122" s="4">
        <v>152454</v>
      </c>
      <c r="R122" s="4">
        <v>152454</v>
      </c>
      <c r="S122" s="4">
        <v>152481</v>
      </c>
      <c r="T122" s="4">
        <v>152481</v>
      </c>
    </row>
    <row r="123" spans="1:21" x14ac:dyDescent="0.25">
      <c r="A123" s="16">
        <v>46028</v>
      </c>
      <c r="B123" s="17" t="s">
        <v>46</v>
      </c>
      <c r="C123" s="4">
        <v>90</v>
      </c>
      <c r="D123" s="4">
        <v>62</v>
      </c>
      <c r="E123" s="5">
        <v>0.49305555555555558</v>
      </c>
      <c r="F123" s="5">
        <v>0.49305555555555558</v>
      </c>
      <c r="G123" s="5">
        <v>0.49305555555555558</v>
      </c>
      <c r="H123" s="5">
        <v>0.60555555555555551</v>
      </c>
      <c r="I123" s="5">
        <v>0.60555555555555551</v>
      </c>
      <c r="J123" s="5">
        <v>0.60555555555555551</v>
      </c>
      <c r="K123" s="4"/>
      <c r="L123" s="4"/>
      <c r="M123" s="12">
        <f t="shared" si="23"/>
        <v>0</v>
      </c>
      <c r="N123" s="13">
        <f t="shared" si="21"/>
        <v>0.11249999999999993</v>
      </c>
      <c r="O123" s="11">
        <f t="shared" si="24"/>
        <v>3</v>
      </c>
      <c r="P123" s="11">
        <f t="shared" si="22"/>
        <v>76</v>
      </c>
      <c r="Q123" s="4">
        <v>152481</v>
      </c>
      <c r="R123" s="4">
        <v>152481</v>
      </c>
      <c r="S123" s="4">
        <v>152557</v>
      </c>
      <c r="T123" s="4">
        <v>152560</v>
      </c>
    </row>
    <row r="124" spans="1:21" x14ac:dyDescent="0.25">
      <c r="A124" s="16">
        <v>46028</v>
      </c>
      <c r="B124" s="17" t="s">
        <v>46</v>
      </c>
      <c r="C124" s="4">
        <v>30</v>
      </c>
      <c r="D124" s="4">
        <v>7144</v>
      </c>
      <c r="E124" s="5">
        <v>0.25694444444444442</v>
      </c>
      <c r="F124" s="5">
        <v>0.2673611111111111</v>
      </c>
      <c r="G124" s="5">
        <v>0.2951388888888889</v>
      </c>
      <c r="H124" s="5">
        <v>0.62291666666666667</v>
      </c>
      <c r="I124" s="5">
        <v>0.65208333333333335</v>
      </c>
      <c r="J124" s="5">
        <v>0.65833333333333333</v>
      </c>
      <c r="K124" s="4"/>
      <c r="L124" s="4"/>
      <c r="M124" s="12">
        <f t="shared" si="23"/>
        <v>5.6944444444444464E-2</v>
      </c>
      <c r="N124" s="13">
        <f t="shared" si="21"/>
        <v>0.32777777777777778</v>
      </c>
      <c r="O124" s="11">
        <f t="shared" si="24"/>
        <v>0</v>
      </c>
      <c r="P124" s="11">
        <f t="shared" si="22"/>
        <v>233</v>
      </c>
      <c r="Q124" s="4">
        <v>14148</v>
      </c>
      <c r="R124" s="4">
        <v>14148</v>
      </c>
      <c r="S124" s="4">
        <v>14381</v>
      </c>
      <c r="T124" s="4">
        <v>14381</v>
      </c>
    </row>
    <row r="125" spans="1:21" x14ac:dyDescent="0.25">
      <c r="A125" s="16">
        <v>46028</v>
      </c>
      <c r="B125" s="17" t="s">
        <v>46</v>
      </c>
      <c r="C125" s="4">
        <v>20</v>
      </c>
      <c r="D125" s="4">
        <v>7141</v>
      </c>
      <c r="E125" s="5">
        <v>0.25694444444444442</v>
      </c>
      <c r="F125" s="5">
        <v>0.2673611111111111</v>
      </c>
      <c r="G125" s="5">
        <v>0.28125</v>
      </c>
      <c r="H125" s="5">
        <v>0.60555555555555551</v>
      </c>
      <c r="I125" s="5">
        <v>0.61250000000000004</v>
      </c>
      <c r="J125" s="5">
        <v>0.63888888888888884</v>
      </c>
      <c r="K125" s="4"/>
      <c r="L125" s="4"/>
      <c r="M125" s="12">
        <f t="shared" si="23"/>
        <v>2.083333333333337E-2</v>
      </c>
      <c r="N125" s="13">
        <f t="shared" si="21"/>
        <v>0.32430555555555551</v>
      </c>
      <c r="O125" s="11">
        <f t="shared" si="24"/>
        <v>18</v>
      </c>
      <c r="P125" s="11">
        <f t="shared" si="22"/>
        <v>236</v>
      </c>
      <c r="Q125" s="4">
        <v>104248</v>
      </c>
      <c r="R125" s="4">
        <v>104257</v>
      </c>
      <c r="S125" s="4">
        <v>104493</v>
      </c>
      <c r="T125" s="4">
        <v>104502</v>
      </c>
    </row>
    <row r="126" spans="1:21" x14ac:dyDescent="0.25">
      <c r="A126" s="16">
        <v>46028</v>
      </c>
      <c r="B126" s="17" t="s">
        <v>46</v>
      </c>
      <c r="C126" s="4">
        <v>10</v>
      </c>
      <c r="D126" s="4">
        <v>7123</v>
      </c>
      <c r="E126" s="5">
        <v>0.40277777777777779</v>
      </c>
      <c r="F126" s="5">
        <v>0.41319444444444442</v>
      </c>
      <c r="G126" s="5">
        <v>0.42708333333333331</v>
      </c>
      <c r="H126" s="5">
        <v>0.79513888888888884</v>
      </c>
      <c r="I126" s="5">
        <v>0.80902777777777779</v>
      </c>
      <c r="J126" s="5">
        <v>0.81597222222222221</v>
      </c>
      <c r="K126" s="4"/>
      <c r="L126" s="4"/>
      <c r="M126" s="12">
        <f t="shared" si="23"/>
        <v>2.7777777777777901E-2</v>
      </c>
      <c r="N126" s="13">
        <f t="shared" si="21"/>
        <v>0.36805555555555552</v>
      </c>
      <c r="O126" s="11">
        <f t="shared" si="24"/>
        <v>13</v>
      </c>
      <c r="P126" s="11">
        <f t="shared" si="22"/>
        <v>116</v>
      </c>
      <c r="Q126" s="4">
        <v>1021299</v>
      </c>
      <c r="R126" s="4">
        <v>1021304</v>
      </c>
      <c r="S126" s="4">
        <v>1021420</v>
      </c>
      <c r="T126" s="4">
        <v>1021428</v>
      </c>
    </row>
    <row r="127" spans="1:21" x14ac:dyDescent="0.25">
      <c r="A127" s="16">
        <v>46028</v>
      </c>
      <c r="B127" s="17" t="s">
        <v>46</v>
      </c>
      <c r="C127" s="4">
        <v>40</v>
      </c>
      <c r="D127" s="4">
        <v>7125</v>
      </c>
      <c r="E127" s="5">
        <v>0.40625</v>
      </c>
      <c r="F127" s="5">
        <v>0.40625</v>
      </c>
      <c r="G127" s="5">
        <v>0.41666666666666669</v>
      </c>
      <c r="H127" s="5">
        <v>0.82638888888888884</v>
      </c>
      <c r="I127" s="5">
        <v>0.84375</v>
      </c>
      <c r="J127" s="5">
        <v>0.84583333333333333</v>
      </c>
      <c r="K127" s="4"/>
      <c r="L127" s="4"/>
      <c r="M127" s="12">
        <f t="shared" si="23"/>
        <v>2.7777777777777901E-2</v>
      </c>
      <c r="N127" s="13">
        <f t="shared" si="21"/>
        <v>0.40972222222222215</v>
      </c>
      <c r="O127" s="11">
        <f t="shared" si="24"/>
        <v>6</v>
      </c>
      <c r="P127" s="11">
        <f t="shared" si="22"/>
        <v>254</v>
      </c>
      <c r="Q127" s="4">
        <v>421182</v>
      </c>
      <c r="R127" s="4">
        <v>421182</v>
      </c>
      <c r="S127" s="4">
        <v>421436</v>
      </c>
      <c r="T127" s="4">
        <v>421442</v>
      </c>
    </row>
    <row r="128" spans="1:21" x14ac:dyDescent="0.25">
      <c r="A128" s="16">
        <v>46028</v>
      </c>
      <c r="B128" s="17" t="s">
        <v>46</v>
      </c>
      <c r="C128" s="4">
        <v>40</v>
      </c>
      <c r="D128" s="4">
        <v>7106</v>
      </c>
      <c r="E128" s="5">
        <v>0.40625</v>
      </c>
      <c r="F128" s="5">
        <v>0.41666666666666669</v>
      </c>
      <c r="G128" s="5">
        <v>0.4201388888888889</v>
      </c>
      <c r="H128" s="5">
        <v>0.83125000000000004</v>
      </c>
      <c r="I128" s="5">
        <v>0.84027777777777779</v>
      </c>
      <c r="J128" s="5">
        <v>0.85416666666666663</v>
      </c>
      <c r="K128" s="4"/>
      <c r="L128" s="4"/>
      <c r="M128" s="12">
        <f t="shared" si="23"/>
        <v>1.2499999999999956E-2</v>
      </c>
      <c r="N128" s="13">
        <f t="shared" si="21"/>
        <v>0.41111111111111115</v>
      </c>
      <c r="O128" s="11">
        <f t="shared" si="24"/>
        <v>8</v>
      </c>
      <c r="P128" s="11">
        <f t="shared" si="22"/>
        <v>245</v>
      </c>
      <c r="Q128" s="4">
        <v>536189</v>
      </c>
      <c r="R128" s="4">
        <v>536193</v>
      </c>
      <c r="S128" s="4">
        <v>536438</v>
      </c>
      <c r="T128" s="4">
        <v>536442</v>
      </c>
    </row>
    <row r="129" spans="1:20" x14ac:dyDescent="0.25">
      <c r="A129" s="16">
        <v>46028</v>
      </c>
      <c r="B129" s="17" t="s">
        <v>46</v>
      </c>
      <c r="C129" s="4">
        <v>10</v>
      </c>
      <c r="D129" s="4">
        <v>7105</v>
      </c>
      <c r="E129" s="5">
        <v>0.40972222222222221</v>
      </c>
      <c r="F129" s="5">
        <v>0.41944444444444445</v>
      </c>
      <c r="G129" s="5">
        <v>0.43541666666666667</v>
      </c>
      <c r="H129" s="5">
        <v>0.79305555555555551</v>
      </c>
      <c r="I129" s="5">
        <v>0.79791666666666672</v>
      </c>
      <c r="J129" s="5">
        <v>0.81180555555555556</v>
      </c>
      <c r="K129" s="4"/>
      <c r="L129" s="4"/>
      <c r="M129" s="12">
        <f t="shared" si="23"/>
        <v>2.083333333333337E-2</v>
      </c>
      <c r="N129" s="13">
        <f t="shared" si="21"/>
        <v>0.35763888888888884</v>
      </c>
      <c r="O129" s="11">
        <f t="shared" si="24"/>
        <v>2</v>
      </c>
      <c r="P129" s="11">
        <f t="shared" si="22"/>
        <v>216</v>
      </c>
      <c r="Q129" s="4">
        <v>545875</v>
      </c>
      <c r="R129" s="4">
        <v>545876</v>
      </c>
      <c r="S129" s="4">
        <v>546092</v>
      </c>
      <c r="T129" s="4">
        <v>546093</v>
      </c>
    </row>
    <row r="130" spans="1:20" x14ac:dyDescent="0.25">
      <c r="A130" s="16">
        <v>46028</v>
      </c>
      <c r="B130" s="17" t="s">
        <v>46</v>
      </c>
      <c r="C130" s="4">
        <v>30</v>
      </c>
      <c r="D130" s="4">
        <v>7146</v>
      </c>
      <c r="E130" s="5">
        <v>0.43055555555555558</v>
      </c>
      <c r="F130" s="5">
        <v>0.43055555555555558</v>
      </c>
      <c r="G130" s="5">
        <v>0.45555555555555555</v>
      </c>
      <c r="H130" s="5">
        <v>0.87152777777777779</v>
      </c>
      <c r="I130" s="5">
        <v>0.87847222222222221</v>
      </c>
      <c r="J130" s="5">
        <v>0.91805555555555551</v>
      </c>
      <c r="K130" s="4"/>
      <c r="L130" s="4"/>
      <c r="M130" s="12">
        <f t="shared" si="23"/>
        <v>3.1944444444444442E-2</v>
      </c>
      <c r="N130" s="13">
        <f t="shared" si="21"/>
        <v>0.41597222222222224</v>
      </c>
      <c r="O130" s="11">
        <f t="shared" si="24"/>
        <v>10</v>
      </c>
      <c r="P130" s="11">
        <f t="shared" si="22"/>
        <v>236</v>
      </c>
      <c r="Q130" s="4">
        <v>19156</v>
      </c>
      <c r="R130" s="4">
        <v>19156</v>
      </c>
      <c r="S130" s="4">
        <v>19392</v>
      </c>
      <c r="T130" s="4">
        <v>19402</v>
      </c>
    </row>
    <row r="131" spans="1:20" x14ac:dyDescent="0.25">
      <c r="A131" s="16">
        <v>46028</v>
      </c>
      <c r="B131" s="17" t="s">
        <v>46</v>
      </c>
      <c r="C131" s="4">
        <v>20</v>
      </c>
      <c r="D131" s="4">
        <v>7145</v>
      </c>
      <c r="E131" s="5">
        <v>0.54166666666666663</v>
      </c>
      <c r="F131" s="5">
        <v>0.55208333333333337</v>
      </c>
      <c r="G131" s="5">
        <v>0.57847222222222228</v>
      </c>
      <c r="H131" s="5">
        <v>0.84305555555555556</v>
      </c>
      <c r="I131" s="5">
        <v>0.85347222222222219</v>
      </c>
      <c r="J131" s="5">
        <v>0.85763888888888884</v>
      </c>
      <c r="K131" s="4"/>
      <c r="L131" s="4"/>
      <c r="M131" s="12">
        <f t="shared" si="23"/>
        <v>3.6805555555555536E-2</v>
      </c>
      <c r="N131" s="13">
        <f t="shared" si="21"/>
        <v>0.26458333333333328</v>
      </c>
      <c r="O131" s="11">
        <f t="shared" si="24"/>
        <v>14</v>
      </c>
      <c r="P131" s="11">
        <f t="shared" si="22"/>
        <v>166</v>
      </c>
      <c r="Q131" s="4">
        <v>24643</v>
      </c>
      <c r="R131" s="4">
        <v>24650</v>
      </c>
      <c r="S131" s="4">
        <v>24816</v>
      </c>
      <c r="T131" s="4">
        <v>24823</v>
      </c>
    </row>
    <row r="132" spans="1:20" x14ac:dyDescent="0.25">
      <c r="A132" s="16">
        <v>46028</v>
      </c>
      <c r="B132" s="17" t="s">
        <v>46</v>
      </c>
      <c r="C132" s="4">
        <v>30</v>
      </c>
      <c r="D132" s="4">
        <v>7144</v>
      </c>
      <c r="E132" s="5">
        <v>0.625</v>
      </c>
      <c r="F132" s="5">
        <v>0.62569444444444444</v>
      </c>
      <c r="G132" s="5">
        <v>0.62638888888888888</v>
      </c>
      <c r="H132" s="5">
        <v>0.82638888888888884</v>
      </c>
      <c r="I132" s="5">
        <v>0.84375</v>
      </c>
      <c r="J132" s="5">
        <v>0.85069444444444442</v>
      </c>
      <c r="K132" s="4"/>
      <c r="L132" s="4"/>
      <c r="M132" s="12">
        <f t="shared" si="23"/>
        <v>1.8055555555555602E-2</v>
      </c>
      <c r="N132" s="13">
        <f t="shared" si="21"/>
        <v>0.19999999999999996</v>
      </c>
      <c r="O132" s="11">
        <f t="shared" si="24"/>
        <v>9</v>
      </c>
      <c r="P132" s="11">
        <f t="shared" si="22"/>
        <v>107</v>
      </c>
      <c r="Q132" s="4">
        <v>14381</v>
      </c>
      <c r="R132" s="4">
        <v>14382</v>
      </c>
      <c r="S132" s="4">
        <v>14489</v>
      </c>
      <c r="T132" s="4">
        <v>14497</v>
      </c>
    </row>
    <row r="133" spans="1:20" x14ac:dyDescent="0.25">
      <c r="A133" s="16"/>
      <c r="B133" s="17"/>
      <c r="C133" s="4"/>
      <c r="D133" s="4"/>
      <c r="E133" s="5"/>
      <c r="F133" s="5"/>
      <c r="G133" s="5"/>
      <c r="H133" s="5"/>
      <c r="I133" s="5"/>
      <c r="J133" s="5"/>
      <c r="K133" s="4"/>
      <c r="L133" s="4"/>
      <c r="M133" s="12">
        <f t="shared" si="23"/>
        <v>0</v>
      </c>
      <c r="N133" s="13">
        <f t="shared" si="21"/>
        <v>0</v>
      </c>
      <c r="O133" s="11">
        <f t="shared" si="24"/>
        <v>0</v>
      </c>
      <c r="P133" s="11">
        <f t="shared" si="22"/>
        <v>0</v>
      </c>
      <c r="Q133" s="4"/>
      <c r="R133" s="4"/>
      <c r="S133" s="4"/>
      <c r="T133" s="4"/>
    </row>
    <row r="134" spans="1:20" x14ac:dyDescent="0.25">
      <c r="A134" s="3"/>
      <c r="B134" s="4"/>
      <c r="C134" s="4"/>
      <c r="D134" s="4"/>
      <c r="E134" s="5"/>
      <c r="F134" s="5"/>
      <c r="G134" s="5"/>
      <c r="H134" s="5"/>
      <c r="I134" s="5"/>
      <c r="J134" s="5"/>
      <c r="K134" s="4"/>
      <c r="L134" s="4"/>
      <c r="M134" s="12">
        <f t="shared" si="23"/>
        <v>0</v>
      </c>
      <c r="N134" s="13">
        <f t="shared" si="21"/>
        <v>0</v>
      </c>
      <c r="O134" s="11">
        <f t="shared" si="24"/>
        <v>0</v>
      </c>
      <c r="P134" s="11">
        <f t="shared" si="22"/>
        <v>0</v>
      </c>
      <c r="Q134" s="4"/>
      <c r="R134" s="4"/>
      <c r="S134" s="4"/>
      <c r="T134" s="4"/>
    </row>
    <row r="135" spans="1:20" x14ac:dyDescent="0.25">
      <c r="A135" s="3"/>
      <c r="B135" s="4"/>
      <c r="C135" s="4"/>
      <c r="D135" s="4"/>
      <c r="E135" s="5"/>
      <c r="F135" s="5"/>
      <c r="G135" s="5"/>
      <c r="H135" s="5"/>
      <c r="I135" s="5"/>
      <c r="J135" s="5"/>
      <c r="K135" s="4"/>
      <c r="L135" s="4"/>
      <c r="M135" s="12">
        <f t="shared" si="23"/>
        <v>0</v>
      </c>
      <c r="N135" s="13">
        <f t="shared" si="21"/>
        <v>0</v>
      </c>
      <c r="O135" s="11">
        <f t="shared" si="24"/>
        <v>0</v>
      </c>
      <c r="P135" s="11">
        <f t="shared" si="22"/>
        <v>0</v>
      </c>
      <c r="Q135" s="4"/>
      <c r="R135" s="4"/>
      <c r="S135" s="4"/>
      <c r="T135" s="4"/>
    </row>
    <row r="136" spans="1:20" x14ac:dyDescent="0.25">
      <c r="A136" s="27"/>
      <c r="B136" s="28"/>
      <c r="C136" s="28"/>
      <c r="D136" s="29"/>
      <c r="E136" s="28"/>
      <c r="F136" s="28"/>
      <c r="G136" s="28"/>
      <c r="H136" s="28"/>
      <c r="I136" s="28"/>
      <c r="J136" s="28"/>
      <c r="K136" s="28"/>
      <c r="L136" s="7" t="s">
        <v>41</v>
      </c>
      <c r="M136" s="14">
        <f>SUM(M111:M135)</f>
        <v>0.52430555555555602</v>
      </c>
      <c r="N136" s="14">
        <f>SUM(N111:N135)</f>
        <v>4.696527777777777</v>
      </c>
      <c r="O136" s="35">
        <f>SUM(O111:O135)</f>
        <v>137</v>
      </c>
      <c r="P136" s="35">
        <f>SUM(P111:P135)</f>
        <v>2966</v>
      </c>
      <c r="Q136" s="28"/>
      <c r="R136" s="28"/>
      <c r="S136" s="28"/>
      <c r="T136" s="28"/>
    </row>
    <row r="137" spans="1:20" x14ac:dyDescent="0.25">
      <c r="A137" s="16">
        <v>46029</v>
      </c>
      <c r="B137" s="17" t="s">
        <v>47</v>
      </c>
      <c r="C137" s="17">
        <v>30</v>
      </c>
      <c r="D137" s="17">
        <v>7145</v>
      </c>
      <c r="E137" s="18">
        <v>0.1875</v>
      </c>
      <c r="F137" s="18">
        <v>0.2013888888888889</v>
      </c>
      <c r="G137" s="18">
        <v>0.21875</v>
      </c>
      <c r="H137" s="18">
        <v>0.44791666666666669</v>
      </c>
      <c r="I137" s="18">
        <v>0.44791666666666669</v>
      </c>
      <c r="J137" s="18">
        <v>0.45833333333333331</v>
      </c>
      <c r="K137" s="17"/>
      <c r="L137" s="17"/>
      <c r="M137" s="19">
        <f>G137-F137+I137-H137</f>
        <v>1.7361111111111105E-2</v>
      </c>
      <c r="N137" s="20">
        <f t="shared" ref="N137:N157" si="25">H137-G137-(L137-K137)</f>
        <v>0.22916666666666669</v>
      </c>
      <c r="O137" s="34">
        <f>R137-Q137+T137-S137</f>
        <v>7</v>
      </c>
      <c r="P137" s="34">
        <f t="shared" ref="P137:P157" si="26">S137-R137</f>
        <v>160</v>
      </c>
      <c r="Q137" s="17">
        <v>24823</v>
      </c>
      <c r="R137" s="17">
        <v>24830</v>
      </c>
      <c r="S137" s="17">
        <v>24990</v>
      </c>
      <c r="T137" s="17">
        <v>24990</v>
      </c>
    </row>
    <row r="138" spans="1:20" x14ac:dyDescent="0.25">
      <c r="A138" s="16">
        <v>46029</v>
      </c>
      <c r="B138" s="17" t="s">
        <v>47</v>
      </c>
      <c r="C138" s="4">
        <v>40</v>
      </c>
      <c r="D138" s="4">
        <v>7126</v>
      </c>
      <c r="E138" s="5">
        <v>0.20833333333333334</v>
      </c>
      <c r="F138" s="5">
        <v>0.20902777777777778</v>
      </c>
      <c r="G138" s="5">
        <v>0.20972222222222223</v>
      </c>
      <c r="H138" s="5">
        <v>0.40277777777777779</v>
      </c>
      <c r="I138" s="5">
        <v>0.41666666666666669</v>
      </c>
      <c r="J138" s="5">
        <v>0.4236111111111111</v>
      </c>
      <c r="K138" s="4"/>
      <c r="L138" s="4"/>
      <c r="M138" s="12">
        <f t="shared" ref="M138:M157" si="27">G138-F138+I138-H138</f>
        <v>1.4583333333333337E-2</v>
      </c>
      <c r="N138" s="13">
        <f t="shared" si="25"/>
        <v>0.19305555555555556</v>
      </c>
      <c r="O138" s="11">
        <f t="shared" ref="O138:O157" si="28">R138-Q138+T138-S138</f>
        <v>10</v>
      </c>
      <c r="P138" s="11">
        <f t="shared" si="26"/>
        <v>122</v>
      </c>
      <c r="Q138" s="4">
        <v>377050</v>
      </c>
      <c r="R138" s="4">
        <v>377055</v>
      </c>
      <c r="S138" s="4">
        <v>377177</v>
      </c>
      <c r="T138" s="4">
        <v>377182</v>
      </c>
    </row>
    <row r="139" spans="1:20" x14ac:dyDescent="0.25">
      <c r="A139" s="16">
        <v>46029</v>
      </c>
      <c r="B139" s="17" t="s">
        <v>47</v>
      </c>
      <c r="C139" s="4">
        <v>20</v>
      </c>
      <c r="D139" s="4">
        <v>7144</v>
      </c>
      <c r="E139" s="5">
        <v>0.21527777777777779</v>
      </c>
      <c r="F139" s="5">
        <v>0.22569444444444445</v>
      </c>
      <c r="G139" s="5">
        <v>0.23958333333333334</v>
      </c>
      <c r="H139" s="5">
        <v>0.56805555555555554</v>
      </c>
      <c r="I139" s="5">
        <v>0.58125000000000004</v>
      </c>
      <c r="J139" s="5">
        <v>0.58402777777777781</v>
      </c>
      <c r="K139" s="4"/>
      <c r="L139" s="4"/>
      <c r="M139" s="12">
        <f t="shared" si="27"/>
        <v>2.7083333333333348E-2</v>
      </c>
      <c r="N139" s="13">
        <f t="shared" si="25"/>
        <v>0.32847222222222217</v>
      </c>
      <c r="O139" s="11">
        <f t="shared" si="28"/>
        <v>0</v>
      </c>
      <c r="P139" s="11">
        <f t="shared" si="26"/>
        <v>238</v>
      </c>
      <c r="Q139" s="4">
        <v>14497</v>
      </c>
      <c r="R139" s="4">
        <v>14497</v>
      </c>
      <c r="S139" s="4">
        <v>14735</v>
      </c>
      <c r="T139" s="4">
        <v>14735</v>
      </c>
    </row>
    <row r="140" spans="1:20" x14ac:dyDescent="0.25">
      <c r="A140" s="16">
        <v>46029</v>
      </c>
      <c r="B140" s="17" t="s">
        <v>47</v>
      </c>
      <c r="C140" s="4">
        <v>10</v>
      </c>
      <c r="D140" s="4">
        <v>7140</v>
      </c>
      <c r="E140" s="5">
        <v>0.23819444444444443</v>
      </c>
      <c r="F140" s="5">
        <v>0.24791666666666667</v>
      </c>
      <c r="G140" s="5">
        <v>0.26041666666666669</v>
      </c>
      <c r="H140" s="5">
        <v>0.42499999999999999</v>
      </c>
      <c r="I140" s="5">
        <v>0.4284722222222222</v>
      </c>
      <c r="J140" s="5">
        <v>0.4284722222222222</v>
      </c>
      <c r="K140" s="4"/>
      <c r="L140" s="4"/>
      <c r="M140" s="12">
        <f t="shared" si="27"/>
        <v>1.5972222222222221E-2</v>
      </c>
      <c r="N140" s="13">
        <f t="shared" si="25"/>
        <v>0.1645833333333333</v>
      </c>
      <c r="O140" s="11">
        <f t="shared" si="28"/>
        <v>7</v>
      </c>
      <c r="P140" s="11">
        <f t="shared" si="26"/>
        <v>108</v>
      </c>
      <c r="Q140" s="4">
        <v>382756</v>
      </c>
      <c r="R140" s="4">
        <v>382763</v>
      </c>
      <c r="S140" s="4">
        <v>382871</v>
      </c>
      <c r="T140" s="4">
        <v>382871</v>
      </c>
    </row>
    <row r="141" spans="1:20" x14ac:dyDescent="0.25">
      <c r="A141" s="16">
        <v>46029</v>
      </c>
      <c r="B141" s="17" t="s">
        <v>47</v>
      </c>
      <c r="C141" s="4">
        <v>30</v>
      </c>
      <c r="D141" s="4">
        <v>7146</v>
      </c>
      <c r="E141" s="5">
        <v>0.63749999999999996</v>
      </c>
      <c r="F141" s="5">
        <v>0.64097222222222228</v>
      </c>
      <c r="G141" s="5">
        <v>0.64930555555555558</v>
      </c>
      <c r="H141" s="5">
        <v>0.81944444444444442</v>
      </c>
      <c r="I141" s="5">
        <v>0.84097222222222223</v>
      </c>
      <c r="J141" s="5">
        <v>0.84652777777777777</v>
      </c>
      <c r="K141" s="4"/>
      <c r="L141" s="4"/>
      <c r="M141" s="12">
        <f t="shared" si="27"/>
        <v>2.9861111111111116E-2</v>
      </c>
      <c r="N141" s="13">
        <f t="shared" si="25"/>
        <v>0.17013888888888884</v>
      </c>
      <c r="O141" s="11">
        <f t="shared" si="28"/>
        <v>22</v>
      </c>
      <c r="P141" s="11">
        <f t="shared" si="26"/>
        <v>111</v>
      </c>
      <c r="Q141" s="4">
        <v>19636</v>
      </c>
      <c r="R141" s="4">
        <v>19637</v>
      </c>
      <c r="S141" s="4">
        <v>19748</v>
      </c>
      <c r="T141" s="4">
        <v>19769</v>
      </c>
    </row>
    <row r="142" spans="1:20" x14ac:dyDescent="0.25">
      <c r="A142" s="16">
        <v>46029</v>
      </c>
      <c r="B142" s="17" t="s">
        <v>47</v>
      </c>
      <c r="C142" s="4">
        <v>10</v>
      </c>
      <c r="D142" s="4">
        <v>7105</v>
      </c>
      <c r="E142" s="5">
        <v>0.24652777777777779</v>
      </c>
      <c r="F142" s="5">
        <v>0.25347222222222221</v>
      </c>
      <c r="G142" s="5">
        <v>0.26041666666666669</v>
      </c>
      <c r="H142" s="5">
        <v>0.42708333333333331</v>
      </c>
      <c r="I142" s="5">
        <v>0.42708333333333331</v>
      </c>
      <c r="J142" s="5">
        <v>0.43402777777777779</v>
      </c>
      <c r="K142" s="4"/>
      <c r="L142" s="4"/>
      <c r="M142" s="12">
        <f t="shared" si="27"/>
        <v>6.9444444444444753E-3</v>
      </c>
      <c r="N142" s="13">
        <f t="shared" si="25"/>
        <v>0.16666666666666663</v>
      </c>
      <c r="O142" s="11">
        <f t="shared" si="28"/>
        <v>1</v>
      </c>
      <c r="P142" s="11">
        <f t="shared" si="26"/>
        <v>107</v>
      </c>
      <c r="Q142" s="4">
        <v>546093</v>
      </c>
      <c r="R142" s="4">
        <v>546094</v>
      </c>
      <c r="S142" s="4">
        <v>546201</v>
      </c>
      <c r="T142" s="4">
        <v>546201</v>
      </c>
    </row>
    <row r="143" spans="1:20" x14ac:dyDescent="0.25">
      <c r="A143" s="16">
        <v>46029</v>
      </c>
      <c r="B143" s="17" t="s">
        <v>47</v>
      </c>
      <c r="C143" s="4">
        <v>90</v>
      </c>
      <c r="D143" s="4">
        <v>62</v>
      </c>
      <c r="E143" s="5">
        <v>0.23958333333333334</v>
      </c>
      <c r="F143" s="5">
        <v>0.23958333333333334</v>
      </c>
      <c r="G143" s="5">
        <v>0.25</v>
      </c>
      <c r="H143" s="5">
        <v>0.36041666666666666</v>
      </c>
      <c r="I143" s="5">
        <v>0.36041666666666666</v>
      </c>
      <c r="J143" s="5">
        <v>0.36041666666666666</v>
      </c>
      <c r="K143" s="4"/>
      <c r="L143" s="4"/>
      <c r="M143" s="12">
        <f t="shared" si="27"/>
        <v>1.0416666666666685E-2</v>
      </c>
      <c r="N143" s="13">
        <f t="shared" si="25"/>
        <v>0.11041666666666666</v>
      </c>
      <c r="O143" s="11">
        <f t="shared" si="28"/>
        <v>4</v>
      </c>
      <c r="P143" s="11">
        <f t="shared" si="26"/>
        <v>69</v>
      </c>
      <c r="Q143" s="4">
        <v>152655</v>
      </c>
      <c r="R143" s="4">
        <v>152659</v>
      </c>
      <c r="S143" s="4">
        <v>152728</v>
      </c>
      <c r="T143" s="4">
        <v>152728</v>
      </c>
    </row>
    <row r="144" spans="1:20" x14ac:dyDescent="0.25">
      <c r="A144" s="16">
        <v>46029</v>
      </c>
      <c r="B144" s="17" t="s">
        <v>47</v>
      </c>
      <c r="C144" s="4">
        <v>70</v>
      </c>
      <c r="D144" s="4">
        <v>62</v>
      </c>
      <c r="E144" s="5">
        <v>0.36041666666666666</v>
      </c>
      <c r="F144" s="5">
        <v>0.36041666666666666</v>
      </c>
      <c r="G144" s="5">
        <v>0.36319444444444443</v>
      </c>
      <c r="H144" s="5">
        <v>0.40486111111111112</v>
      </c>
      <c r="I144" s="5">
        <v>0.40486111111111112</v>
      </c>
      <c r="J144" s="5">
        <v>0.40486111111111112</v>
      </c>
      <c r="K144" s="4"/>
      <c r="L144" s="4"/>
      <c r="M144" s="12">
        <f t="shared" si="27"/>
        <v>2.7777777777777679E-3</v>
      </c>
      <c r="N144" s="13">
        <f t="shared" si="25"/>
        <v>4.1666666666666685E-2</v>
      </c>
      <c r="O144" s="11">
        <f t="shared" si="28"/>
        <v>0</v>
      </c>
      <c r="P144" s="11">
        <f t="shared" si="26"/>
        <v>34</v>
      </c>
      <c r="Q144" s="4">
        <v>152728</v>
      </c>
      <c r="R144" s="4">
        <v>152728</v>
      </c>
      <c r="S144" s="4">
        <v>152762</v>
      </c>
      <c r="T144" s="4">
        <v>152762</v>
      </c>
    </row>
    <row r="145" spans="1:20" x14ac:dyDescent="0.25">
      <c r="A145" s="16">
        <v>46029</v>
      </c>
      <c r="B145" s="17" t="s">
        <v>47</v>
      </c>
      <c r="C145" s="4">
        <v>80</v>
      </c>
      <c r="D145" s="4">
        <v>62</v>
      </c>
      <c r="E145" s="5">
        <v>0.40486111111111112</v>
      </c>
      <c r="F145" s="5">
        <v>0.40486111111111112</v>
      </c>
      <c r="G145" s="5">
        <v>0.41180555555555554</v>
      </c>
      <c r="H145" s="5">
        <v>0.44305555555555554</v>
      </c>
      <c r="I145" s="5">
        <v>0.4513888888888889</v>
      </c>
      <c r="J145" s="5">
        <v>0.46527777777777779</v>
      </c>
      <c r="K145" s="4"/>
      <c r="L145" s="4"/>
      <c r="M145" s="12">
        <f t="shared" si="27"/>
        <v>1.5277777777777779E-2</v>
      </c>
      <c r="N145" s="13">
        <f t="shared" si="25"/>
        <v>3.125E-2</v>
      </c>
      <c r="O145" s="11">
        <f t="shared" si="28"/>
        <v>3</v>
      </c>
      <c r="P145" s="11">
        <f t="shared" si="26"/>
        <v>27</v>
      </c>
      <c r="Q145" s="4">
        <v>152762</v>
      </c>
      <c r="R145" s="4">
        <v>152762</v>
      </c>
      <c r="S145" s="4">
        <v>152789</v>
      </c>
      <c r="T145" s="4">
        <v>152792</v>
      </c>
    </row>
    <row r="146" spans="1:20" x14ac:dyDescent="0.25">
      <c r="A146" s="16">
        <v>46029</v>
      </c>
      <c r="B146" s="17" t="s">
        <v>47</v>
      </c>
      <c r="C146" s="4">
        <v>90</v>
      </c>
      <c r="D146" s="4">
        <v>62</v>
      </c>
      <c r="E146" s="5">
        <v>0.49305555555555558</v>
      </c>
      <c r="F146" s="5">
        <v>0.49305555555555558</v>
      </c>
      <c r="G146" s="5">
        <v>0.49375000000000002</v>
      </c>
      <c r="H146" s="5">
        <v>0.57847222222222228</v>
      </c>
      <c r="I146" s="5">
        <v>0.61319444444444449</v>
      </c>
      <c r="J146" s="5">
        <v>0.61805555555555558</v>
      </c>
      <c r="K146" s="4"/>
      <c r="L146" s="4"/>
      <c r="M146" s="12">
        <f t="shared" si="27"/>
        <v>3.5416666666666652E-2</v>
      </c>
      <c r="N146" s="13">
        <f t="shared" si="25"/>
        <v>8.4722222222222254E-2</v>
      </c>
      <c r="O146" s="11">
        <f t="shared" si="28"/>
        <v>20</v>
      </c>
      <c r="P146" s="11">
        <f t="shared" si="26"/>
        <v>59</v>
      </c>
      <c r="Q146" s="4">
        <v>152795</v>
      </c>
      <c r="R146" s="4">
        <v>152795</v>
      </c>
      <c r="S146" s="4">
        <v>152854</v>
      </c>
      <c r="T146" s="4">
        <v>152874</v>
      </c>
    </row>
    <row r="147" spans="1:20" x14ac:dyDescent="0.25">
      <c r="A147" s="16">
        <v>46029</v>
      </c>
      <c r="B147" s="17" t="s">
        <v>47</v>
      </c>
      <c r="C147" s="4">
        <v>30</v>
      </c>
      <c r="D147" s="4">
        <v>7146</v>
      </c>
      <c r="E147" s="5">
        <v>0.24305555555555555</v>
      </c>
      <c r="F147" s="5">
        <v>0.2673611111111111</v>
      </c>
      <c r="G147" s="5">
        <v>0.2951388888888889</v>
      </c>
      <c r="H147" s="5">
        <v>0.62152777777777779</v>
      </c>
      <c r="I147" s="5">
        <v>0.65277777777777779</v>
      </c>
      <c r="J147" s="5">
        <v>0.65972222222222221</v>
      </c>
      <c r="K147" s="4"/>
      <c r="L147" s="4"/>
      <c r="M147" s="12">
        <f t="shared" si="27"/>
        <v>5.902777777777779E-2</v>
      </c>
      <c r="N147" s="13">
        <f t="shared" si="25"/>
        <v>0.3263888888888889</v>
      </c>
      <c r="O147" s="11">
        <f t="shared" si="28"/>
        <v>22</v>
      </c>
      <c r="P147" s="11">
        <f t="shared" si="26"/>
        <v>212</v>
      </c>
      <c r="Q147" s="4">
        <v>19402</v>
      </c>
      <c r="R147" s="4">
        <v>19423</v>
      </c>
      <c r="S147" s="4">
        <v>19635</v>
      </c>
      <c r="T147" s="4">
        <v>19636</v>
      </c>
    </row>
    <row r="148" spans="1:20" x14ac:dyDescent="0.25">
      <c r="A148" s="16">
        <v>46029</v>
      </c>
      <c r="B148" s="17" t="s">
        <v>47</v>
      </c>
      <c r="C148" s="4">
        <v>20</v>
      </c>
      <c r="D148" s="4">
        <v>7141</v>
      </c>
      <c r="E148" s="5">
        <v>0.25694444444444442</v>
      </c>
      <c r="F148" s="5">
        <v>0.2673611111111111</v>
      </c>
      <c r="G148" s="5">
        <v>0.28125</v>
      </c>
      <c r="H148" s="5">
        <v>0.60555555555555551</v>
      </c>
      <c r="I148" s="5">
        <v>0.61250000000000004</v>
      </c>
      <c r="J148" s="5">
        <v>0.63888888888888884</v>
      </c>
      <c r="K148" s="4"/>
      <c r="L148" s="4"/>
      <c r="M148" s="12">
        <f t="shared" si="27"/>
        <v>2.083333333333337E-2</v>
      </c>
      <c r="N148" s="13">
        <f t="shared" si="25"/>
        <v>0.32430555555555551</v>
      </c>
      <c r="O148" s="11">
        <f t="shared" si="28"/>
        <v>18</v>
      </c>
      <c r="P148" s="11">
        <f t="shared" si="26"/>
        <v>237</v>
      </c>
      <c r="Q148" s="4">
        <v>104502</v>
      </c>
      <c r="R148" s="4">
        <v>104511</v>
      </c>
      <c r="S148" s="4">
        <v>104748</v>
      </c>
      <c r="T148" s="4">
        <v>104757</v>
      </c>
    </row>
    <row r="149" spans="1:20" x14ac:dyDescent="0.25">
      <c r="A149" s="16">
        <v>46029</v>
      </c>
      <c r="B149" s="17" t="s">
        <v>47</v>
      </c>
      <c r="C149" s="4">
        <v>40</v>
      </c>
      <c r="D149" s="4">
        <v>7126</v>
      </c>
      <c r="E149" s="5">
        <v>0.40625</v>
      </c>
      <c r="F149" s="5">
        <v>0.41666666666666669</v>
      </c>
      <c r="G149" s="5">
        <v>0.42708333333333331</v>
      </c>
      <c r="H149" s="5">
        <v>0.83958333333333335</v>
      </c>
      <c r="I149" s="5">
        <v>0.8520833333333333</v>
      </c>
      <c r="J149" s="5">
        <v>0.86111111111111116</v>
      </c>
      <c r="K149" s="4"/>
      <c r="L149" s="4"/>
      <c r="M149" s="12">
        <f t="shared" si="27"/>
        <v>2.2916666666666585E-2</v>
      </c>
      <c r="N149" s="13">
        <f t="shared" si="25"/>
        <v>0.41250000000000003</v>
      </c>
      <c r="O149" s="11">
        <f t="shared" si="28"/>
        <v>7</v>
      </c>
      <c r="P149" s="11">
        <f t="shared" si="26"/>
        <v>264</v>
      </c>
      <c r="Q149" s="4">
        <v>377183</v>
      </c>
      <c r="R149" s="4">
        <v>377187</v>
      </c>
      <c r="S149" s="4">
        <v>377451</v>
      </c>
      <c r="T149" s="4">
        <v>377454</v>
      </c>
    </row>
    <row r="150" spans="1:20" x14ac:dyDescent="0.25">
      <c r="A150" s="16">
        <v>46029</v>
      </c>
      <c r="B150" s="17" t="s">
        <v>47</v>
      </c>
      <c r="C150" s="4">
        <v>40</v>
      </c>
      <c r="D150" s="4">
        <v>7106</v>
      </c>
      <c r="E150" s="5">
        <v>0.40625</v>
      </c>
      <c r="F150" s="5">
        <v>0.41666666666666669</v>
      </c>
      <c r="G150" s="5">
        <v>0.4201388888888889</v>
      </c>
      <c r="H150" s="5">
        <v>0.83125000000000004</v>
      </c>
      <c r="I150" s="5">
        <v>0.84027777777777779</v>
      </c>
      <c r="J150" s="5">
        <v>0.85416666666666663</v>
      </c>
      <c r="K150" s="4"/>
      <c r="L150" s="4"/>
      <c r="M150" s="12">
        <f t="shared" si="27"/>
        <v>1.2499999999999956E-2</v>
      </c>
      <c r="N150" s="13">
        <f t="shared" si="25"/>
        <v>0.41111111111111115</v>
      </c>
      <c r="O150" s="11">
        <f t="shared" si="28"/>
        <v>8</v>
      </c>
      <c r="P150" s="11">
        <f t="shared" si="26"/>
        <v>245</v>
      </c>
      <c r="Q150" s="4">
        <v>536614</v>
      </c>
      <c r="R150" s="4">
        <v>536618</v>
      </c>
      <c r="S150" s="4">
        <v>536863</v>
      </c>
      <c r="T150" s="4">
        <v>536867</v>
      </c>
    </row>
    <row r="151" spans="1:20" x14ac:dyDescent="0.25">
      <c r="A151" s="16">
        <v>46029</v>
      </c>
      <c r="B151" s="17" t="s">
        <v>47</v>
      </c>
      <c r="C151" s="4">
        <v>10</v>
      </c>
      <c r="D151" s="4">
        <v>7105</v>
      </c>
      <c r="E151" s="5">
        <v>0.40972222222222221</v>
      </c>
      <c r="F151" s="5">
        <v>0.41944444444444445</v>
      </c>
      <c r="G151" s="5">
        <v>0.43472222222222223</v>
      </c>
      <c r="H151" s="5">
        <v>0.67847222222222225</v>
      </c>
      <c r="I151" s="5">
        <v>0.7006944444444444</v>
      </c>
      <c r="J151" s="5">
        <v>0.7006944444444444</v>
      </c>
      <c r="K151" s="4"/>
      <c r="L151" s="4"/>
      <c r="M151" s="12">
        <f t="shared" si="27"/>
        <v>3.7499999999999978E-2</v>
      </c>
      <c r="N151" s="13">
        <f t="shared" si="25"/>
        <v>0.24375000000000002</v>
      </c>
      <c r="O151" s="11">
        <f t="shared" si="28"/>
        <v>1</v>
      </c>
      <c r="P151" s="11">
        <f t="shared" si="26"/>
        <v>137</v>
      </c>
      <c r="Q151" s="4">
        <v>546201</v>
      </c>
      <c r="R151" s="4">
        <v>546202</v>
      </c>
      <c r="S151" s="4">
        <v>546339</v>
      </c>
      <c r="T151" s="4">
        <v>546339</v>
      </c>
    </row>
    <row r="152" spans="1:20" x14ac:dyDescent="0.25">
      <c r="A152" s="16">
        <v>46029</v>
      </c>
      <c r="B152" s="17" t="s">
        <v>47</v>
      </c>
      <c r="C152" s="6">
        <v>30</v>
      </c>
      <c r="D152" s="4">
        <v>7145</v>
      </c>
      <c r="E152" s="5">
        <v>0.43055555555555558</v>
      </c>
      <c r="F152" s="5">
        <v>0.43055555555555558</v>
      </c>
      <c r="G152" s="5">
        <v>0.4548611111111111</v>
      </c>
      <c r="H152" s="5">
        <v>0.78819444444444442</v>
      </c>
      <c r="I152" s="5">
        <v>0.86319444444444449</v>
      </c>
      <c r="J152" s="5">
        <v>0.86805555555555558</v>
      </c>
      <c r="K152" s="4"/>
      <c r="L152" s="4"/>
      <c r="M152" s="12">
        <f t="shared" si="27"/>
        <v>9.9305555555555536E-2</v>
      </c>
      <c r="N152" s="13">
        <f t="shared" si="25"/>
        <v>0.33333333333333331</v>
      </c>
      <c r="O152" s="11">
        <f t="shared" si="28"/>
        <v>11</v>
      </c>
      <c r="P152" s="11">
        <f t="shared" si="26"/>
        <v>236</v>
      </c>
      <c r="Q152" s="4">
        <v>25005</v>
      </c>
      <c r="R152" s="4">
        <v>25005</v>
      </c>
      <c r="S152" s="4">
        <v>25241</v>
      </c>
      <c r="T152" s="4">
        <v>25252</v>
      </c>
    </row>
    <row r="153" spans="1:20" x14ac:dyDescent="0.25">
      <c r="A153" s="16">
        <v>46029</v>
      </c>
      <c r="B153" s="17" t="s">
        <v>47</v>
      </c>
      <c r="C153" s="6">
        <v>20</v>
      </c>
      <c r="D153" s="4">
        <v>7144</v>
      </c>
      <c r="E153" s="5">
        <v>0.54722222222222228</v>
      </c>
      <c r="F153" s="5">
        <v>0.55763888888888891</v>
      </c>
      <c r="G153" s="5">
        <v>0.57152777777777775</v>
      </c>
      <c r="H153" s="5">
        <v>0.84583333333333333</v>
      </c>
      <c r="I153" s="5">
        <v>0.86111111111111116</v>
      </c>
      <c r="J153" s="5">
        <v>0.86805555555555558</v>
      </c>
      <c r="K153" s="4"/>
      <c r="L153" s="4"/>
      <c r="M153" s="12">
        <f t="shared" si="27"/>
        <v>2.9166666666666674E-2</v>
      </c>
      <c r="N153" s="13">
        <f t="shared" si="25"/>
        <v>0.27430555555555558</v>
      </c>
      <c r="O153" s="11">
        <f t="shared" si="28"/>
        <v>7</v>
      </c>
      <c r="P153" s="11">
        <f t="shared" si="26"/>
        <v>169</v>
      </c>
      <c r="Q153" s="4">
        <v>14733</v>
      </c>
      <c r="R153" s="4">
        <v>14733</v>
      </c>
      <c r="S153" s="4">
        <v>14902</v>
      </c>
      <c r="T153" s="4">
        <v>14909</v>
      </c>
    </row>
    <row r="154" spans="1:20" x14ac:dyDescent="0.25">
      <c r="A154" s="16">
        <v>46029</v>
      </c>
      <c r="B154" s="17" t="s">
        <v>47</v>
      </c>
      <c r="C154" s="4">
        <v>10</v>
      </c>
      <c r="D154" s="4">
        <v>7105</v>
      </c>
      <c r="E154" s="5">
        <v>0.67708333333333337</v>
      </c>
      <c r="F154" s="5">
        <v>0.67708333333333337</v>
      </c>
      <c r="G154" s="5">
        <v>0.67708333333333337</v>
      </c>
      <c r="H154" s="5">
        <v>0.80208333333333337</v>
      </c>
      <c r="I154" s="5">
        <v>0.80208333333333337</v>
      </c>
      <c r="J154" s="5">
        <v>0.80902777777777779</v>
      </c>
      <c r="K154" s="4"/>
      <c r="L154" s="4"/>
      <c r="M154" s="12">
        <f t="shared" si="27"/>
        <v>0</v>
      </c>
      <c r="N154" s="13">
        <f t="shared" si="25"/>
        <v>0.125</v>
      </c>
      <c r="O154" s="11">
        <f t="shared" si="28"/>
        <v>0</v>
      </c>
      <c r="P154" s="11">
        <f t="shared" si="26"/>
        <v>54</v>
      </c>
      <c r="Q154" s="4">
        <v>546367</v>
      </c>
      <c r="R154" s="4">
        <v>546367</v>
      </c>
      <c r="S154" s="4">
        <v>546421</v>
      </c>
      <c r="T154" s="4">
        <v>546421</v>
      </c>
    </row>
    <row r="155" spans="1:20" x14ac:dyDescent="0.25">
      <c r="A155" s="16"/>
      <c r="B155" s="17"/>
      <c r="C155" s="4"/>
      <c r="D155" s="4"/>
      <c r="E155" s="5"/>
      <c r="F155" s="5"/>
      <c r="G155" s="5"/>
      <c r="H155" s="5"/>
      <c r="I155" s="5"/>
      <c r="J155" s="5"/>
      <c r="K155" s="4"/>
      <c r="L155" s="4"/>
      <c r="M155" s="12">
        <f t="shared" si="27"/>
        <v>0</v>
      </c>
      <c r="N155" s="13">
        <f t="shared" si="25"/>
        <v>0</v>
      </c>
      <c r="O155" s="11">
        <f t="shared" si="28"/>
        <v>0</v>
      </c>
      <c r="P155" s="11">
        <f t="shared" si="26"/>
        <v>0</v>
      </c>
      <c r="Q155" s="4"/>
      <c r="R155" s="4"/>
      <c r="S155" s="4"/>
      <c r="T155" s="4"/>
    </row>
    <row r="156" spans="1:20" x14ac:dyDescent="0.25">
      <c r="A156" s="3"/>
      <c r="B156" s="4"/>
      <c r="C156" s="4"/>
      <c r="D156" s="4"/>
      <c r="E156" s="5"/>
      <c r="F156" s="5"/>
      <c r="G156" s="5"/>
      <c r="H156" s="5"/>
      <c r="I156" s="5"/>
      <c r="J156" s="5"/>
      <c r="K156" s="4"/>
      <c r="L156" s="4"/>
      <c r="M156" s="12">
        <f t="shared" si="27"/>
        <v>0</v>
      </c>
      <c r="N156" s="13">
        <f t="shared" si="25"/>
        <v>0</v>
      </c>
      <c r="O156" s="11">
        <f t="shared" si="28"/>
        <v>0</v>
      </c>
      <c r="P156" s="11">
        <f t="shared" si="26"/>
        <v>0</v>
      </c>
      <c r="Q156" s="4"/>
      <c r="R156" s="4"/>
      <c r="S156" s="4"/>
      <c r="T156" s="4"/>
    </row>
    <row r="157" spans="1:20" x14ac:dyDescent="0.25">
      <c r="A157" s="3"/>
      <c r="B157" s="4"/>
      <c r="C157" s="4"/>
      <c r="D157" s="4"/>
      <c r="E157" s="5"/>
      <c r="F157" s="5"/>
      <c r="G157" s="5"/>
      <c r="H157" s="5"/>
      <c r="I157" s="5"/>
      <c r="J157" s="5"/>
      <c r="K157" s="4"/>
      <c r="L157" s="4"/>
      <c r="M157" s="12">
        <f t="shared" si="27"/>
        <v>0</v>
      </c>
      <c r="N157" s="13">
        <f t="shared" si="25"/>
        <v>0</v>
      </c>
      <c r="O157" s="11">
        <f t="shared" si="28"/>
        <v>0</v>
      </c>
      <c r="P157" s="11">
        <f t="shared" si="26"/>
        <v>0</v>
      </c>
      <c r="Q157" s="4"/>
      <c r="R157" s="4"/>
      <c r="S157" s="4"/>
      <c r="T157" s="4"/>
    </row>
    <row r="158" spans="1:20" x14ac:dyDescent="0.25">
      <c r="A158" s="27"/>
      <c r="B158" s="28"/>
      <c r="C158" s="28"/>
      <c r="D158" s="29"/>
      <c r="E158" s="28"/>
      <c r="F158" s="28"/>
      <c r="G158" s="28"/>
      <c r="H158" s="28"/>
      <c r="I158" s="28"/>
      <c r="J158" s="28"/>
      <c r="K158" s="28"/>
      <c r="L158" s="7" t="s">
        <v>41</v>
      </c>
      <c r="M158" s="14">
        <f>SUM(M137:M157)</f>
        <v>0.45694444444444438</v>
      </c>
      <c r="N158" s="14">
        <f>SUM(N137:N157)</f>
        <v>3.9708333333333332</v>
      </c>
      <c r="O158" s="35">
        <f>SUM(O137:O157)</f>
        <v>148</v>
      </c>
      <c r="P158" s="35">
        <f>SUM(P137:P157)</f>
        <v>2589</v>
      </c>
      <c r="Q158" s="28"/>
      <c r="R158" s="28"/>
      <c r="S158" s="28"/>
      <c r="T158" s="28"/>
    </row>
    <row r="159" spans="1:20" x14ac:dyDescent="0.25">
      <c r="A159" s="16">
        <v>46030</v>
      </c>
      <c r="B159" s="17" t="s">
        <v>49</v>
      </c>
      <c r="C159" s="17">
        <v>30</v>
      </c>
      <c r="D159" s="17">
        <v>7144</v>
      </c>
      <c r="E159" s="18">
        <v>0.1875</v>
      </c>
      <c r="F159" s="18">
        <v>0.2013888888888889</v>
      </c>
      <c r="G159" s="18">
        <v>0.21875</v>
      </c>
      <c r="H159" s="18">
        <v>0.34722222222222221</v>
      </c>
      <c r="I159" s="18">
        <v>0.34722222222222221</v>
      </c>
      <c r="J159" s="18">
        <v>0.3576388888888889</v>
      </c>
      <c r="K159" s="17"/>
      <c r="L159" s="17"/>
      <c r="M159" s="19">
        <f>G159-F159+I159-H159</f>
        <v>1.7361111111111105E-2</v>
      </c>
      <c r="N159" s="20">
        <f t="shared" ref="N159:N188" si="29">H159-G159-(L159-K159)</f>
        <v>0.12847222222222221</v>
      </c>
      <c r="O159" s="34">
        <f>R159-Q159+T159-S159</f>
        <v>8</v>
      </c>
      <c r="P159" s="34">
        <f t="shared" ref="P159:P188" si="30">S159-R159</f>
        <v>95</v>
      </c>
      <c r="Q159" s="17">
        <v>14909</v>
      </c>
      <c r="R159" s="17">
        <v>14917</v>
      </c>
      <c r="S159" s="17">
        <v>15012</v>
      </c>
      <c r="T159" s="17">
        <v>15012</v>
      </c>
    </row>
    <row r="160" spans="1:20" x14ac:dyDescent="0.25">
      <c r="A160" s="16">
        <v>46030</v>
      </c>
      <c r="B160" s="17" t="s">
        <v>49</v>
      </c>
      <c r="C160" s="4">
        <v>40</v>
      </c>
      <c r="D160" s="4">
        <v>7126</v>
      </c>
      <c r="E160" s="5">
        <v>0.20833333333333334</v>
      </c>
      <c r="F160" s="5">
        <v>0.20833333333333334</v>
      </c>
      <c r="G160" s="5">
        <v>0.21875</v>
      </c>
      <c r="H160" s="5">
        <v>0.40555555555555556</v>
      </c>
      <c r="I160" s="5">
        <v>0.42708333333333331</v>
      </c>
      <c r="J160" s="5">
        <v>0.45624999999999999</v>
      </c>
      <c r="K160" s="4"/>
      <c r="L160" s="4"/>
      <c r="M160" s="12">
        <f t="shared" ref="M160:M188" si="31">G160-F160+I160-H160</f>
        <v>3.1944444444444442E-2</v>
      </c>
      <c r="N160" s="13">
        <f t="shared" si="29"/>
        <v>0.18680555555555556</v>
      </c>
      <c r="O160" s="11">
        <f t="shared" ref="O160:O188" si="32">R160-Q160+T160-S160</f>
        <v>5</v>
      </c>
      <c r="P160" s="11">
        <f t="shared" si="30"/>
        <v>122</v>
      </c>
      <c r="Q160" s="4">
        <v>377454</v>
      </c>
      <c r="R160" s="4">
        <v>377459</v>
      </c>
      <c r="S160" s="4">
        <v>377581</v>
      </c>
      <c r="T160" s="4">
        <v>377581</v>
      </c>
    </row>
    <row r="161" spans="1:20" x14ac:dyDescent="0.25">
      <c r="A161" s="16">
        <v>46030</v>
      </c>
      <c r="B161" s="17" t="s">
        <v>49</v>
      </c>
      <c r="C161" s="4">
        <v>40</v>
      </c>
      <c r="D161" s="4">
        <v>7106</v>
      </c>
      <c r="E161" s="5">
        <v>0.20833333333333334</v>
      </c>
      <c r="F161" s="5">
        <v>0.20833333333333334</v>
      </c>
      <c r="G161" s="5">
        <v>0.21875</v>
      </c>
      <c r="H161" s="5">
        <v>0.40347222222222223</v>
      </c>
      <c r="I161" s="5">
        <v>0.41319444444444442</v>
      </c>
      <c r="J161" s="5">
        <v>0.41805555555555557</v>
      </c>
      <c r="K161" s="4"/>
      <c r="L161" s="4"/>
      <c r="M161" s="12">
        <f t="shared" si="31"/>
        <v>2.0138888888888817E-2</v>
      </c>
      <c r="N161" s="13">
        <f t="shared" si="29"/>
        <v>0.18472222222222223</v>
      </c>
      <c r="O161" s="11">
        <f t="shared" si="32"/>
        <v>3</v>
      </c>
      <c r="P161" s="11">
        <f t="shared" si="30"/>
        <v>123</v>
      </c>
      <c r="Q161" s="4">
        <v>536867</v>
      </c>
      <c r="R161" s="4">
        <v>536867</v>
      </c>
      <c r="S161" s="4">
        <v>536990</v>
      </c>
      <c r="T161" s="4">
        <v>536993</v>
      </c>
    </row>
    <row r="162" spans="1:20" x14ac:dyDescent="0.25">
      <c r="A162" s="16">
        <v>46030</v>
      </c>
      <c r="B162" s="17" t="s">
        <v>49</v>
      </c>
      <c r="C162" s="6">
        <v>70</v>
      </c>
      <c r="D162" s="4">
        <v>62</v>
      </c>
      <c r="E162" s="5">
        <v>0.58888888888888891</v>
      </c>
      <c r="F162" s="5">
        <v>0.58888888888888891</v>
      </c>
      <c r="G162" s="5">
        <v>0.61805555555555558</v>
      </c>
      <c r="H162" s="5">
        <v>0.64166666666666672</v>
      </c>
      <c r="I162" s="5">
        <v>0.65833333333333333</v>
      </c>
      <c r="J162" s="5">
        <v>0.65833333333333333</v>
      </c>
      <c r="K162" s="4"/>
      <c r="L162" s="4"/>
      <c r="M162" s="12">
        <f t="shared" si="31"/>
        <v>4.5833333333333282E-2</v>
      </c>
      <c r="N162" s="13">
        <f t="shared" si="29"/>
        <v>2.3611111111111138E-2</v>
      </c>
      <c r="O162" s="11">
        <f t="shared" si="32"/>
        <v>6</v>
      </c>
      <c r="P162" s="11">
        <f t="shared" si="30"/>
        <v>30</v>
      </c>
      <c r="Q162" s="4">
        <v>153186</v>
      </c>
      <c r="R162" s="4">
        <v>153186</v>
      </c>
      <c r="S162" s="4">
        <v>153216</v>
      </c>
      <c r="T162" s="4">
        <v>153222</v>
      </c>
    </row>
    <row r="163" spans="1:20" x14ac:dyDescent="0.25">
      <c r="A163" s="16">
        <v>46030</v>
      </c>
      <c r="B163" s="17" t="s">
        <v>49</v>
      </c>
      <c r="C163" s="6">
        <v>80</v>
      </c>
      <c r="D163" s="4">
        <v>62</v>
      </c>
      <c r="E163" s="5">
        <v>0.65833333333333333</v>
      </c>
      <c r="F163" s="5">
        <v>0.65833333333333333</v>
      </c>
      <c r="G163" s="5">
        <v>0.66249999999999998</v>
      </c>
      <c r="H163" s="5">
        <v>0.67361111111111116</v>
      </c>
      <c r="I163" s="5">
        <v>0.69722222222222219</v>
      </c>
      <c r="J163" s="5">
        <v>0.69722222222222219</v>
      </c>
      <c r="K163" s="4"/>
      <c r="L163" s="4"/>
      <c r="M163" s="12">
        <f t="shared" si="31"/>
        <v>2.7777777777777679E-2</v>
      </c>
      <c r="N163" s="13">
        <f t="shared" si="29"/>
        <v>1.1111111111111183E-2</v>
      </c>
      <c r="O163" s="11">
        <f t="shared" si="32"/>
        <v>9</v>
      </c>
      <c r="P163" s="11">
        <f t="shared" si="30"/>
        <v>19</v>
      </c>
      <c r="Q163" s="4">
        <v>153222</v>
      </c>
      <c r="R163" s="4">
        <v>153231</v>
      </c>
      <c r="S163" s="4">
        <v>153250</v>
      </c>
      <c r="T163" s="4">
        <v>153250</v>
      </c>
    </row>
    <row r="164" spans="1:20" x14ac:dyDescent="0.25">
      <c r="A164" s="16">
        <v>46030</v>
      </c>
      <c r="B164" s="17" t="s">
        <v>49</v>
      </c>
      <c r="C164" s="4">
        <v>90</v>
      </c>
      <c r="D164" s="4">
        <v>62</v>
      </c>
      <c r="E164" s="5">
        <v>0.69722222222222219</v>
      </c>
      <c r="F164" s="5">
        <v>0.69722222222222219</v>
      </c>
      <c r="G164" s="5">
        <v>0.69791666666666663</v>
      </c>
      <c r="H164" s="5">
        <v>0.73333333333333328</v>
      </c>
      <c r="I164" s="5">
        <v>0.74305555555555558</v>
      </c>
      <c r="J164" s="5">
        <v>0.75</v>
      </c>
      <c r="K164" s="4"/>
      <c r="L164" s="4"/>
      <c r="M164" s="12">
        <f t="shared" si="31"/>
        <v>1.0416666666666741E-2</v>
      </c>
      <c r="N164" s="13">
        <f t="shared" si="29"/>
        <v>3.5416666666666652E-2</v>
      </c>
      <c r="O164" s="11">
        <f t="shared" si="32"/>
        <v>4</v>
      </c>
      <c r="P164" s="11">
        <f t="shared" si="30"/>
        <v>28</v>
      </c>
      <c r="Q164" s="4">
        <v>153250</v>
      </c>
      <c r="R164" s="4">
        <v>153250</v>
      </c>
      <c r="S164" s="4">
        <v>153278</v>
      </c>
      <c r="T164" s="4">
        <v>153282</v>
      </c>
    </row>
    <row r="165" spans="1:20" x14ac:dyDescent="0.25">
      <c r="A165" s="16">
        <v>46030</v>
      </c>
      <c r="B165" s="17" t="s">
        <v>49</v>
      </c>
      <c r="C165" s="4">
        <v>20</v>
      </c>
      <c r="D165" s="4">
        <v>7146</v>
      </c>
      <c r="E165" s="5">
        <v>0.21527777777777779</v>
      </c>
      <c r="F165" s="5">
        <v>0.21875</v>
      </c>
      <c r="G165" s="5">
        <v>0.23958333333333334</v>
      </c>
      <c r="H165" s="5">
        <v>0.57291666666666663</v>
      </c>
      <c r="I165" s="5">
        <v>0.57291666666666663</v>
      </c>
      <c r="J165" s="5">
        <v>0.59027777777777779</v>
      </c>
      <c r="K165" s="4"/>
      <c r="L165" s="4"/>
      <c r="M165" s="12">
        <f t="shared" si="31"/>
        <v>2.083333333333337E-2</v>
      </c>
      <c r="N165" s="13">
        <f t="shared" si="29"/>
        <v>0.33333333333333326</v>
      </c>
      <c r="O165" s="11">
        <f t="shared" si="32"/>
        <v>7</v>
      </c>
      <c r="P165" s="11">
        <f t="shared" si="30"/>
        <v>226</v>
      </c>
      <c r="Q165" s="4">
        <v>19769</v>
      </c>
      <c r="R165" s="4">
        <v>19776</v>
      </c>
      <c r="S165" s="4">
        <v>20002</v>
      </c>
      <c r="T165" s="4">
        <v>20002</v>
      </c>
    </row>
    <row r="166" spans="1:20" x14ac:dyDescent="0.25">
      <c r="A166" s="16">
        <v>46030</v>
      </c>
      <c r="B166" s="17" t="s">
        <v>49</v>
      </c>
      <c r="C166" s="4">
        <v>10</v>
      </c>
      <c r="D166" s="4">
        <v>7125</v>
      </c>
      <c r="E166" s="5">
        <v>0.59027777777777779</v>
      </c>
      <c r="F166" s="5">
        <v>0.59027777777777779</v>
      </c>
      <c r="G166" s="5">
        <v>0.60069444444444442</v>
      </c>
      <c r="H166" s="5">
        <v>0.69097222222222221</v>
      </c>
      <c r="I166" s="5">
        <v>0.69097222222222221</v>
      </c>
      <c r="J166" s="5">
        <v>0.70486111111111116</v>
      </c>
      <c r="K166" s="4"/>
      <c r="L166" s="4"/>
      <c r="M166" s="12">
        <f t="shared" si="31"/>
        <v>1.041666666666663E-2</v>
      </c>
      <c r="N166" s="13">
        <f t="shared" si="29"/>
        <v>9.027777777777779E-2</v>
      </c>
      <c r="O166" s="11">
        <f t="shared" si="32"/>
        <v>12</v>
      </c>
      <c r="P166" s="11">
        <f t="shared" si="30"/>
        <v>62</v>
      </c>
      <c r="Q166" s="4">
        <v>421442</v>
      </c>
      <c r="R166" s="4">
        <v>421448</v>
      </c>
      <c r="S166" s="4">
        <v>421510</v>
      </c>
      <c r="T166" s="4">
        <v>421516</v>
      </c>
    </row>
    <row r="167" spans="1:20" x14ac:dyDescent="0.25">
      <c r="A167" s="16">
        <v>46030</v>
      </c>
      <c r="B167" s="17" t="s">
        <v>49</v>
      </c>
      <c r="C167" s="4">
        <v>10</v>
      </c>
      <c r="D167" s="4">
        <v>63</v>
      </c>
      <c r="E167" s="5">
        <v>0.2361111111111111</v>
      </c>
      <c r="F167" s="5">
        <v>0.25</v>
      </c>
      <c r="G167" s="5">
        <v>0.26041666666666669</v>
      </c>
      <c r="H167" s="5">
        <v>0.42499999999999999</v>
      </c>
      <c r="I167" s="5">
        <v>0.44097222222222221</v>
      </c>
      <c r="J167" s="5">
        <v>0.44791666666666669</v>
      </c>
      <c r="K167" s="4"/>
      <c r="L167" s="4"/>
      <c r="M167" s="12">
        <f t="shared" si="31"/>
        <v>2.6388888888888906E-2</v>
      </c>
      <c r="N167" s="13">
        <f t="shared" si="29"/>
        <v>0.1645833333333333</v>
      </c>
      <c r="O167" s="11">
        <f t="shared" si="32"/>
        <v>9</v>
      </c>
      <c r="P167" s="11">
        <f t="shared" si="30"/>
        <v>107</v>
      </c>
      <c r="Q167" s="4">
        <v>130777</v>
      </c>
      <c r="R167" s="4">
        <v>130786</v>
      </c>
      <c r="S167" s="4">
        <v>130893</v>
      </c>
      <c r="T167" s="4">
        <v>130893</v>
      </c>
    </row>
    <row r="168" spans="1:20" x14ac:dyDescent="0.25">
      <c r="A168" s="16">
        <v>46030</v>
      </c>
      <c r="B168" s="17" t="s">
        <v>49</v>
      </c>
      <c r="C168" s="4">
        <v>10</v>
      </c>
      <c r="D168" s="4">
        <v>7105</v>
      </c>
      <c r="E168" s="5">
        <v>0.24652777777777779</v>
      </c>
      <c r="F168" s="5">
        <v>0.24722222222222223</v>
      </c>
      <c r="G168" s="5">
        <v>0.24791666666666667</v>
      </c>
      <c r="H168" s="5">
        <v>0.50694444444444442</v>
      </c>
      <c r="I168" s="5">
        <v>0.51041666666666663</v>
      </c>
      <c r="J168" s="5">
        <v>0.53472222222222221</v>
      </c>
      <c r="K168" s="4"/>
      <c r="L168" s="4"/>
      <c r="M168" s="12">
        <f t="shared" si="31"/>
        <v>4.1666666666666519E-3</v>
      </c>
      <c r="N168" s="13">
        <f t="shared" si="29"/>
        <v>0.25902777777777775</v>
      </c>
      <c r="O168" s="11">
        <f t="shared" si="32"/>
        <v>12</v>
      </c>
      <c r="P168" s="11">
        <f t="shared" si="30"/>
        <v>142</v>
      </c>
      <c r="Q168" s="4">
        <v>546422</v>
      </c>
      <c r="R168" s="4">
        <v>546433</v>
      </c>
      <c r="S168" s="4">
        <v>546575</v>
      </c>
      <c r="T168" s="4">
        <v>546576</v>
      </c>
    </row>
    <row r="169" spans="1:20" x14ac:dyDescent="0.25">
      <c r="A169" s="16">
        <v>46030</v>
      </c>
      <c r="B169" s="17" t="s">
        <v>49</v>
      </c>
      <c r="C169" s="4">
        <v>90</v>
      </c>
      <c r="D169" s="4">
        <v>62</v>
      </c>
      <c r="E169" s="5">
        <v>0.23958333333333334</v>
      </c>
      <c r="F169" s="5">
        <v>0.23958333333333334</v>
      </c>
      <c r="G169" s="5">
        <v>0.25</v>
      </c>
      <c r="H169" s="5">
        <v>0.35555555555555557</v>
      </c>
      <c r="I169" s="5">
        <v>0.35416666666666669</v>
      </c>
      <c r="J169" s="5">
        <v>0.36319444444444443</v>
      </c>
      <c r="K169" s="4"/>
      <c r="L169" s="4"/>
      <c r="M169" s="12">
        <f t="shared" si="31"/>
        <v>9.0277777777778012E-3</v>
      </c>
      <c r="N169" s="13">
        <f t="shared" si="29"/>
        <v>0.10555555555555557</v>
      </c>
      <c r="O169" s="11">
        <f t="shared" si="32"/>
        <v>0</v>
      </c>
      <c r="P169" s="11">
        <f t="shared" si="30"/>
        <v>74</v>
      </c>
      <c r="Q169" s="4">
        <v>152975</v>
      </c>
      <c r="R169" s="4">
        <v>152975</v>
      </c>
      <c r="S169" s="4">
        <v>153049</v>
      </c>
      <c r="T169" s="4">
        <v>153049</v>
      </c>
    </row>
    <row r="170" spans="1:20" x14ac:dyDescent="0.25">
      <c r="A170" s="16">
        <v>46030</v>
      </c>
      <c r="B170" s="17" t="s">
        <v>49</v>
      </c>
      <c r="C170" s="4">
        <v>70</v>
      </c>
      <c r="D170" s="4">
        <v>62</v>
      </c>
      <c r="E170" s="5">
        <v>0.36319444444444443</v>
      </c>
      <c r="F170" s="5">
        <v>0.36319444444444443</v>
      </c>
      <c r="G170" s="5">
        <v>0.36527777777777776</v>
      </c>
      <c r="H170" s="5">
        <v>0.40833333333333333</v>
      </c>
      <c r="I170" s="5">
        <v>0.40833333333333333</v>
      </c>
      <c r="J170" s="5">
        <v>0.41180555555555554</v>
      </c>
      <c r="K170" s="4"/>
      <c r="L170" s="4"/>
      <c r="M170" s="12">
        <f t="shared" si="31"/>
        <v>2.0833333333333259E-3</v>
      </c>
      <c r="N170" s="13">
        <f t="shared" si="29"/>
        <v>4.3055555555555569E-2</v>
      </c>
      <c r="O170" s="11">
        <f t="shared" si="32"/>
        <v>0</v>
      </c>
      <c r="P170" s="11">
        <f t="shared" si="30"/>
        <v>33</v>
      </c>
      <c r="Q170" s="4">
        <v>153049</v>
      </c>
      <c r="R170" s="4">
        <v>153049</v>
      </c>
      <c r="S170" s="4">
        <v>153082</v>
      </c>
      <c r="T170" s="4">
        <v>153082</v>
      </c>
    </row>
    <row r="171" spans="1:20" x14ac:dyDescent="0.25">
      <c r="A171" s="16">
        <v>46030</v>
      </c>
      <c r="B171" s="17" t="s">
        <v>49</v>
      </c>
      <c r="C171" s="4">
        <v>80</v>
      </c>
      <c r="D171" s="4">
        <v>62</v>
      </c>
      <c r="E171" s="5">
        <v>0.41180555555555554</v>
      </c>
      <c r="F171" s="5">
        <v>0.41180555555555554</v>
      </c>
      <c r="G171" s="5">
        <v>0.41319444444444442</v>
      </c>
      <c r="H171" s="5">
        <v>0.45277777777777778</v>
      </c>
      <c r="I171" s="5">
        <v>0.45277777777777778</v>
      </c>
      <c r="J171" s="5">
        <v>0.45833333333333331</v>
      </c>
      <c r="K171" s="4"/>
      <c r="L171" s="4"/>
      <c r="M171" s="12">
        <f t="shared" si="31"/>
        <v>1.388888888888884E-3</v>
      </c>
      <c r="N171" s="13">
        <f t="shared" si="29"/>
        <v>3.9583333333333359E-2</v>
      </c>
      <c r="O171" s="11">
        <f t="shared" si="32"/>
        <v>7</v>
      </c>
      <c r="P171" s="11">
        <f t="shared" si="30"/>
        <v>27</v>
      </c>
      <c r="Q171" s="4">
        <v>153082</v>
      </c>
      <c r="R171" s="4">
        <v>153082</v>
      </c>
      <c r="S171" s="4">
        <v>153109</v>
      </c>
      <c r="T171" s="4">
        <v>153116</v>
      </c>
    </row>
    <row r="172" spans="1:20" x14ac:dyDescent="0.25">
      <c r="A172" s="16">
        <v>46030</v>
      </c>
      <c r="B172" s="17" t="s">
        <v>49</v>
      </c>
      <c r="C172" s="4">
        <v>90</v>
      </c>
      <c r="D172" s="4">
        <v>62</v>
      </c>
      <c r="E172" s="5">
        <v>0.4861111111111111</v>
      </c>
      <c r="F172" s="5">
        <v>0.49305555555555558</v>
      </c>
      <c r="G172" s="5">
        <v>0.49652777777777779</v>
      </c>
      <c r="H172" s="5">
        <v>0.60624999999999996</v>
      </c>
      <c r="I172" s="5">
        <v>0.60624999999999996</v>
      </c>
      <c r="J172" s="5">
        <v>0.6166666666666667</v>
      </c>
      <c r="K172" s="4"/>
      <c r="L172" s="4"/>
      <c r="M172" s="12">
        <f t="shared" si="31"/>
        <v>3.4722222222222099E-3</v>
      </c>
      <c r="N172" s="13">
        <f t="shared" si="29"/>
        <v>0.10972222222222217</v>
      </c>
      <c r="O172" s="11">
        <f t="shared" si="32"/>
        <v>4</v>
      </c>
      <c r="P172" s="11">
        <f t="shared" si="30"/>
        <v>66</v>
      </c>
      <c r="Q172" s="4">
        <v>153116</v>
      </c>
      <c r="R172" s="4">
        <v>153116</v>
      </c>
      <c r="S172" s="4">
        <v>153182</v>
      </c>
      <c r="T172" s="4">
        <v>153186</v>
      </c>
    </row>
    <row r="173" spans="1:20" x14ac:dyDescent="0.25">
      <c r="A173" s="16">
        <v>46030</v>
      </c>
      <c r="B173" s="17" t="s">
        <v>49</v>
      </c>
      <c r="C173" s="4">
        <v>30</v>
      </c>
      <c r="D173" s="4">
        <v>7145</v>
      </c>
      <c r="E173" s="5">
        <v>0.25694444444444442</v>
      </c>
      <c r="F173" s="5">
        <v>0.2673611111111111</v>
      </c>
      <c r="G173" s="5">
        <v>0.2951388888888889</v>
      </c>
      <c r="H173" s="5">
        <v>0.625</v>
      </c>
      <c r="I173" s="5">
        <v>0.65277777777777779</v>
      </c>
      <c r="J173" s="5">
        <v>0.65277777777777779</v>
      </c>
      <c r="K173" s="4"/>
      <c r="L173" s="4"/>
      <c r="M173" s="12">
        <f t="shared" si="31"/>
        <v>5.555555555555558E-2</v>
      </c>
      <c r="N173" s="13">
        <f t="shared" si="29"/>
        <v>0.3298611111111111</v>
      </c>
      <c r="O173" s="11">
        <f t="shared" si="32"/>
        <v>21</v>
      </c>
      <c r="P173" s="11">
        <f t="shared" si="30"/>
        <v>212</v>
      </c>
      <c r="Q173" s="4">
        <v>25253</v>
      </c>
      <c r="R173" s="4">
        <v>25273</v>
      </c>
      <c r="S173" s="4">
        <v>25485</v>
      </c>
      <c r="T173" s="4">
        <v>25486</v>
      </c>
    </row>
    <row r="174" spans="1:20" x14ac:dyDescent="0.25">
      <c r="A174" s="16">
        <v>46030</v>
      </c>
      <c r="B174" s="17" t="s">
        <v>49</v>
      </c>
      <c r="C174" s="4">
        <v>20</v>
      </c>
      <c r="D174" s="4">
        <v>7141</v>
      </c>
      <c r="E174" s="5">
        <v>0.25694444444444442</v>
      </c>
      <c r="F174" s="5">
        <v>0.2673611111111111</v>
      </c>
      <c r="G174" s="5">
        <v>0.28125</v>
      </c>
      <c r="H174" s="5">
        <v>0.60555555555555551</v>
      </c>
      <c r="I174" s="5">
        <v>0.61250000000000004</v>
      </c>
      <c r="J174" s="5">
        <v>0.63888888888888884</v>
      </c>
      <c r="K174" s="4"/>
      <c r="L174" s="4"/>
      <c r="M174" s="12">
        <f t="shared" si="31"/>
        <v>2.083333333333337E-2</v>
      </c>
      <c r="N174" s="13">
        <f t="shared" si="29"/>
        <v>0.32430555555555551</v>
      </c>
      <c r="O174" s="11">
        <f t="shared" si="32"/>
        <v>18</v>
      </c>
      <c r="P174" s="11">
        <f t="shared" si="30"/>
        <v>236</v>
      </c>
      <c r="Q174" s="4">
        <v>104757</v>
      </c>
      <c r="R174" s="4">
        <v>104766</v>
      </c>
      <c r="S174" s="4">
        <v>105002</v>
      </c>
      <c r="T174" s="4">
        <v>105011</v>
      </c>
    </row>
    <row r="175" spans="1:20" x14ac:dyDescent="0.25">
      <c r="A175" s="16">
        <v>46030</v>
      </c>
      <c r="B175" s="17" t="s">
        <v>49</v>
      </c>
      <c r="C175" s="4">
        <v>30</v>
      </c>
      <c r="D175" s="4">
        <v>7144</v>
      </c>
      <c r="E175" s="5">
        <v>0.3263888888888889</v>
      </c>
      <c r="F175" s="5">
        <v>0.33958333333333335</v>
      </c>
      <c r="G175" s="5">
        <v>0.34375</v>
      </c>
      <c r="H175" s="5">
        <v>0.4375</v>
      </c>
      <c r="I175" s="5">
        <v>0.44930555555555557</v>
      </c>
      <c r="J175" s="5">
        <v>0.46458333333333335</v>
      </c>
      <c r="K175" s="4"/>
      <c r="L175" s="4"/>
      <c r="M175" s="12">
        <f t="shared" si="31"/>
        <v>1.5972222222222221E-2</v>
      </c>
      <c r="N175" s="13">
        <f t="shared" si="29"/>
        <v>9.375E-2</v>
      </c>
      <c r="O175" s="11">
        <f t="shared" si="32"/>
        <v>0</v>
      </c>
      <c r="P175" s="11">
        <f t="shared" si="30"/>
        <v>63</v>
      </c>
      <c r="Q175" s="4">
        <v>15012</v>
      </c>
      <c r="R175" s="4">
        <v>15012</v>
      </c>
      <c r="S175" s="4">
        <v>15075</v>
      </c>
      <c r="T175" s="4">
        <v>15075</v>
      </c>
    </row>
    <row r="176" spans="1:20" x14ac:dyDescent="0.25">
      <c r="A176" s="16">
        <v>46030</v>
      </c>
      <c r="B176" s="17" t="s">
        <v>49</v>
      </c>
      <c r="C176" s="4">
        <v>20</v>
      </c>
      <c r="D176" s="4">
        <v>7146</v>
      </c>
      <c r="E176" s="5">
        <v>0.54722222222222228</v>
      </c>
      <c r="F176" s="5">
        <v>0.57291666666666663</v>
      </c>
      <c r="G176" s="5">
        <v>0.57291666666666663</v>
      </c>
      <c r="H176" s="5">
        <v>0.84513888888888888</v>
      </c>
      <c r="I176" s="5">
        <v>0.85833333333333328</v>
      </c>
      <c r="J176" s="5">
        <v>0.86111111111111116</v>
      </c>
      <c r="K176" s="4"/>
      <c r="L176" s="4"/>
      <c r="M176" s="12">
        <f t="shared" si="31"/>
        <v>1.3194444444444398E-2</v>
      </c>
      <c r="N176" s="13">
        <f t="shared" si="29"/>
        <v>0.27222222222222225</v>
      </c>
      <c r="O176" s="11">
        <f t="shared" si="32"/>
        <v>8</v>
      </c>
      <c r="P176" s="11">
        <f t="shared" si="30"/>
        <v>180</v>
      </c>
      <c r="Q176" s="4">
        <v>20002</v>
      </c>
      <c r="R176" s="4">
        <v>20002</v>
      </c>
      <c r="S176" s="4">
        <v>20182</v>
      </c>
      <c r="T176" s="4">
        <v>20190</v>
      </c>
    </row>
    <row r="177" spans="1:21" x14ac:dyDescent="0.25">
      <c r="A177" s="16">
        <v>46030</v>
      </c>
      <c r="B177" s="17" t="s">
        <v>49</v>
      </c>
      <c r="C177" s="4">
        <v>10</v>
      </c>
      <c r="D177" s="4">
        <v>63</v>
      </c>
      <c r="E177" s="5">
        <v>0.40277777777777779</v>
      </c>
      <c r="F177" s="5">
        <v>0.41319444444444442</v>
      </c>
      <c r="G177" s="5">
        <v>0.43055555555555558</v>
      </c>
      <c r="H177" s="5">
        <v>0.7944444444444444</v>
      </c>
      <c r="I177" s="5">
        <v>0.80902777777777779</v>
      </c>
      <c r="J177" s="5">
        <v>0.81388888888888888</v>
      </c>
      <c r="K177" s="4"/>
      <c r="L177" s="4"/>
      <c r="M177" s="12">
        <f t="shared" si="31"/>
        <v>3.1944444444444553E-2</v>
      </c>
      <c r="N177" s="13">
        <f t="shared" si="29"/>
        <v>0.36388888888888882</v>
      </c>
      <c r="O177" s="11">
        <f t="shared" si="32"/>
        <v>8</v>
      </c>
      <c r="P177" s="11">
        <f t="shared" si="30"/>
        <v>196</v>
      </c>
      <c r="Q177" s="4">
        <v>130893</v>
      </c>
      <c r="R177" s="4">
        <v>130893</v>
      </c>
      <c r="S177" s="4">
        <v>131089</v>
      </c>
      <c r="T177" s="4">
        <v>131097</v>
      </c>
      <c r="U177" s="1" t="s">
        <v>20</v>
      </c>
    </row>
    <row r="178" spans="1:21" x14ac:dyDescent="0.25">
      <c r="A178" s="16">
        <v>46030</v>
      </c>
      <c r="B178" s="17" t="s">
        <v>49</v>
      </c>
      <c r="C178" s="4">
        <v>40</v>
      </c>
      <c r="D178" s="4">
        <v>7126</v>
      </c>
      <c r="E178" s="5">
        <v>0.40625</v>
      </c>
      <c r="F178" s="5">
        <v>0.41666666666666669</v>
      </c>
      <c r="G178" s="5">
        <v>0.4236111111111111</v>
      </c>
      <c r="H178" s="5">
        <v>0.82291666666666663</v>
      </c>
      <c r="I178" s="5">
        <v>0.84375</v>
      </c>
      <c r="J178" s="5">
        <v>0.8520833333333333</v>
      </c>
      <c r="K178" s="4"/>
      <c r="L178" s="4"/>
      <c r="M178" s="12">
        <f t="shared" si="31"/>
        <v>2.777777777777779E-2</v>
      </c>
      <c r="N178" s="13">
        <f t="shared" si="29"/>
        <v>0.39930555555555552</v>
      </c>
      <c r="O178" s="11">
        <f t="shared" si="32"/>
        <v>5</v>
      </c>
      <c r="P178" s="11">
        <f t="shared" si="30"/>
        <v>251</v>
      </c>
      <c r="Q178" s="4">
        <v>377585</v>
      </c>
      <c r="R178" s="4">
        <v>377585</v>
      </c>
      <c r="S178" s="4">
        <v>377836</v>
      </c>
      <c r="T178" s="4">
        <v>377841</v>
      </c>
    </row>
    <row r="179" spans="1:21" x14ac:dyDescent="0.25">
      <c r="A179" s="16">
        <v>46030</v>
      </c>
      <c r="B179" s="17" t="s">
        <v>49</v>
      </c>
      <c r="C179" s="4">
        <v>40</v>
      </c>
      <c r="D179" s="4">
        <v>7106</v>
      </c>
      <c r="E179" s="5">
        <v>0.40625</v>
      </c>
      <c r="F179" s="5">
        <v>0.41666666666666669</v>
      </c>
      <c r="G179" s="5">
        <v>0.4201388888888889</v>
      </c>
      <c r="H179" s="5">
        <v>0.82847222222222228</v>
      </c>
      <c r="I179" s="5">
        <v>0.84027777777777779</v>
      </c>
      <c r="J179" s="5">
        <v>0.85416666666666663</v>
      </c>
      <c r="K179" s="4"/>
      <c r="L179" s="4"/>
      <c r="M179" s="12">
        <f t="shared" si="31"/>
        <v>1.5277777777777724E-2</v>
      </c>
      <c r="N179" s="13">
        <f t="shared" si="29"/>
        <v>0.40833333333333338</v>
      </c>
      <c r="O179" s="11">
        <f t="shared" si="32"/>
        <v>8</v>
      </c>
      <c r="P179" s="11">
        <f t="shared" si="30"/>
        <v>245</v>
      </c>
      <c r="Q179" s="4">
        <v>536993</v>
      </c>
      <c r="R179" s="4">
        <v>536997</v>
      </c>
      <c r="S179" s="4">
        <v>537242</v>
      </c>
      <c r="T179" s="4">
        <v>537246</v>
      </c>
    </row>
    <row r="180" spans="1:21" x14ac:dyDescent="0.25">
      <c r="A180" s="16">
        <v>46030</v>
      </c>
      <c r="B180" s="17" t="s">
        <v>49</v>
      </c>
      <c r="C180" s="4">
        <v>30</v>
      </c>
      <c r="D180" s="4">
        <v>7147</v>
      </c>
      <c r="E180" s="5">
        <v>0.43055555555555558</v>
      </c>
      <c r="F180" s="5">
        <v>0.43055555555555558</v>
      </c>
      <c r="G180" s="5">
        <v>0.4548611111111111</v>
      </c>
      <c r="H180" s="5">
        <v>0.78680555555555554</v>
      </c>
      <c r="I180" s="5">
        <v>0.85069444444444442</v>
      </c>
      <c r="J180" s="5">
        <v>0.85902777777777772</v>
      </c>
      <c r="K180" s="4"/>
      <c r="L180" s="4"/>
      <c r="M180" s="12">
        <f t="shared" si="31"/>
        <v>8.8194444444444464E-2</v>
      </c>
      <c r="N180" s="13">
        <f t="shared" si="29"/>
        <v>0.33194444444444443</v>
      </c>
      <c r="O180" s="11">
        <f t="shared" si="32"/>
        <v>11</v>
      </c>
      <c r="P180" s="11">
        <f t="shared" si="30"/>
        <v>251</v>
      </c>
      <c r="Q180" s="4">
        <v>15075</v>
      </c>
      <c r="R180" s="4">
        <v>15075</v>
      </c>
      <c r="S180" s="4">
        <v>15326</v>
      </c>
      <c r="T180" s="4">
        <v>15337</v>
      </c>
    </row>
    <row r="181" spans="1:21" x14ac:dyDescent="0.25">
      <c r="A181" s="16">
        <v>46030</v>
      </c>
      <c r="B181" s="17" t="s">
        <v>49</v>
      </c>
      <c r="C181" s="4">
        <v>30</v>
      </c>
      <c r="D181" s="4">
        <v>7145</v>
      </c>
      <c r="E181" s="5">
        <v>0.63541666666666663</v>
      </c>
      <c r="F181" s="5">
        <v>0.64930555555555558</v>
      </c>
      <c r="G181" s="5">
        <v>0.64930555555555558</v>
      </c>
      <c r="H181" s="5">
        <v>0.84236111111111112</v>
      </c>
      <c r="I181" s="5">
        <v>0.84722222222222221</v>
      </c>
      <c r="J181" s="5">
        <v>0.85069444444444442</v>
      </c>
      <c r="K181" s="4"/>
      <c r="L181" s="4"/>
      <c r="M181" s="12">
        <f t="shared" si="31"/>
        <v>4.8611111111110938E-3</v>
      </c>
      <c r="N181" s="13">
        <f t="shared" si="29"/>
        <v>0.19305555555555554</v>
      </c>
      <c r="O181" s="11">
        <f t="shared" si="32"/>
        <v>22</v>
      </c>
      <c r="P181" s="11">
        <f t="shared" si="30"/>
        <v>110</v>
      </c>
      <c r="Q181" s="4">
        <v>25486</v>
      </c>
      <c r="R181" s="4">
        <v>25487</v>
      </c>
      <c r="S181" s="4">
        <v>25597</v>
      </c>
      <c r="T181" s="4">
        <v>25618</v>
      </c>
    </row>
    <row r="182" spans="1:21" x14ac:dyDescent="0.25">
      <c r="A182" s="16"/>
      <c r="B182" s="17"/>
      <c r="C182" s="4"/>
      <c r="D182" s="4"/>
      <c r="E182" s="5"/>
      <c r="F182" s="5"/>
      <c r="G182" s="5"/>
      <c r="H182" s="5"/>
      <c r="I182" s="5"/>
      <c r="J182" s="5"/>
      <c r="K182" s="4"/>
      <c r="L182" s="4"/>
      <c r="M182" s="12">
        <f t="shared" si="31"/>
        <v>0</v>
      </c>
      <c r="N182" s="13">
        <f t="shared" si="29"/>
        <v>0</v>
      </c>
      <c r="O182" s="11">
        <f t="shared" si="32"/>
        <v>0</v>
      </c>
      <c r="P182" s="11">
        <f t="shared" si="30"/>
        <v>0</v>
      </c>
      <c r="Q182" s="4"/>
      <c r="R182" s="4"/>
      <c r="S182" s="4"/>
      <c r="T182" s="4"/>
    </row>
    <row r="183" spans="1:21" x14ac:dyDescent="0.25">
      <c r="A183" s="16"/>
      <c r="B183" s="17"/>
      <c r="C183" s="4"/>
      <c r="D183" s="4"/>
      <c r="E183" s="5"/>
      <c r="F183" s="5"/>
      <c r="G183" s="5"/>
      <c r="H183" s="5"/>
      <c r="I183" s="5"/>
      <c r="J183" s="5"/>
      <c r="K183" s="4"/>
      <c r="L183" s="4"/>
      <c r="M183" s="12">
        <f t="shared" si="31"/>
        <v>0</v>
      </c>
      <c r="N183" s="13">
        <f t="shared" si="29"/>
        <v>0</v>
      </c>
      <c r="O183" s="11">
        <f t="shared" si="32"/>
        <v>0</v>
      </c>
      <c r="P183" s="11">
        <f t="shared" si="30"/>
        <v>0</v>
      </c>
      <c r="Q183" s="4"/>
      <c r="R183" s="4"/>
      <c r="S183" s="4"/>
      <c r="T183" s="4"/>
    </row>
    <row r="184" spans="1:21" x14ac:dyDescent="0.25">
      <c r="A184" s="16"/>
      <c r="B184" s="17"/>
      <c r="C184" s="4"/>
      <c r="D184" s="4"/>
      <c r="E184" s="5"/>
      <c r="F184" s="5"/>
      <c r="G184" s="5"/>
      <c r="H184" s="5"/>
      <c r="I184" s="5"/>
      <c r="J184" s="5"/>
      <c r="K184" s="4"/>
      <c r="L184" s="4"/>
      <c r="M184" s="12">
        <f t="shared" si="31"/>
        <v>0</v>
      </c>
      <c r="N184" s="13">
        <f t="shared" si="29"/>
        <v>0</v>
      </c>
      <c r="O184" s="11">
        <f t="shared" si="32"/>
        <v>0</v>
      </c>
      <c r="P184" s="11">
        <f t="shared" si="30"/>
        <v>0</v>
      </c>
      <c r="Q184" s="4"/>
      <c r="R184" s="4"/>
      <c r="S184" s="4"/>
      <c r="T184" s="4"/>
    </row>
    <row r="185" spans="1:21" x14ac:dyDescent="0.25">
      <c r="A185" s="3"/>
      <c r="B185" s="4"/>
      <c r="C185" s="4"/>
      <c r="D185" s="4"/>
      <c r="E185" s="5"/>
      <c r="F185" s="5"/>
      <c r="G185" s="5"/>
      <c r="H185" s="5"/>
      <c r="I185" s="5"/>
      <c r="J185" s="5"/>
      <c r="K185" s="4"/>
      <c r="L185" s="4"/>
      <c r="M185" s="12">
        <f t="shared" si="31"/>
        <v>0</v>
      </c>
      <c r="N185" s="13">
        <f t="shared" si="29"/>
        <v>0</v>
      </c>
      <c r="O185" s="11">
        <f t="shared" si="32"/>
        <v>0</v>
      </c>
      <c r="P185" s="11">
        <f t="shared" si="30"/>
        <v>0</v>
      </c>
      <c r="Q185" s="4"/>
      <c r="R185" s="4"/>
      <c r="S185" s="4"/>
      <c r="T185" s="4"/>
    </row>
    <row r="186" spans="1:21" x14ac:dyDescent="0.25">
      <c r="A186" s="3"/>
      <c r="B186" s="4"/>
      <c r="C186" s="4"/>
      <c r="D186" s="4"/>
      <c r="E186" s="5"/>
      <c r="F186" s="5"/>
      <c r="G186" s="5"/>
      <c r="H186" s="5"/>
      <c r="I186" s="5"/>
      <c r="J186" s="5"/>
      <c r="K186" s="4"/>
      <c r="L186" s="4"/>
      <c r="M186" s="12">
        <f t="shared" si="31"/>
        <v>0</v>
      </c>
      <c r="N186" s="13">
        <f t="shared" si="29"/>
        <v>0</v>
      </c>
      <c r="O186" s="11">
        <f t="shared" si="32"/>
        <v>0</v>
      </c>
      <c r="P186" s="11">
        <f t="shared" si="30"/>
        <v>0</v>
      </c>
      <c r="Q186" s="4"/>
      <c r="R186" s="4"/>
      <c r="S186" s="4"/>
      <c r="T186" s="4"/>
    </row>
    <row r="187" spans="1:21" x14ac:dyDescent="0.25">
      <c r="A187" s="3"/>
      <c r="B187" s="4"/>
      <c r="C187" s="4"/>
      <c r="D187" s="4"/>
      <c r="E187" s="5"/>
      <c r="F187" s="5"/>
      <c r="G187" s="5"/>
      <c r="H187" s="5"/>
      <c r="I187" s="5"/>
      <c r="J187" s="5"/>
      <c r="K187" s="4"/>
      <c r="L187" s="4"/>
      <c r="M187" s="12">
        <f t="shared" si="31"/>
        <v>0</v>
      </c>
      <c r="N187" s="13">
        <f t="shared" si="29"/>
        <v>0</v>
      </c>
      <c r="O187" s="11">
        <f t="shared" si="32"/>
        <v>0</v>
      </c>
      <c r="P187" s="11">
        <f t="shared" si="30"/>
        <v>0</v>
      </c>
      <c r="Q187" s="4"/>
      <c r="R187" s="4"/>
      <c r="S187" s="4"/>
      <c r="T187" s="4"/>
    </row>
    <row r="188" spans="1:21" x14ac:dyDescent="0.25">
      <c r="A188" s="3"/>
      <c r="B188" s="4"/>
      <c r="C188" s="4"/>
      <c r="D188" s="4"/>
      <c r="E188" s="5"/>
      <c r="F188" s="5"/>
      <c r="G188" s="5"/>
      <c r="H188" s="5"/>
      <c r="I188" s="5"/>
      <c r="J188" s="5"/>
      <c r="K188" s="4"/>
      <c r="L188" s="4"/>
      <c r="M188" s="12">
        <f t="shared" si="31"/>
        <v>0</v>
      </c>
      <c r="N188" s="13">
        <f t="shared" si="29"/>
        <v>0</v>
      </c>
      <c r="O188" s="11">
        <f t="shared" si="32"/>
        <v>0</v>
      </c>
      <c r="P188" s="11">
        <f t="shared" si="30"/>
        <v>0</v>
      </c>
      <c r="Q188" s="4"/>
      <c r="R188" s="4"/>
      <c r="S188" s="4"/>
      <c r="T188" s="4"/>
    </row>
    <row r="189" spans="1:21" x14ac:dyDescent="0.25">
      <c r="A189" s="27"/>
      <c r="B189" s="28"/>
      <c r="C189" s="28"/>
      <c r="D189" s="29"/>
      <c r="E189" s="28"/>
      <c r="F189" s="28"/>
      <c r="G189" s="28"/>
      <c r="H189" s="28"/>
      <c r="I189" s="28"/>
      <c r="J189" s="28"/>
      <c r="K189" s="28"/>
      <c r="L189" s="7" t="s">
        <v>41</v>
      </c>
      <c r="M189" s="14">
        <f>SUM(M159:M188)</f>
        <v>0.50486111111111098</v>
      </c>
      <c r="N189" s="14">
        <f>SUM(N159:N188)</f>
        <v>4.4319444444444445</v>
      </c>
      <c r="O189" s="35">
        <f>SUM(O159:O188)</f>
        <v>187</v>
      </c>
      <c r="P189" s="35">
        <f>SUM(P159:P188)</f>
        <v>2898</v>
      </c>
      <c r="Q189" s="28"/>
      <c r="R189" s="28"/>
      <c r="S189" s="28"/>
      <c r="T189" s="28"/>
    </row>
    <row r="190" spans="1:21" x14ac:dyDescent="0.25">
      <c r="A190" s="16">
        <v>46031</v>
      </c>
      <c r="B190" s="17" t="s">
        <v>42</v>
      </c>
      <c r="C190" s="17">
        <v>30</v>
      </c>
      <c r="D190" s="17">
        <v>7145</v>
      </c>
      <c r="E190" s="18">
        <v>0.1875</v>
      </c>
      <c r="F190" s="18">
        <v>0.2013888888888889</v>
      </c>
      <c r="G190" s="18">
        <v>0.21875</v>
      </c>
      <c r="H190" s="18">
        <v>0.34722222222222221</v>
      </c>
      <c r="I190" s="18">
        <v>0.34722222222222221</v>
      </c>
      <c r="J190" s="18">
        <v>0.3576388888888889</v>
      </c>
      <c r="K190" s="17"/>
      <c r="L190" s="17"/>
      <c r="M190" s="19">
        <f>G190-F190+I190-H190</f>
        <v>1.7361111111111105E-2</v>
      </c>
      <c r="N190" s="20">
        <f t="shared" ref="N190:N211" si="33">H190-G190-(L190-K190)</f>
        <v>0.12847222222222221</v>
      </c>
      <c r="O190" s="34">
        <f>R190-Q190+T190-S190</f>
        <v>7</v>
      </c>
      <c r="P190" s="34">
        <f t="shared" ref="P190:P211" si="34">S190-R190</f>
        <v>96</v>
      </c>
      <c r="Q190" s="17">
        <v>25618</v>
      </c>
      <c r="R190" s="17">
        <v>25625</v>
      </c>
      <c r="S190" s="17">
        <v>25721</v>
      </c>
      <c r="T190" s="17">
        <v>25721</v>
      </c>
    </row>
    <row r="191" spans="1:21" x14ac:dyDescent="0.25">
      <c r="A191" s="16">
        <v>46031</v>
      </c>
      <c r="B191" s="17" t="s">
        <v>42</v>
      </c>
      <c r="C191" s="4">
        <v>10</v>
      </c>
      <c r="D191" s="4">
        <v>63</v>
      </c>
      <c r="E191" s="5">
        <v>0.39930555555555558</v>
      </c>
      <c r="F191" s="5">
        <v>0.41319444444444442</v>
      </c>
      <c r="G191" s="5">
        <v>0.42708333333333331</v>
      </c>
      <c r="H191" s="5">
        <v>0.51041666666666663</v>
      </c>
      <c r="I191" s="5">
        <v>0.51041666666666663</v>
      </c>
      <c r="J191" s="5">
        <v>0.57291666666666663</v>
      </c>
      <c r="K191" s="4"/>
      <c r="L191" s="4"/>
      <c r="M191" s="12">
        <f t="shared" ref="M191:M211" si="35">G191-F191+I191-H191</f>
        <v>1.3888888888888951E-2</v>
      </c>
      <c r="N191" s="13">
        <f t="shared" si="33"/>
        <v>8.3333333333333315E-2</v>
      </c>
      <c r="O191" s="11">
        <f t="shared" ref="O191:O211" si="36">R191-Q191+T191-S191</f>
        <v>0</v>
      </c>
      <c r="P191" s="11">
        <f t="shared" si="34"/>
        <v>59</v>
      </c>
      <c r="Q191" s="4">
        <v>131213</v>
      </c>
      <c r="R191" s="4">
        <v>131213</v>
      </c>
      <c r="S191" s="4">
        <v>131272</v>
      </c>
      <c r="T191" s="4">
        <v>131272</v>
      </c>
    </row>
    <row r="192" spans="1:21" x14ac:dyDescent="0.25">
      <c r="A192" s="16">
        <v>46031</v>
      </c>
      <c r="B192" s="17" t="s">
        <v>42</v>
      </c>
      <c r="C192" s="4">
        <v>40</v>
      </c>
      <c r="D192" s="4">
        <v>7109</v>
      </c>
      <c r="E192" s="5">
        <v>0.20833333333333334</v>
      </c>
      <c r="F192" s="5">
        <v>0.21875</v>
      </c>
      <c r="G192" s="5">
        <v>0.22569444444444445</v>
      </c>
      <c r="H192" s="5">
        <v>0.40486111111111112</v>
      </c>
      <c r="I192" s="5">
        <v>0.40486111111111112</v>
      </c>
      <c r="J192" s="5">
        <v>0.42708333333333331</v>
      </c>
      <c r="K192" s="4"/>
      <c r="L192" s="4"/>
      <c r="M192" s="12">
        <f t="shared" si="35"/>
        <v>6.9444444444444198E-3</v>
      </c>
      <c r="N192" s="13">
        <f t="shared" si="33"/>
        <v>0.17916666666666667</v>
      </c>
      <c r="O192" s="11">
        <f t="shared" si="36"/>
        <v>6</v>
      </c>
      <c r="P192" s="11">
        <f t="shared" si="34"/>
        <v>122</v>
      </c>
      <c r="Q192" s="4">
        <v>566038</v>
      </c>
      <c r="R192" s="4">
        <v>566044</v>
      </c>
      <c r="S192" s="4">
        <v>566166</v>
      </c>
      <c r="T192" s="4">
        <v>566166</v>
      </c>
    </row>
    <row r="193" spans="1:20" x14ac:dyDescent="0.25">
      <c r="A193" s="16">
        <v>46031</v>
      </c>
      <c r="B193" s="17" t="s">
        <v>42</v>
      </c>
      <c r="C193" s="6">
        <v>20</v>
      </c>
      <c r="D193" s="4">
        <v>7144</v>
      </c>
      <c r="E193" s="5">
        <v>0.21527777777777779</v>
      </c>
      <c r="F193" s="5">
        <v>0.21875</v>
      </c>
      <c r="G193" s="5">
        <v>0.23958333333333334</v>
      </c>
      <c r="H193" s="5">
        <v>0.57499999999999996</v>
      </c>
      <c r="I193" s="5">
        <v>0.57499999999999996</v>
      </c>
      <c r="J193" s="5">
        <v>0.58888888888888891</v>
      </c>
      <c r="K193" s="4"/>
      <c r="L193" s="4"/>
      <c r="M193" s="12">
        <f t="shared" si="35"/>
        <v>2.083333333333337E-2</v>
      </c>
      <c r="N193" s="13">
        <f t="shared" si="33"/>
        <v>0.33541666666666659</v>
      </c>
      <c r="O193" s="11">
        <f t="shared" si="36"/>
        <v>8</v>
      </c>
      <c r="P193" s="11">
        <f t="shared" si="34"/>
        <v>230</v>
      </c>
      <c r="Q193" s="4">
        <v>15337</v>
      </c>
      <c r="R193" s="4">
        <v>15345</v>
      </c>
      <c r="S193" s="4">
        <v>15575</v>
      </c>
      <c r="T193" s="4">
        <v>15575</v>
      </c>
    </row>
    <row r="194" spans="1:20" x14ac:dyDescent="0.25">
      <c r="A194" s="16">
        <v>46031</v>
      </c>
      <c r="B194" s="17" t="s">
        <v>42</v>
      </c>
      <c r="C194" s="6">
        <v>10</v>
      </c>
      <c r="D194" s="4">
        <v>63</v>
      </c>
      <c r="E194" s="5">
        <v>0.2361111111111111</v>
      </c>
      <c r="F194" s="5">
        <v>0.25</v>
      </c>
      <c r="G194" s="5">
        <v>0.26041666666666669</v>
      </c>
      <c r="H194" s="5">
        <v>0.4201388888888889</v>
      </c>
      <c r="I194" s="5">
        <v>0.43402777777777779</v>
      </c>
      <c r="J194" s="5">
        <v>0.44097222222222221</v>
      </c>
      <c r="K194" s="4"/>
      <c r="L194" s="4"/>
      <c r="M194" s="12">
        <f t="shared" si="35"/>
        <v>2.430555555555558E-2</v>
      </c>
      <c r="N194" s="13">
        <f t="shared" si="33"/>
        <v>0.15972222222222221</v>
      </c>
      <c r="O194" s="11">
        <f t="shared" si="36"/>
        <v>8</v>
      </c>
      <c r="P194" s="11">
        <f t="shared" si="34"/>
        <v>108</v>
      </c>
      <c r="Q194" s="4">
        <v>131097</v>
      </c>
      <c r="R194" s="4">
        <v>131105</v>
      </c>
      <c r="S194" s="4">
        <v>131213</v>
      </c>
      <c r="T194" s="4">
        <v>131213</v>
      </c>
    </row>
    <row r="195" spans="1:20" x14ac:dyDescent="0.25">
      <c r="A195" s="16">
        <v>46031</v>
      </c>
      <c r="B195" s="17" t="s">
        <v>42</v>
      </c>
      <c r="C195" s="6">
        <v>90</v>
      </c>
      <c r="D195" s="4">
        <v>62</v>
      </c>
      <c r="E195" s="5">
        <v>0.23958333333333334</v>
      </c>
      <c r="F195" s="5">
        <v>0.23958333333333334</v>
      </c>
      <c r="G195" s="5">
        <v>0.25</v>
      </c>
      <c r="H195" s="5">
        <v>0.35972222222222222</v>
      </c>
      <c r="I195" s="5">
        <v>0.35972222222222222</v>
      </c>
      <c r="J195" s="5">
        <v>0.35972222222222222</v>
      </c>
      <c r="K195" s="4"/>
      <c r="L195" s="4"/>
      <c r="M195" s="12">
        <f t="shared" si="35"/>
        <v>1.0416666666666685E-2</v>
      </c>
      <c r="N195" s="13">
        <f t="shared" si="33"/>
        <v>0.10972222222222222</v>
      </c>
      <c r="O195" s="11">
        <f t="shared" si="36"/>
        <v>27</v>
      </c>
      <c r="P195" s="11">
        <f t="shared" si="34"/>
        <v>46</v>
      </c>
      <c r="Q195" s="4">
        <v>153282</v>
      </c>
      <c r="R195" s="4">
        <v>153309</v>
      </c>
      <c r="S195" s="4">
        <v>153355</v>
      </c>
      <c r="T195" s="4">
        <v>153355</v>
      </c>
    </row>
    <row r="196" spans="1:20" x14ac:dyDescent="0.25">
      <c r="A196" s="16">
        <v>46031</v>
      </c>
      <c r="B196" s="17" t="s">
        <v>42</v>
      </c>
      <c r="C196" s="6">
        <v>70</v>
      </c>
      <c r="D196" s="4">
        <v>62</v>
      </c>
      <c r="E196" s="5">
        <v>0.35972222222222222</v>
      </c>
      <c r="F196" s="5">
        <v>0.35972222222222222</v>
      </c>
      <c r="G196" s="5">
        <v>0.36319444444444443</v>
      </c>
      <c r="H196" s="5">
        <v>0.40208333333333335</v>
      </c>
      <c r="I196" s="5">
        <v>0.40416666666666667</v>
      </c>
      <c r="J196" s="5">
        <v>0.40416666666666667</v>
      </c>
      <c r="K196" s="4"/>
      <c r="L196" s="4"/>
      <c r="M196" s="12">
        <f t="shared" si="35"/>
        <v>5.5555555555555358E-3</v>
      </c>
      <c r="N196" s="13">
        <f t="shared" si="33"/>
        <v>3.8888888888888917E-2</v>
      </c>
      <c r="O196" s="11">
        <f t="shared" si="36"/>
        <v>0</v>
      </c>
      <c r="P196" s="11">
        <f t="shared" si="34"/>
        <v>33</v>
      </c>
      <c r="Q196" s="4">
        <v>153355</v>
      </c>
      <c r="R196" s="4">
        <v>153355</v>
      </c>
      <c r="S196" s="4">
        <v>153388</v>
      </c>
      <c r="T196" s="4">
        <v>153388</v>
      </c>
    </row>
    <row r="197" spans="1:20" x14ac:dyDescent="0.25">
      <c r="A197" s="16">
        <v>46031</v>
      </c>
      <c r="B197" s="17" t="s">
        <v>42</v>
      </c>
      <c r="C197" s="6">
        <v>80</v>
      </c>
      <c r="D197" s="4">
        <v>62</v>
      </c>
      <c r="E197" s="5">
        <v>0.40416666666666667</v>
      </c>
      <c r="F197" s="5">
        <v>0.40416666666666667</v>
      </c>
      <c r="G197" s="5">
        <v>0.41180555555555554</v>
      </c>
      <c r="H197" s="5">
        <v>0.4284722222222222</v>
      </c>
      <c r="I197" s="5">
        <v>0.45763888888888887</v>
      </c>
      <c r="J197" s="5">
        <v>0.46527777777777779</v>
      </c>
      <c r="K197" s="4"/>
      <c r="L197" s="4"/>
      <c r="M197" s="12">
        <f t="shared" si="35"/>
        <v>3.6805555555555536E-2</v>
      </c>
      <c r="N197" s="13">
        <f t="shared" si="33"/>
        <v>1.6666666666666663E-2</v>
      </c>
      <c r="O197" s="11">
        <f t="shared" si="36"/>
        <v>18</v>
      </c>
      <c r="P197" s="11">
        <f t="shared" si="34"/>
        <v>13</v>
      </c>
      <c r="Q197" s="4">
        <v>153388</v>
      </c>
      <c r="R197" s="4">
        <v>153388</v>
      </c>
      <c r="S197" s="4">
        <v>153401</v>
      </c>
      <c r="T197" s="4">
        <v>153419</v>
      </c>
    </row>
    <row r="198" spans="1:20" x14ac:dyDescent="0.25">
      <c r="A198" s="16">
        <v>46031</v>
      </c>
      <c r="B198" s="17" t="s">
        <v>42</v>
      </c>
      <c r="C198" s="6">
        <v>90</v>
      </c>
      <c r="D198" s="4">
        <v>62</v>
      </c>
      <c r="E198" s="5">
        <v>0.49305555555555558</v>
      </c>
      <c r="F198" s="5">
        <v>0.49305555555555558</v>
      </c>
      <c r="G198" s="5">
        <v>0.49375000000000002</v>
      </c>
      <c r="H198" s="5">
        <v>0.60416666666666663</v>
      </c>
      <c r="I198" s="5">
        <v>0.61597222222222225</v>
      </c>
      <c r="J198" s="5">
        <v>0.61805555555555558</v>
      </c>
      <c r="K198" s="4"/>
      <c r="L198" s="4"/>
      <c r="M198" s="12">
        <f t="shared" si="35"/>
        <v>1.2500000000000067E-2</v>
      </c>
      <c r="N198" s="13">
        <f t="shared" si="33"/>
        <v>0.11041666666666661</v>
      </c>
      <c r="O198" s="11">
        <f t="shared" si="36"/>
        <v>9</v>
      </c>
      <c r="P198" s="11">
        <f t="shared" si="34"/>
        <v>73</v>
      </c>
      <c r="Q198" s="4">
        <v>153419</v>
      </c>
      <c r="R198" s="4">
        <v>153425</v>
      </c>
      <c r="S198" s="4">
        <v>153498</v>
      </c>
      <c r="T198" s="4">
        <v>153501</v>
      </c>
    </row>
    <row r="199" spans="1:20" x14ac:dyDescent="0.25">
      <c r="A199" s="16">
        <v>46031</v>
      </c>
      <c r="B199" s="17" t="s">
        <v>42</v>
      </c>
      <c r="C199" s="6">
        <v>30</v>
      </c>
      <c r="D199" s="4">
        <v>7146</v>
      </c>
      <c r="E199" s="5">
        <v>0.25694444444444442</v>
      </c>
      <c r="F199" s="5">
        <v>0.25763888888888886</v>
      </c>
      <c r="G199" s="5">
        <v>0.25833333333333336</v>
      </c>
      <c r="H199" s="5">
        <v>0.62152777777777779</v>
      </c>
      <c r="I199" s="5">
        <v>0.6430555555555556</v>
      </c>
      <c r="J199" s="5">
        <v>0.64583333333333337</v>
      </c>
      <c r="K199" s="4"/>
      <c r="L199" s="4"/>
      <c r="M199" s="12">
        <f t="shared" si="35"/>
        <v>2.2222222222222254E-2</v>
      </c>
      <c r="N199" s="13">
        <f t="shared" si="33"/>
        <v>0.36319444444444443</v>
      </c>
      <c r="O199" s="11">
        <f t="shared" si="36"/>
        <v>21</v>
      </c>
      <c r="P199" s="11">
        <f t="shared" si="34"/>
        <v>212</v>
      </c>
      <c r="Q199" s="4">
        <v>20190</v>
      </c>
      <c r="R199" s="4">
        <v>20210</v>
      </c>
      <c r="S199" s="4">
        <v>20422</v>
      </c>
      <c r="T199" s="4">
        <v>20423</v>
      </c>
    </row>
    <row r="200" spans="1:20" x14ac:dyDescent="0.25">
      <c r="A200" s="16">
        <v>46031</v>
      </c>
      <c r="B200" s="17" t="s">
        <v>42</v>
      </c>
      <c r="C200" s="6">
        <v>20</v>
      </c>
      <c r="D200" s="4">
        <v>7141</v>
      </c>
      <c r="E200" s="5">
        <v>0.25694444444444442</v>
      </c>
      <c r="F200" s="5">
        <v>0.2673611111111111</v>
      </c>
      <c r="G200" s="5">
        <v>0.28125</v>
      </c>
      <c r="H200" s="5">
        <v>0.60555555555555551</v>
      </c>
      <c r="I200" s="5">
        <v>0.61250000000000004</v>
      </c>
      <c r="J200" s="5">
        <v>0.63888888888888884</v>
      </c>
      <c r="K200" s="4"/>
      <c r="L200" s="4"/>
      <c r="M200" s="12">
        <f t="shared" si="35"/>
        <v>2.083333333333337E-2</v>
      </c>
      <c r="N200" s="13">
        <f t="shared" si="33"/>
        <v>0.32430555555555551</v>
      </c>
      <c r="O200" s="11">
        <f t="shared" si="36"/>
        <v>18</v>
      </c>
      <c r="P200" s="11">
        <f t="shared" si="34"/>
        <v>236</v>
      </c>
      <c r="Q200" s="4">
        <v>105011</v>
      </c>
      <c r="R200" s="4">
        <v>105020</v>
      </c>
      <c r="S200" s="4">
        <v>105256</v>
      </c>
      <c r="T200" s="4">
        <v>105265</v>
      </c>
    </row>
    <row r="201" spans="1:20" x14ac:dyDescent="0.25">
      <c r="A201" s="16">
        <v>46031</v>
      </c>
      <c r="B201" s="17" t="s">
        <v>42</v>
      </c>
      <c r="C201" s="6">
        <v>30</v>
      </c>
      <c r="D201" s="4">
        <v>7145</v>
      </c>
      <c r="E201" s="5">
        <v>0.3263888888888889</v>
      </c>
      <c r="F201" s="5">
        <v>0.3263888888888889</v>
      </c>
      <c r="G201" s="5">
        <v>0.34027777777777779</v>
      </c>
      <c r="H201" s="5">
        <v>0.76736111111111116</v>
      </c>
      <c r="I201" s="5">
        <v>0.76736111111111116</v>
      </c>
      <c r="J201" s="5">
        <v>0.78472222222222221</v>
      </c>
      <c r="K201" s="4"/>
      <c r="L201" s="4"/>
      <c r="M201" s="12">
        <f t="shared" si="35"/>
        <v>1.388888888888884E-2</v>
      </c>
      <c r="N201" s="13">
        <f t="shared" si="33"/>
        <v>0.42708333333333337</v>
      </c>
      <c r="O201" s="11">
        <f t="shared" si="36"/>
        <v>0</v>
      </c>
      <c r="P201" s="11">
        <f t="shared" si="34"/>
        <v>259</v>
      </c>
      <c r="Q201" s="4">
        <v>25721</v>
      </c>
      <c r="R201" s="4">
        <v>25721</v>
      </c>
      <c r="S201" s="4">
        <v>25980</v>
      </c>
      <c r="T201" s="4">
        <v>25980</v>
      </c>
    </row>
    <row r="202" spans="1:20" x14ac:dyDescent="0.25">
      <c r="A202" s="16">
        <v>46031</v>
      </c>
      <c r="B202" s="17" t="s">
        <v>42</v>
      </c>
      <c r="C202" s="6">
        <v>10</v>
      </c>
      <c r="D202" s="4">
        <v>63</v>
      </c>
      <c r="E202" s="5">
        <v>0.52083333333333337</v>
      </c>
      <c r="F202" s="5">
        <v>0.55208333333333337</v>
      </c>
      <c r="G202" s="5">
        <v>0.55208333333333337</v>
      </c>
      <c r="H202" s="5">
        <v>0.8041666666666667</v>
      </c>
      <c r="I202" s="5">
        <v>0.82430555555555551</v>
      </c>
      <c r="J202" s="5">
        <v>0.83333333333333337</v>
      </c>
      <c r="K202" s="4"/>
      <c r="L202" s="4"/>
      <c r="M202" s="12">
        <f t="shared" si="35"/>
        <v>2.0138888888888817E-2</v>
      </c>
      <c r="N202" s="13">
        <f t="shared" si="33"/>
        <v>0.25208333333333333</v>
      </c>
      <c r="O202" s="11">
        <f t="shared" si="36"/>
        <v>8</v>
      </c>
      <c r="P202" s="11">
        <f t="shared" si="34"/>
        <v>156</v>
      </c>
      <c r="Q202" s="4">
        <v>131272</v>
      </c>
      <c r="R202" s="4">
        <v>131272</v>
      </c>
      <c r="S202" s="4">
        <v>131428</v>
      </c>
      <c r="T202" s="4">
        <v>131436</v>
      </c>
    </row>
    <row r="203" spans="1:20" x14ac:dyDescent="0.25">
      <c r="A203" s="16">
        <v>46031</v>
      </c>
      <c r="B203" s="17" t="s">
        <v>42</v>
      </c>
      <c r="C203" s="6">
        <v>40</v>
      </c>
      <c r="D203" s="4">
        <v>7109</v>
      </c>
      <c r="E203" s="5">
        <v>0.40625</v>
      </c>
      <c r="F203" s="5">
        <v>0.41666666666666669</v>
      </c>
      <c r="G203" s="5">
        <v>0.4236111111111111</v>
      </c>
      <c r="H203" s="5">
        <v>0.82291666666666663</v>
      </c>
      <c r="I203" s="5">
        <v>0.83888888888888891</v>
      </c>
      <c r="J203" s="5">
        <v>0.84583333333333333</v>
      </c>
      <c r="K203" s="4"/>
      <c r="L203" s="4"/>
      <c r="M203" s="12">
        <f t="shared" si="35"/>
        <v>2.2916666666666696E-2</v>
      </c>
      <c r="N203" s="13">
        <f t="shared" si="33"/>
        <v>0.39930555555555552</v>
      </c>
      <c r="O203" s="11">
        <f t="shared" si="36"/>
        <v>5</v>
      </c>
      <c r="P203" s="11">
        <f t="shared" si="34"/>
        <v>253</v>
      </c>
      <c r="Q203" s="4">
        <v>566166</v>
      </c>
      <c r="R203" s="4">
        <v>566166</v>
      </c>
      <c r="S203" s="4">
        <v>566419</v>
      </c>
      <c r="T203" s="4">
        <v>566424</v>
      </c>
    </row>
    <row r="204" spans="1:20" x14ac:dyDescent="0.25">
      <c r="A204" s="16">
        <v>46031</v>
      </c>
      <c r="B204" s="17" t="s">
        <v>42</v>
      </c>
      <c r="C204" s="6">
        <v>40</v>
      </c>
      <c r="D204" s="4">
        <v>7106</v>
      </c>
      <c r="E204" s="5">
        <v>0.40625</v>
      </c>
      <c r="F204" s="5">
        <v>0.41666666666666669</v>
      </c>
      <c r="G204" s="5">
        <v>0.4236111111111111</v>
      </c>
      <c r="H204" s="5">
        <v>0.82847222222222228</v>
      </c>
      <c r="I204" s="5">
        <v>0.8354166666666667</v>
      </c>
      <c r="J204" s="5">
        <v>0.84305555555555556</v>
      </c>
      <c r="K204" s="4"/>
      <c r="L204" s="4"/>
      <c r="M204" s="12">
        <f t="shared" si="35"/>
        <v>1.388888888888884E-2</v>
      </c>
      <c r="N204" s="13">
        <f t="shared" si="33"/>
        <v>0.40486111111111117</v>
      </c>
      <c r="O204" s="11">
        <f t="shared" si="36"/>
        <v>6</v>
      </c>
      <c r="P204" s="11">
        <f t="shared" si="34"/>
        <v>247</v>
      </c>
      <c r="Q204" s="4">
        <v>537372</v>
      </c>
      <c r="R204" s="4">
        <v>537375</v>
      </c>
      <c r="S204" s="4">
        <v>537622</v>
      </c>
      <c r="T204" s="4">
        <v>537625</v>
      </c>
    </row>
    <row r="205" spans="1:20" x14ac:dyDescent="0.25">
      <c r="A205" s="16">
        <v>46031</v>
      </c>
      <c r="B205" s="17" t="s">
        <v>42</v>
      </c>
      <c r="C205" s="6">
        <v>10</v>
      </c>
      <c r="D205" s="4">
        <v>7105</v>
      </c>
      <c r="E205" s="5">
        <v>0.40972222222222221</v>
      </c>
      <c r="F205" s="5">
        <v>0.41944444444444445</v>
      </c>
      <c r="G205" s="5">
        <v>0.44513888888888886</v>
      </c>
      <c r="H205" s="5">
        <v>0.7944444444444444</v>
      </c>
      <c r="I205" s="5">
        <v>0.8</v>
      </c>
      <c r="J205" s="5">
        <v>0.81666666666666665</v>
      </c>
      <c r="K205" s="4"/>
      <c r="L205" s="4"/>
      <c r="M205" s="12">
        <f t="shared" si="35"/>
        <v>3.1250000000000111E-2</v>
      </c>
      <c r="N205" s="13">
        <f t="shared" si="33"/>
        <v>0.34930555555555554</v>
      </c>
      <c r="O205" s="11">
        <f t="shared" si="36"/>
        <v>3</v>
      </c>
      <c r="P205" s="11">
        <f t="shared" si="34"/>
        <v>216</v>
      </c>
      <c r="Q205" s="4">
        <v>546683</v>
      </c>
      <c r="R205" s="4">
        <v>546684</v>
      </c>
      <c r="S205" s="4">
        <v>546900</v>
      </c>
      <c r="T205" s="4">
        <v>546902</v>
      </c>
    </row>
    <row r="206" spans="1:20" x14ac:dyDescent="0.25">
      <c r="A206" s="16">
        <v>46031</v>
      </c>
      <c r="B206" s="17" t="s">
        <v>42</v>
      </c>
      <c r="C206" s="6">
        <v>20</v>
      </c>
      <c r="D206" s="4">
        <v>7144</v>
      </c>
      <c r="E206" s="5">
        <v>0.54166666666666663</v>
      </c>
      <c r="F206" s="5">
        <v>0.55763888888888891</v>
      </c>
      <c r="G206" s="5">
        <v>0.57152777777777775</v>
      </c>
      <c r="H206" s="5">
        <v>0.84583333333333333</v>
      </c>
      <c r="I206" s="5">
        <v>0.85972222222222228</v>
      </c>
      <c r="J206" s="5">
        <v>0.8666666666666667</v>
      </c>
      <c r="K206" s="4"/>
      <c r="L206" s="4"/>
      <c r="M206" s="12">
        <f t="shared" si="35"/>
        <v>2.777777777777779E-2</v>
      </c>
      <c r="N206" s="13">
        <f t="shared" si="33"/>
        <v>0.27430555555555558</v>
      </c>
      <c r="O206" s="11">
        <f t="shared" si="36"/>
        <v>8</v>
      </c>
      <c r="P206" s="11">
        <f t="shared" si="34"/>
        <v>174</v>
      </c>
      <c r="Q206" s="4">
        <v>15575</v>
      </c>
      <c r="R206" s="4">
        <v>15575</v>
      </c>
      <c r="S206" s="4">
        <v>15749</v>
      </c>
      <c r="T206" s="4">
        <v>15757</v>
      </c>
    </row>
    <row r="207" spans="1:20" x14ac:dyDescent="0.25">
      <c r="A207" s="16">
        <v>46031</v>
      </c>
      <c r="B207" s="17" t="s">
        <v>42</v>
      </c>
      <c r="C207" s="6">
        <v>30</v>
      </c>
      <c r="D207" s="4">
        <v>7145</v>
      </c>
      <c r="E207" s="5">
        <v>0.75</v>
      </c>
      <c r="F207" s="5">
        <v>0.75</v>
      </c>
      <c r="G207" s="5">
        <v>0.77430555555555558</v>
      </c>
      <c r="H207" s="5">
        <v>0.84375</v>
      </c>
      <c r="I207" s="5">
        <v>0.86111111111111116</v>
      </c>
      <c r="J207" s="5">
        <v>0.86111111111111116</v>
      </c>
      <c r="K207" s="4"/>
      <c r="L207" s="4"/>
      <c r="M207" s="12">
        <f t="shared" si="35"/>
        <v>4.1666666666666741E-2</v>
      </c>
      <c r="N207" s="13">
        <f t="shared" si="33"/>
        <v>6.944444444444442E-2</v>
      </c>
      <c r="O207" s="11">
        <f t="shared" si="36"/>
        <v>34</v>
      </c>
      <c r="P207" s="11">
        <f t="shared" si="34"/>
        <v>34</v>
      </c>
      <c r="Q207" s="4">
        <v>25980</v>
      </c>
      <c r="R207" s="4">
        <v>25980</v>
      </c>
      <c r="S207" s="4">
        <v>26014</v>
      </c>
      <c r="T207" s="4">
        <v>26048</v>
      </c>
    </row>
    <row r="208" spans="1:20" x14ac:dyDescent="0.25">
      <c r="A208" s="16">
        <v>46031</v>
      </c>
      <c r="B208" s="17" t="s">
        <v>42</v>
      </c>
      <c r="C208" s="6">
        <v>30</v>
      </c>
      <c r="D208" s="4">
        <v>7146</v>
      </c>
      <c r="E208" s="5">
        <v>0.63541666666666663</v>
      </c>
      <c r="F208" s="5">
        <v>0.64930555555555558</v>
      </c>
      <c r="G208" s="5">
        <v>0.64930555555555558</v>
      </c>
      <c r="H208" s="5">
        <v>0.84375</v>
      </c>
      <c r="I208" s="5">
        <v>0.85069444444444442</v>
      </c>
      <c r="J208" s="5">
        <v>0.85416666666666663</v>
      </c>
      <c r="K208" s="4"/>
      <c r="L208" s="4"/>
      <c r="M208" s="12">
        <f t="shared" si="35"/>
        <v>6.9444444444444198E-3</v>
      </c>
      <c r="N208" s="13">
        <f t="shared" si="33"/>
        <v>0.19444444444444442</v>
      </c>
      <c r="O208" s="11">
        <f t="shared" si="36"/>
        <v>22</v>
      </c>
      <c r="P208" s="11">
        <f t="shared" si="34"/>
        <v>111</v>
      </c>
      <c r="Q208" s="4">
        <v>20423</v>
      </c>
      <c r="R208" s="4">
        <v>20424</v>
      </c>
      <c r="S208" s="4">
        <v>20535</v>
      </c>
      <c r="T208" s="4">
        <v>20556</v>
      </c>
    </row>
    <row r="209" spans="1:22" x14ac:dyDescent="0.25">
      <c r="A209" s="16"/>
      <c r="B209" s="17"/>
      <c r="C209" s="4"/>
      <c r="D209" s="4"/>
      <c r="E209" s="5"/>
      <c r="F209" s="5"/>
      <c r="G209" s="5"/>
      <c r="H209" s="5"/>
      <c r="I209" s="5"/>
      <c r="J209" s="5"/>
      <c r="K209" s="4"/>
      <c r="L209" s="4"/>
      <c r="M209" s="12">
        <f t="shared" si="35"/>
        <v>0</v>
      </c>
      <c r="N209" s="13">
        <f t="shared" si="33"/>
        <v>0</v>
      </c>
      <c r="O209" s="11">
        <f t="shared" si="36"/>
        <v>0</v>
      </c>
      <c r="P209" s="11">
        <f t="shared" si="34"/>
        <v>0</v>
      </c>
      <c r="Q209" s="4"/>
      <c r="R209" s="4"/>
      <c r="S209" s="4"/>
      <c r="T209" s="4"/>
    </row>
    <row r="210" spans="1:22" x14ac:dyDescent="0.25">
      <c r="A210" s="16"/>
      <c r="B210" s="17"/>
      <c r="C210" s="4"/>
      <c r="D210" s="4"/>
      <c r="E210" s="5"/>
      <c r="F210" s="5"/>
      <c r="G210" s="5"/>
      <c r="H210" s="5"/>
      <c r="I210" s="5"/>
      <c r="J210" s="5"/>
      <c r="K210" s="4"/>
      <c r="L210" s="4"/>
      <c r="M210" s="12">
        <f t="shared" si="35"/>
        <v>0</v>
      </c>
      <c r="N210" s="13">
        <f t="shared" si="33"/>
        <v>0</v>
      </c>
      <c r="O210" s="11">
        <f t="shared" si="36"/>
        <v>0</v>
      </c>
      <c r="P210" s="11">
        <f t="shared" si="34"/>
        <v>0</v>
      </c>
      <c r="Q210" s="4"/>
      <c r="R210" s="4"/>
      <c r="S210" s="4"/>
      <c r="T210" s="4"/>
    </row>
    <row r="211" spans="1:22" x14ac:dyDescent="0.25">
      <c r="A211" s="3"/>
      <c r="B211" s="4"/>
      <c r="C211" s="4"/>
      <c r="D211" s="4"/>
      <c r="E211" s="5"/>
      <c r="F211" s="5"/>
      <c r="G211" s="5"/>
      <c r="H211" s="5"/>
      <c r="I211" s="5"/>
      <c r="J211" s="5"/>
      <c r="K211" s="4"/>
      <c r="L211" s="4"/>
      <c r="M211" s="12">
        <f t="shared" si="35"/>
        <v>0</v>
      </c>
      <c r="N211" s="13">
        <f t="shared" si="33"/>
        <v>0</v>
      </c>
      <c r="O211" s="11">
        <f t="shared" si="36"/>
        <v>0</v>
      </c>
      <c r="P211" s="11">
        <f t="shared" si="34"/>
        <v>0</v>
      </c>
      <c r="Q211" s="4"/>
      <c r="R211" s="4"/>
      <c r="S211" s="4"/>
      <c r="T211" s="4"/>
    </row>
    <row r="212" spans="1:22" x14ac:dyDescent="0.25">
      <c r="A212" s="27"/>
      <c r="B212" s="28"/>
      <c r="C212" s="28"/>
      <c r="D212" s="29"/>
      <c r="E212" s="28"/>
      <c r="F212" s="28"/>
      <c r="G212" s="28"/>
      <c r="H212" s="28"/>
      <c r="I212" s="28"/>
      <c r="J212" s="28"/>
      <c r="K212" s="28"/>
      <c r="L212" s="7" t="s">
        <v>41</v>
      </c>
      <c r="M212" s="14">
        <f>SUM(M190:M211)</f>
        <v>0.37013888888888913</v>
      </c>
      <c r="N212" s="14">
        <f>SUM(N190:N211)</f>
        <v>4.2201388888888891</v>
      </c>
      <c r="O212" s="35">
        <f>SUM(O190:O211)</f>
        <v>208</v>
      </c>
      <c r="P212" s="35">
        <f>SUM(P190:P211)</f>
        <v>2678</v>
      </c>
      <c r="Q212" s="28"/>
      <c r="R212" s="28"/>
      <c r="S212" s="28"/>
      <c r="T212" s="28"/>
    </row>
    <row r="213" spans="1:22" x14ac:dyDescent="0.25">
      <c r="A213" s="16">
        <v>46032</v>
      </c>
      <c r="B213" s="17" t="s">
        <v>43</v>
      </c>
      <c r="C213" s="17">
        <v>20</v>
      </c>
      <c r="D213" s="17">
        <v>7144</v>
      </c>
      <c r="E213" s="18">
        <v>0.3298611111111111</v>
      </c>
      <c r="F213" s="18">
        <v>0.33680555555555558</v>
      </c>
      <c r="G213" s="18">
        <v>0.34722222222222221</v>
      </c>
      <c r="H213" s="18">
        <v>0.57152777777777775</v>
      </c>
      <c r="I213" s="18">
        <v>0.57291666666666663</v>
      </c>
      <c r="J213" s="18">
        <v>0.58958333333333335</v>
      </c>
      <c r="K213" s="17"/>
      <c r="L213" s="17"/>
      <c r="M213" s="19">
        <f t="shared" ref="M213:M218" si="37">G213-F213+I213-H213</f>
        <v>1.1805555555555514E-2</v>
      </c>
      <c r="N213" s="20">
        <f t="shared" ref="N213:N218" si="38">H213-G213-(L213-K213)</f>
        <v>0.22430555555555554</v>
      </c>
      <c r="O213" s="34">
        <f t="shared" ref="O213:O218" si="39">R213-Q213+T213-S213</f>
        <v>24</v>
      </c>
      <c r="P213" s="34">
        <f t="shared" ref="P213:P218" si="40">S213-R213</f>
        <v>152</v>
      </c>
      <c r="Q213" s="17">
        <v>20556</v>
      </c>
      <c r="R213" s="17">
        <v>20563</v>
      </c>
      <c r="S213" s="17">
        <v>20715</v>
      </c>
      <c r="T213" s="17">
        <v>20732</v>
      </c>
    </row>
    <row r="214" spans="1:22" x14ac:dyDescent="0.25">
      <c r="A214" s="16">
        <v>46032</v>
      </c>
      <c r="B214" s="17" t="s">
        <v>43</v>
      </c>
      <c r="C214" s="4">
        <v>30</v>
      </c>
      <c r="D214" s="4">
        <v>7145</v>
      </c>
      <c r="E214" s="5">
        <v>0.3298611111111111</v>
      </c>
      <c r="F214" s="5">
        <v>0.34027777777777779</v>
      </c>
      <c r="G214" s="5">
        <v>0.36805555555555558</v>
      </c>
      <c r="H214" s="5">
        <v>0.76388888888888884</v>
      </c>
      <c r="I214" s="5">
        <v>0.78402777777777777</v>
      </c>
      <c r="J214" s="5">
        <v>0.7895833333333333</v>
      </c>
      <c r="K214" s="4"/>
      <c r="L214" s="4"/>
      <c r="M214" s="12">
        <f t="shared" si="37"/>
        <v>4.7916666666666718E-2</v>
      </c>
      <c r="N214" s="13">
        <f t="shared" si="38"/>
        <v>0.39583333333333326</v>
      </c>
      <c r="O214" s="11">
        <f t="shared" si="39"/>
        <v>42</v>
      </c>
      <c r="P214" s="11">
        <f t="shared" si="40"/>
        <v>255</v>
      </c>
      <c r="Q214" s="4">
        <v>26048</v>
      </c>
      <c r="R214" s="4">
        <v>26069</v>
      </c>
      <c r="S214" s="4">
        <v>26324</v>
      </c>
      <c r="T214" s="4">
        <v>26345</v>
      </c>
    </row>
    <row r="215" spans="1:22" x14ac:dyDescent="0.25">
      <c r="A215" s="16">
        <v>46032</v>
      </c>
      <c r="B215" s="17" t="s">
        <v>43</v>
      </c>
      <c r="C215" s="4">
        <v>10</v>
      </c>
      <c r="D215" s="4">
        <v>7105</v>
      </c>
      <c r="E215" s="5">
        <v>0.375</v>
      </c>
      <c r="F215" s="5">
        <v>0.375</v>
      </c>
      <c r="G215" s="5">
        <v>0.38541666666666669</v>
      </c>
      <c r="H215" s="5">
        <v>0.75</v>
      </c>
      <c r="I215" s="5">
        <v>0.76388888888888884</v>
      </c>
      <c r="J215" s="5">
        <v>0.77430555555555558</v>
      </c>
      <c r="K215" s="4"/>
      <c r="L215" s="4"/>
      <c r="M215" s="12">
        <f t="shared" si="37"/>
        <v>2.430555555555558E-2</v>
      </c>
      <c r="N215" s="13">
        <f t="shared" si="38"/>
        <v>0.36458333333333331</v>
      </c>
      <c r="O215" s="11">
        <f t="shared" si="39"/>
        <v>2</v>
      </c>
      <c r="P215" s="11">
        <f t="shared" si="40"/>
        <v>213</v>
      </c>
      <c r="Q215" s="4">
        <v>546902</v>
      </c>
      <c r="R215" s="4">
        <v>546903</v>
      </c>
      <c r="S215" s="4">
        <v>547116</v>
      </c>
      <c r="T215" s="4">
        <v>547117</v>
      </c>
      <c r="U215" s="1" t="s">
        <v>20</v>
      </c>
      <c r="V215" s="1" t="s">
        <v>20</v>
      </c>
    </row>
    <row r="216" spans="1:22" x14ac:dyDescent="0.25">
      <c r="A216" s="16">
        <v>46032</v>
      </c>
      <c r="B216" s="17" t="s">
        <v>43</v>
      </c>
      <c r="C216" s="6">
        <v>40</v>
      </c>
      <c r="D216" s="4">
        <v>7106</v>
      </c>
      <c r="E216" s="5">
        <v>0.3888888888888889</v>
      </c>
      <c r="F216" s="5">
        <v>0.39930555555555558</v>
      </c>
      <c r="G216" s="5">
        <v>0.39930555555555558</v>
      </c>
      <c r="H216" s="5">
        <v>0.79166666666666663</v>
      </c>
      <c r="I216" s="5">
        <v>0.79861111111111116</v>
      </c>
      <c r="J216" s="5">
        <v>0.81597222222222221</v>
      </c>
      <c r="K216" s="4"/>
      <c r="L216" s="4"/>
      <c r="M216" s="12">
        <f t="shared" si="37"/>
        <v>6.9444444444445308E-3</v>
      </c>
      <c r="N216" s="13">
        <f t="shared" si="38"/>
        <v>0.39236111111111105</v>
      </c>
      <c r="O216" s="11">
        <f t="shared" si="39"/>
        <v>8</v>
      </c>
      <c r="P216" s="11">
        <f t="shared" si="40"/>
        <v>249</v>
      </c>
      <c r="Q216" s="4">
        <v>537625</v>
      </c>
      <c r="R216" s="4">
        <v>537629</v>
      </c>
      <c r="S216" s="4">
        <v>537878</v>
      </c>
      <c r="T216" s="4">
        <v>537882</v>
      </c>
    </row>
    <row r="217" spans="1:22" x14ac:dyDescent="0.25">
      <c r="A217" s="16">
        <v>46032</v>
      </c>
      <c r="B217" s="17" t="s">
        <v>43</v>
      </c>
      <c r="C217" s="6">
        <v>20</v>
      </c>
      <c r="D217" s="4">
        <v>7144</v>
      </c>
      <c r="E217" s="5">
        <v>0.54166666666666663</v>
      </c>
      <c r="F217" s="5">
        <v>0.5625</v>
      </c>
      <c r="G217" s="5">
        <v>0.58750000000000002</v>
      </c>
      <c r="H217" s="5">
        <v>0.80972222222222223</v>
      </c>
      <c r="I217" s="5">
        <v>0.8208333333333333</v>
      </c>
      <c r="J217" s="5">
        <v>0.82638888888888884</v>
      </c>
      <c r="K217" s="4"/>
      <c r="L217" s="4"/>
      <c r="M217" s="12">
        <f t="shared" si="37"/>
        <v>3.6111111111111094E-2</v>
      </c>
      <c r="N217" s="13">
        <f t="shared" si="38"/>
        <v>0.22222222222222221</v>
      </c>
      <c r="O217" s="11">
        <f t="shared" si="39"/>
        <v>10</v>
      </c>
      <c r="P217" s="11">
        <f t="shared" si="40"/>
        <v>154</v>
      </c>
      <c r="Q217" s="4">
        <v>15757</v>
      </c>
      <c r="R217" s="4">
        <v>15767</v>
      </c>
      <c r="S217" s="4">
        <v>15921</v>
      </c>
      <c r="T217" s="4">
        <v>15921</v>
      </c>
    </row>
    <row r="218" spans="1:22" x14ac:dyDescent="0.25">
      <c r="A218" s="3"/>
      <c r="B218" s="4"/>
      <c r="C218" s="4"/>
      <c r="D218" s="4"/>
      <c r="E218" s="5"/>
      <c r="F218" s="5"/>
      <c r="G218" s="5"/>
      <c r="H218" s="5"/>
      <c r="I218" s="5"/>
      <c r="J218" s="5"/>
      <c r="K218" s="4"/>
      <c r="L218" s="4"/>
      <c r="M218" s="12">
        <f t="shared" si="37"/>
        <v>0</v>
      </c>
      <c r="N218" s="13">
        <f t="shared" si="38"/>
        <v>0</v>
      </c>
      <c r="O218" s="11">
        <f t="shared" si="39"/>
        <v>0</v>
      </c>
      <c r="P218" s="11">
        <f t="shared" si="40"/>
        <v>0</v>
      </c>
      <c r="Q218" s="4"/>
      <c r="R218" s="4"/>
      <c r="S218" s="4"/>
      <c r="T218" s="4"/>
    </row>
    <row r="219" spans="1:22" x14ac:dyDescent="0.25">
      <c r="A219" s="27"/>
      <c r="B219" s="28"/>
      <c r="C219" s="28"/>
      <c r="D219" s="29"/>
      <c r="E219" s="28"/>
      <c r="F219" s="28"/>
      <c r="G219" s="28"/>
      <c r="H219" s="28"/>
      <c r="I219" s="28"/>
      <c r="J219" s="28"/>
      <c r="K219" s="28"/>
      <c r="L219" s="7" t="s">
        <v>41</v>
      </c>
      <c r="M219" s="14">
        <f>SUM(M213:M218)</f>
        <v>0.12708333333333344</v>
      </c>
      <c r="N219" s="14">
        <f>SUM(N213:N218)</f>
        <v>1.5993055555555555</v>
      </c>
      <c r="O219" s="35">
        <f>SUM(O213:O218)</f>
        <v>86</v>
      </c>
      <c r="P219" s="35">
        <f>SUM(P213:P218)</f>
        <v>1023</v>
      </c>
      <c r="Q219" s="28"/>
      <c r="R219" s="28"/>
      <c r="S219" s="28"/>
      <c r="T219" s="28"/>
    </row>
    <row r="220" spans="1:22" x14ac:dyDescent="0.25">
      <c r="A220" s="16">
        <v>46033</v>
      </c>
      <c r="B220" s="17" t="s">
        <v>44</v>
      </c>
      <c r="C220" s="17">
        <v>20</v>
      </c>
      <c r="D220" s="17">
        <v>7140</v>
      </c>
      <c r="E220" s="18">
        <v>0.3298611111111111</v>
      </c>
      <c r="F220" s="18">
        <v>0.33680555555555558</v>
      </c>
      <c r="G220" s="18">
        <v>0.35416666666666669</v>
      </c>
      <c r="H220" s="18">
        <v>0.45416666666666666</v>
      </c>
      <c r="I220" s="18">
        <v>0.45416666666666666</v>
      </c>
      <c r="J220" s="18">
        <v>0.46875</v>
      </c>
      <c r="K220" s="17"/>
      <c r="L220" s="17"/>
      <c r="M220" s="19">
        <f>G220-F220+I220-H220</f>
        <v>1.7361111111111105E-2</v>
      </c>
      <c r="N220" s="20">
        <f t="shared" ref="N220:N228" si="41">H220-G220-(L220-K220)</f>
        <v>9.9999999999999978E-2</v>
      </c>
      <c r="O220" s="34">
        <f>R220-Q220+T220-S220</f>
        <v>16</v>
      </c>
      <c r="P220" s="34">
        <f t="shared" ref="P220:P228" si="42">S220-R220</f>
        <v>74</v>
      </c>
      <c r="Q220" s="17">
        <v>20723</v>
      </c>
      <c r="R220" s="17">
        <v>20731</v>
      </c>
      <c r="S220" s="17">
        <v>20805</v>
      </c>
      <c r="T220" s="17">
        <v>20813</v>
      </c>
    </row>
    <row r="221" spans="1:22" x14ac:dyDescent="0.25">
      <c r="A221" s="16">
        <v>46033</v>
      </c>
      <c r="B221" s="17" t="s">
        <v>44</v>
      </c>
      <c r="C221" s="4">
        <v>30</v>
      </c>
      <c r="D221" s="4">
        <v>7145</v>
      </c>
      <c r="E221" s="5">
        <v>0.3298611111111111</v>
      </c>
      <c r="F221" s="5">
        <v>0.3298611111111111</v>
      </c>
      <c r="G221" s="5">
        <v>0.34027777777777779</v>
      </c>
      <c r="H221" s="5">
        <v>0.72916666666666663</v>
      </c>
      <c r="I221" s="5">
        <v>0.76388888888888884</v>
      </c>
      <c r="J221" s="5">
        <v>0.78819444444444442</v>
      </c>
      <c r="K221" s="4"/>
      <c r="L221" s="4"/>
      <c r="M221" s="12">
        <f t="shared" ref="M221:M228" si="43">G221-F221+I221-H221</f>
        <v>4.5138888888888951E-2</v>
      </c>
      <c r="N221" s="13">
        <f t="shared" si="41"/>
        <v>0.38888888888888884</v>
      </c>
      <c r="O221" s="11">
        <f t="shared" ref="O221:O228" si="44">R221-Q221+T221-S221</f>
        <v>97</v>
      </c>
      <c r="P221" s="11">
        <f t="shared" si="42"/>
        <v>198</v>
      </c>
      <c r="Q221" s="4">
        <v>26345</v>
      </c>
      <c r="R221" s="4">
        <v>26397</v>
      </c>
      <c r="S221" s="4">
        <v>26595</v>
      </c>
      <c r="T221" s="4">
        <v>26640</v>
      </c>
    </row>
    <row r="222" spans="1:22" x14ac:dyDescent="0.25">
      <c r="A222" s="16">
        <v>46033</v>
      </c>
      <c r="B222" s="17" t="s">
        <v>44</v>
      </c>
      <c r="C222" s="4">
        <v>10</v>
      </c>
      <c r="D222" s="4">
        <v>7105</v>
      </c>
      <c r="E222" s="5">
        <v>0.375</v>
      </c>
      <c r="F222" s="5">
        <v>0.38541666666666669</v>
      </c>
      <c r="G222" s="5">
        <v>0.3888888888888889</v>
      </c>
      <c r="H222" s="5">
        <v>0.74652777777777779</v>
      </c>
      <c r="I222" s="5">
        <v>0.75</v>
      </c>
      <c r="J222" s="5">
        <v>0.75555555555555554</v>
      </c>
      <c r="K222" s="4"/>
      <c r="L222" s="4"/>
      <c r="M222" s="12">
        <f t="shared" si="43"/>
        <v>6.9444444444444198E-3</v>
      </c>
      <c r="N222" s="13">
        <f t="shared" si="41"/>
        <v>0.3576388888888889</v>
      </c>
      <c r="O222" s="11">
        <f t="shared" si="44"/>
        <v>3</v>
      </c>
      <c r="P222" s="11">
        <f t="shared" si="42"/>
        <v>215</v>
      </c>
      <c r="Q222" s="4">
        <v>547117</v>
      </c>
      <c r="R222" s="4">
        <v>547118</v>
      </c>
      <c r="S222" s="4">
        <v>547333</v>
      </c>
      <c r="T222" s="4">
        <v>547335</v>
      </c>
    </row>
    <row r="223" spans="1:22" x14ac:dyDescent="0.25">
      <c r="A223" s="16">
        <v>46033</v>
      </c>
      <c r="B223" s="17" t="s">
        <v>44</v>
      </c>
      <c r="C223" s="6">
        <v>40</v>
      </c>
      <c r="D223" s="4">
        <v>7106</v>
      </c>
      <c r="E223" s="5">
        <v>0.3888888888888889</v>
      </c>
      <c r="F223" s="5">
        <v>0.39930555555555558</v>
      </c>
      <c r="G223" s="5">
        <v>0.39930555555555558</v>
      </c>
      <c r="H223" s="5">
        <v>0.79166666666666663</v>
      </c>
      <c r="I223" s="5">
        <v>0.79861111111111116</v>
      </c>
      <c r="J223" s="5">
        <v>0.8125</v>
      </c>
      <c r="K223" s="4"/>
      <c r="L223" s="4"/>
      <c r="M223" s="12">
        <f t="shared" si="43"/>
        <v>6.9444444444445308E-3</v>
      </c>
      <c r="N223" s="13">
        <f t="shared" si="41"/>
        <v>0.39236111111111105</v>
      </c>
      <c r="O223" s="11">
        <f t="shared" si="44"/>
        <v>8</v>
      </c>
      <c r="P223" s="11">
        <f t="shared" si="42"/>
        <v>248</v>
      </c>
      <c r="Q223" s="4">
        <v>537882</v>
      </c>
      <c r="R223" s="4">
        <v>537886</v>
      </c>
      <c r="S223" s="4">
        <v>538134</v>
      </c>
      <c r="T223" s="4">
        <v>538138</v>
      </c>
    </row>
    <row r="224" spans="1:22" x14ac:dyDescent="0.25">
      <c r="A224" s="16">
        <v>46033</v>
      </c>
      <c r="B224" s="17" t="s">
        <v>44</v>
      </c>
      <c r="C224" s="6">
        <v>20</v>
      </c>
      <c r="D224" s="4">
        <v>7141</v>
      </c>
      <c r="E224" s="5">
        <v>0.43958333333333333</v>
      </c>
      <c r="F224" s="5">
        <v>0.44027777777777777</v>
      </c>
      <c r="G224" s="5">
        <v>0.44097222222222221</v>
      </c>
      <c r="H224" s="5">
        <v>0.78125</v>
      </c>
      <c r="I224" s="5">
        <v>0.79861111111111116</v>
      </c>
      <c r="J224" s="5">
        <v>0.80138888888888893</v>
      </c>
      <c r="K224" s="4"/>
      <c r="L224" s="4"/>
      <c r="M224" s="12">
        <f t="shared" si="43"/>
        <v>1.8055555555555602E-2</v>
      </c>
      <c r="N224" s="13">
        <f t="shared" si="41"/>
        <v>0.34027777777777779</v>
      </c>
      <c r="O224" s="11">
        <f t="shared" si="44"/>
        <v>16</v>
      </c>
      <c r="P224" s="11">
        <f t="shared" si="42"/>
        <v>230</v>
      </c>
      <c r="Q224" s="4">
        <v>105265</v>
      </c>
      <c r="R224" s="4">
        <v>105273</v>
      </c>
      <c r="S224" s="4">
        <v>105503</v>
      </c>
      <c r="T224" s="4">
        <v>105511</v>
      </c>
    </row>
    <row r="225" spans="1:20" x14ac:dyDescent="0.25">
      <c r="A225" s="16"/>
      <c r="B225" s="17"/>
      <c r="C225" s="4"/>
      <c r="D225" s="4"/>
      <c r="E225" s="5"/>
      <c r="F225" s="5"/>
      <c r="G225" s="5"/>
      <c r="H225" s="5"/>
      <c r="I225" s="5"/>
      <c r="J225" s="5"/>
      <c r="K225" s="4"/>
      <c r="L225" s="4"/>
      <c r="M225" s="12">
        <f t="shared" si="43"/>
        <v>0</v>
      </c>
      <c r="N225" s="13">
        <f t="shared" si="41"/>
        <v>0</v>
      </c>
      <c r="O225" s="11">
        <f t="shared" si="44"/>
        <v>0</v>
      </c>
      <c r="P225" s="11">
        <f t="shared" si="42"/>
        <v>0</v>
      </c>
      <c r="Q225" s="4"/>
      <c r="R225" s="4"/>
      <c r="S225" s="4"/>
      <c r="T225" s="4"/>
    </row>
    <row r="226" spans="1:20" x14ac:dyDescent="0.25">
      <c r="A226" s="3"/>
      <c r="B226" s="4"/>
      <c r="C226" s="4"/>
      <c r="D226" s="4"/>
      <c r="E226" s="5"/>
      <c r="F226" s="5"/>
      <c r="G226" s="5"/>
      <c r="H226" s="5"/>
      <c r="I226" s="5"/>
      <c r="J226" s="5"/>
      <c r="K226" s="4"/>
      <c r="L226" s="4"/>
      <c r="M226" s="12">
        <f t="shared" si="43"/>
        <v>0</v>
      </c>
      <c r="N226" s="13">
        <f t="shared" si="41"/>
        <v>0</v>
      </c>
      <c r="O226" s="11">
        <f t="shared" si="44"/>
        <v>0</v>
      </c>
      <c r="P226" s="11">
        <f t="shared" si="42"/>
        <v>0</v>
      </c>
      <c r="Q226" s="4"/>
      <c r="R226" s="4"/>
      <c r="S226" s="4"/>
      <c r="T226" s="4"/>
    </row>
    <row r="227" spans="1:20" x14ac:dyDescent="0.25">
      <c r="A227" s="3"/>
      <c r="B227" s="4"/>
      <c r="C227" s="4"/>
      <c r="D227" s="4"/>
      <c r="E227" s="5"/>
      <c r="F227" s="5"/>
      <c r="G227" s="5"/>
      <c r="H227" s="5"/>
      <c r="I227" s="5"/>
      <c r="J227" s="5"/>
      <c r="K227" s="4"/>
      <c r="L227" s="4"/>
      <c r="M227" s="12">
        <f t="shared" si="43"/>
        <v>0</v>
      </c>
      <c r="N227" s="13">
        <f t="shared" si="41"/>
        <v>0</v>
      </c>
      <c r="O227" s="11">
        <f t="shared" si="44"/>
        <v>0</v>
      </c>
      <c r="P227" s="11">
        <f t="shared" si="42"/>
        <v>0</v>
      </c>
      <c r="Q227" s="4"/>
      <c r="R227" s="4"/>
      <c r="S227" s="4"/>
      <c r="T227" s="4"/>
    </row>
    <row r="228" spans="1:20" x14ac:dyDescent="0.25">
      <c r="A228" s="3"/>
      <c r="B228" s="4"/>
      <c r="C228" s="4"/>
      <c r="D228" s="4"/>
      <c r="E228" s="5"/>
      <c r="F228" s="5"/>
      <c r="G228" s="5"/>
      <c r="H228" s="5"/>
      <c r="I228" s="5"/>
      <c r="J228" s="5"/>
      <c r="K228" s="4"/>
      <c r="L228" s="4"/>
      <c r="M228" s="12">
        <f t="shared" si="43"/>
        <v>0</v>
      </c>
      <c r="N228" s="13">
        <f t="shared" si="41"/>
        <v>0</v>
      </c>
      <c r="O228" s="11">
        <f t="shared" si="44"/>
        <v>0</v>
      </c>
      <c r="P228" s="11">
        <f t="shared" si="42"/>
        <v>0</v>
      </c>
      <c r="Q228" s="4"/>
      <c r="R228" s="4"/>
      <c r="S228" s="4"/>
      <c r="T228" s="4"/>
    </row>
    <row r="229" spans="1:20" x14ac:dyDescent="0.25">
      <c r="A229" s="27"/>
      <c r="B229" s="28"/>
      <c r="C229" s="28"/>
      <c r="D229" s="29"/>
      <c r="E229" s="28"/>
      <c r="F229" s="28"/>
      <c r="G229" s="28"/>
      <c r="H229" s="28"/>
      <c r="I229" s="28"/>
      <c r="J229" s="28"/>
      <c r="K229" s="28"/>
      <c r="L229" s="7" t="s">
        <v>41</v>
      </c>
      <c r="M229" s="14">
        <f>SUM(M220:M228)</f>
        <v>9.4444444444444609E-2</v>
      </c>
      <c r="N229" s="14">
        <f>SUM(N220:N228)</f>
        <v>1.5791666666666666</v>
      </c>
      <c r="O229" s="35">
        <f>SUM(O220:O228)</f>
        <v>140</v>
      </c>
      <c r="P229" s="35">
        <f>SUM(P220:P228)</f>
        <v>965</v>
      </c>
      <c r="Q229" s="28"/>
      <c r="R229" s="28"/>
      <c r="S229" s="28"/>
      <c r="T229" s="28"/>
    </row>
    <row r="230" spans="1:20" x14ac:dyDescent="0.25">
      <c r="A230" s="16">
        <v>46034</v>
      </c>
      <c r="B230" s="17" t="s">
        <v>45</v>
      </c>
      <c r="C230" s="17">
        <v>30</v>
      </c>
      <c r="D230" s="17">
        <v>7145</v>
      </c>
      <c r="E230" s="18">
        <v>0.1875</v>
      </c>
      <c r="F230" s="18">
        <v>0.2013888888888889</v>
      </c>
      <c r="G230" s="18">
        <v>0.21875</v>
      </c>
      <c r="H230" s="18">
        <v>0.4513888888888889</v>
      </c>
      <c r="I230" s="18">
        <v>0.4513888888888889</v>
      </c>
      <c r="J230" s="18">
        <v>0.46180555555555558</v>
      </c>
      <c r="K230" s="17"/>
      <c r="L230" s="17"/>
      <c r="M230" s="19">
        <f>G230-F230+I230-H230</f>
        <v>1.7361111111111105E-2</v>
      </c>
      <c r="N230" s="20">
        <f t="shared" ref="N230:N252" si="45">H230-G230-(L230-K230)</f>
        <v>0.2326388888888889</v>
      </c>
      <c r="O230" s="34">
        <f>R230-Q230+T230-S230</f>
        <v>7</v>
      </c>
      <c r="P230" s="34">
        <f t="shared" ref="P230:P252" si="46">S230-R230</f>
        <v>159</v>
      </c>
      <c r="Q230" s="17">
        <v>26640</v>
      </c>
      <c r="R230" s="17">
        <v>26647</v>
      </c>
      <c r="S230" s="17">
        <v>26806</v>
      </c>
      <c r="T230" s="17">
        <v>26806</v>
      </c>
    </row>
    <row r="231" spans="1:20" x14ac:dyDescent="0.25">
      <c r="A231" s="16">
        <v>46034</v>
      </c>
      <c r="B231" s="17" t="s">
        <v>45</v>
      </c>
      <c r="C231" s="4">
        <v>40</v>
      </c>
      <c r="D231" s="4">
        <v>7126</v>
      </c>
      <c r="E231" s="5">
        <v>0.20833333333333334</v>
      </c>
      <c r="F231" s="5">
        <v>0.21875</v>
      </c>
      <c r="G231" s="5">
        <v>0.22569444444444445</v>
      </c>
      <c r="H231" s="5">
        <v>0.40277777777777779</v>
      </c>
      <c r="I231" s="5">
        <v>0.41736111111111113</v>
      </c>
      <c r="J231" s="5">
        <v>0.42222222222222222</v>
      </c>
      <c r="K231" s="4"/>
      <c r="L231" s="4"/>
      <c r="M231" s="12">
        <f t="shared" ref="M231:M252" si="47">G231-F231+I231-H231</f>
        <v>2.1527777777777812E-2</v>
      </c>
      <c r="N231" s="13">
        <f t="shared" si="45"/>
        <v>0.17708333333333334</v>
      </c>
      <c r="O231" s="11">
        <f t="shared" ref="O231:O252" si="48">R231-Q231+T231-S231</f>
        <v>11</v>
      </c>
      <c r="P231" s="11">
        <f t="shared" si="46"/>
        <v>122</v>
      </c>
      <c r="Q231" s="4">
        <v>377841</v>
      </c>
      <c r="R231" s="4">
        <v>377846</v>
      </c>
      <c r="S231" s="4">
        <v>377968</v>
      </c>
      <c r="T231" s="4">
        <v>377974</v>
      </c>
    </row>
    <row r="232" spans="1:20" x14ac:dyDescent="0.25">
      <c r="A232" s="16">
        <v>46034</v>
      </c>
      <c r="B232" s="17" t="s">
        <v>45</v>
      </c>
      <c r="C232" s="4">
        <v>20</v>
      </c>
      <c r="D232" s="4">
        <v>7144</v>
      </c>
      <c r="E232" s="5">
        <v>0.21527777777777779</v>
      </c>
      <c r="F232" s="5">
        <v>0.21875</v>
      </c>
      <c r="G232" s="5">
        <v>0.23958333333333334</v>
      </c>
      <c r="H232" s="5">
        <v>0.57291666666666663</v>
      </c>
      <c r="I232" s="5">
        <v>0.59305555555555556</v>
      </c>
      <c r="J232" s="5">
        <v>0.59305555555555556</v>
      </c>
      <c r="K232" s="4"/>
      <c r="L232" s="4"/>
      <c r="M232" s="12">
        <f t="shared" si="47"/>
        <v>4.0972222222222299E-2</v>
      </c>
      <c r="N232" s="13">
        <f t="shared" si="45"/>
        <v>0.33333333333333326</v>
      </c>
      <c r="O232" s="11">
        <f t="shared" si="48"/>
        <v>8</v>
      </c>
      <c r="P232" s="11">
        <f t="shared" si="46"/>
        <v>232</v>
      </c>
      <c r="Q232" s="4">
        <v>15921</v>
      </c>
      <c r="R232" s="4">
        <v>15929</v>
      </c>
      <c r="S232" s="4">
        <v>16161</v>
      </c>
      <c r="T232" s="4">
        <v>16161</v>
      </c>
    </row>
    <row r="233" spans="1:20" x14ac:dyDescent="0.25">
      <c r="A233" s="16">
        <v>46034</v>
      </c>
      <c r="B233" s="17" t="s">
        <v>45</v>
      </c>
      <c r="C233" s="6">
        <v>10</v>
      </c>
      <c r="D233" s="4">
        <v>7140</v>
      </c>
      <c r="E233" s="5">
        <v>0.2361111111111111</v>
      </c>
      <c r="F233" s="5">
        <v>0.2361111111111111</v>
      </c>
      <c r="G233" s="5">
        <v>0.24652777777777779</v>
      </c>
      <c r="H233" s="5">
        <v>0.42499999999999999</v>
      </c>
      <c r="I233" s="5">
        <v>0.4513888888888889</v>
      </c>
      <c r="J233" s="5">
        <v>0.4513888888888889</v>
      </c>
      <c r="K233" s="4"/>
      <c r="L233" s="4"/>
      <c r="M233" s="12">
        <f t="shared" si="47"/>
        <v>3.6805555555555591E-2</v>
      </c>
      <c r="N233" s="13">
        <f t="shared" si="45"/>
        <v>0.1784722222222222</v>
      </c>
      <c r="O233" s="11">
        <f t="shared" si="48"/>
        <v>7</v>
      </c>
      <c r="P233" s="11">
        <f t="shared" si="46"/>
        <v>108</v>
      </c>
      <c r="Q233" s="4">
        <v>382931</v>
      </c>
      <c r="R233" s="4">
        <v>382938</v>
      </c>
      <c r="S233" s="4">
        <v>383046</v>
      </c>
      <c r="T233" s="4">
        <v>383046</v>
      </c>
    </row>
    <row r="234" spans="1:20" x14ac:dyDescent="0.25">
      <c r="A234" s="16">
        <v>46034</v>
      </c>
      <c r="B234" s="17" t="s">
        <v>45</v>
      </c>
      <c r="C234" s="6">
        <v>30</v>
      </c>
      <c r="D234" s="4">
        <v>7125</v>
      </c>
      <c r="E234" s="5">
        <v>0.625</v>
      </c>
      <c r="F234" s="5">
        <v>0.625</v>
      </c>
      <c r="G234" s="5">
        <v>0.64930555555555558</v>
      </c>
      <c r="H234" s="5">
        <v>0.84722222222222221</v>
      </c>
      <c r="I234" s="5">
        <v>0.84722222222222221</v>
      </c>
      <c r="J234" s="5">
        <v>0.85069444444444442</v>
      </c>
      <c r="K234" s="4"/>
      <c r="L234" s="4"/>
      <c r="M234" s="12">
        <f t="shared" si="47"/>
        <v>2.430555555555558E-2</v>
      </c>
      <c r="N234" s="13">
        <f t="shared" si="45"/>
        <v>0.19791666666666663</v>
      </c>
      <c r="O234" s="11">
        <f t="shared" si="48"/>
        <v>9</v>
      </c>
      <c r="P234" s="11">
        <f t="shared" si="46"/>
        <v>123</v>
      </c>
      <c r="Q234" s="4">
        <v>421625</v>
      </c>
      <c r="R234" s="4">
        <v>421625</v>
      </c>
      <c r="S234" s="4">
        <v>421748</v>
      </c>
      <c r="T234" s="4">
        <v>421757</v>
      </c>
    </row>
    <row r="235" spans="1:20" x14ac:dyDescent="0.25">
      <c r="A235" s="16">
        <v>46034</v>
      </c>
      <c r="B235" s="17" t="s">
        <v>45</v>
      </c>
      <c r="C235" s="4">
        <v>10</v>
      </c>
      <c r="D235" s="4">
        <v>7105</v>
      </c>
      <c r="E235" s="5">
        <v>0.24305555555555555</v>
      </c>
      <c r="F235" s="5">
        <v>0.25</v>
      </c>
      <c r="G235" s="5">
        <v>0.26041666666666669</v>
      </c>
      <c r="H235" s="5">
        <v>0.4375</v>
      </c>
      <c r="I235" s="5">
        <v>0.44374999999999998</v>
      </c>
      <c r="J235" s="5">
        <v>0.4513888888888889</v>
      </c>
      <c r="K235" s="4"/>
      <c r="L235" s="4"/>
      <c r="M235" s="12">
        <f t="shared" si="47"/>
        <v>1.6666666666666663E-2</v>
      </c>
      <c r="N235" s="13">
        <f t="shared" si="45"/>
        <v>0.17708333333333331</v>
      </c>
      <c r="O235" s="11">
        <f t="shared" si="48"/>
        <v>2</v>
      </c>
      <c r="P235" s="11">
        <f t="shared" si="46"/>
        <v>106</v>
      </c>
      <c r="Q235" s="4">
        <v>547335</v>
      </c>
      <c r="R235" s="4">
        <v>547336</v>
      </c>
      <c r="S235" s="4">
        <v>547442</v>
      </c>
      <c r="T235" s="4">
        <v>547443</v>
      </c>
    </row>
    <row r="236" spans="1:20" x14ac:dyDescent="0.25">
      <c r="A236" s="16">
        <v>46034</v>
      </c>
      <c r="B236" s="17" t="s">
        <v>45</v>
      </c>
      <c r="C236" s="4">
        <v>90</v>
      </c>
      <c r="D236" s="4">
        <v>62</v>
      </c>
      <c r="E236" s="5">
        <v>0.23958333333333334</v>
      </c>
      <c r="F236" s="5">
        <v>0.25</v>
      </c>
      <c r="G236" s="5">
        <v>0.2638888888888889</v>
      </c>
      <c r="H236" s="5">
        <v>0.36180555555555555</v>
      </c>
      <c r="I236" s="5">
        <v>0.36180555555555555</v>
      </c>
      <c r="J236" s="5">
        <v>0.36180555555555555</v>
      </c>
      <c r="K236" s="4"/>
      <c r="L236" s="4"/>
      <c r="M236" s="12">
        <f t="shared" si="47"/>
        <v>1.3888888888888895E-2</v>
      </c>
      <c r="N236" s="13">
        <f t="shared" si="45"/>
        <v>9.7916666666666652E-2</v>
      </c>
      <c r="O236" s="11">
        <f t="shared" si="48"/>
        <v>8</v>
      </c>
      <c r="P236" s="11">
        <f t="shared" si="46"/>
        <v>68</v>
      </c>
      <c r="Q236" s="4">
        <v>153602</v>
      </c>
      <c r="R236" s="4">
        <v>153610</v>
      </c>
      <c r="S236" s="4">
        <v>153678</v>
      </c>
      <c r="T236" s="4">
        <v>153678</v>
      </c>
    </row>
    <row r="237" spans="1:20" x14ac:dyDescent="0.25">
      <c r="A237" s="16">
        <v>46034</v>
      </c>
      <c r="B237" s="17" t="s">
        <v>45</v>
      </c>
      <c r="C237" s="4">
        <v>70</v>
      </c>
      <c r="D237" s="4">
        <v>62</v>
      </c>
      <c r="E237" s="5">
        <v>0.36180555555555555</v>
      </c>
      <c r="F237" s="5">
        <v>0.36180555555555555</v>
      </c>
      <c r="G237" s="5">
        <v>0.36180555555555555</v>
      </c>
      <c r="H237" s="5">
        <v>0.41041666666666665</v>
      </c>
      <c r="I237" s="5">
        <v>0.41041666666666665</v>
      </c>
      <c r="J237" s="5">
        <v>0.41041666666666665</v>
      </c>
      <c r="K237" s="4"/>
      <c r="L237" s="4"/>
      <c r="M237" s="12">
        <f t="shared" si="47"/>
        <v>0</v>
      </c>
      <c r="N237" s="13">
        <f t="shared" si="45"/>
        <v>4.8611111111111105E-2</v>
      </c>
      <c r="O237" s="11">
        <f t="shared" si="48"/>
        <v>0</v>
      </c>
      <c r="P237" s="11">
        <f t="shared" si="46"/>
        <v>34</v>
      </c>
      <c r="Q237" s="4">
        <v>153678</v>
      </c>
      <c r="R237" s="4">
        <v>153678</v>
      </c>
      <c r="S237" s="4">
        <v>153712</v>
      </c>
      <c r="T237" s="4">
        <v>153712</v>
      </c>
    </row>
    <row r="238" spans="1:20" x14ac:dyDescent="0.25">
      <c r="A238" s="16">
        <v>46034</v>
      </c>
      <c r="B238" s="17" t="s">
        <v>45</v>
      </c>
      <c r="C238" s="4">
        <v>80</v>
      </c>
      <c r="D238" s="4">
        <v>62</v>
      </c>
      <c r="E238" s="5">
        <v>0.41041666666666665</v>
      </c>
      <c r="F238" s="5">
        <v>0.41041666666666665</v>
      </c>
      <c r="G238" s="5">
        <v>0.41041666666666665</v>
      </c>
      <c r="H238" s="5">
        <v>0.4513888888888889</v>
      </c>
      <c r="I238" s="5">
        <v>0.4513888888888889</v>
      </c>
      <c r="J238" s="5">
        <v>0.4513888888888889</v>
      </c>
      <c r="K238" s="4"/>
      <c r="L238" s="4"/>
      <c r="M238" s="12">
        <f t="shared" si="47"/>
        <v>0</v>
      </c>
      <c r="N238" s="13">
        <f t="shared" si="45"/>
        <v>4.0972222222222243E-2</v>
      </c>
      <c r="O238" s="11">
        <f t="shared" si="48"/>
        <v>0</v>
      </c>
      <c r="P238" s="11">
        <f t="shared" si="46"/>
        <v>28</v>
      </c>
      <c r="Q238" s="4">
        <v>153712</v>
      </c>
      <c r="R238" s="4">
        <v>153712</v>
      </c>
      <c r="S238" s="4">
        <v>153740</v>
      </c>
      <c r="T238" s="4">
        <v>153740</v>
      </c>
    </row>
    <row r="239" spans="1:20" x14ac:dyDescent="0.25">
      <c r="A239" s="16">
        <v>46034</v>
      </c>
      <c r="B239" s="17" t="s">
        <v>45</v>
      </c>
      <c r="C239" s="4">
        <v>90</v>
      </c>
      <c r="D239" s="4">
        <v>62</v>
      </c>
      <c r="E239" s="5">
        <v>0.49305555555555558</v>
      </c>
      <c r="F239" s="5">
        <v>0.49305555555555558</v>
      </c>
      <c r="G239" s="5">
        <v>0.49305555555555558</v>
      </c>
      <c r="H239" s="5">
        <v>0.60763888888888884</v>
      </c>
      <c r="I239" s="5">
        <v>0.60763888888888884</v>
      </c>
      <c r="J239" s="5">
        <v>0.60555555555555551</v>
      </c>
      <c r="K239" s="4"/>
      <c r="L239" s="4"/>
      <c r="M239" s="12">
        <f t="shared" si="47"/>
        <v>0</v>
      </c>
      <c r="N239" s="13">
        <f t="shared" si="45"/>
        <v>0.11458333333333326</v>
      </c>
      <c r="O239" s="11">
        <f t="shared" si="48"/>
        <v>0</v>
      </c>
      <c r="P239" s="11">
        <f t="shared" si="46"/>
        <v>76</v>
      </c>
      <c r="Q239" s="4">
        <v>153740</v>
      </c>
      <c r="R239" s="4">
        <v>153740</v>
      </c>
      <c r="S239" s="4">
        <v>153816</v>
      </c>
      <c r="T239" s="4">
        <v>153816</v>
      </c>
    </row>
    <row r="240" spans="1:20" x14ac:dyDescent="0.25">
      <c r="A240" s="16">
        <v>46034</v>
      </c>
      <c r="B240" s="17" t="s">
        <v>45</v>
      </c>
      <c r="C240" s="4">
        <v>30</v>
      </c>
      <c r="D240" s="4">
        <v>7146</v>
      </c>
      <c r="E240" s="5">
        <v>0.25833333333333336</v>
      </c>
      <c r="F240" s="5">
        <v>0.26250000000000001</v>
      </c>
      <c r="G240" s="5">
        <v>0.28055555555555556</v>
      </c>
      <c r="H240" s="5">
        <v>0.46111111111111114</v>
      </c>
      <c r="I240" s="5">
        <v>0.46111111111111114</v>
      </c>
      <c r="J240" s="5">
        <v>0.46111111111111114</v>
      </c>
      <c r="K240" s="4"/>
      <c r="L240" s="4"/>
      <c r="M240" s="12">
        <f t="shared" si="47"/>
        <v>1.8055555555555547E-2</v>
      </c>
      <c r="N240" s="13">
        <f t="shared" si="45"/>
        <v>0.18055555555555558</v>
      </c>
      <c r="O240" s="11">
        <f t="shared" si="48"/>
        <v>19</v>
      </c>
      <c r="P240" s="11">
        <f t="shared" si="46"/>
        <v>116</v>
      </c>
      <c r="Q240" s="4">
        <v>20813</v>
      </c>
      <c r="R240" s="4">
        <v>20832</v>
      </c>
      <c r="S240" s="4">
        <v>20948</v>
      </c>
      <c r="T240" s="4">
        <v>20948</v>
      </c>
    </row>
    <row r="241" spans="1:20" x14ac:dyDescent="0.25">
      <c r="A241" s="16">
        <v>46034</v>
      </c>
      <c r="B241" s="17" t="s">
        <v>45</v>
      </c>
      <c r="C241" s="4">
        <v>30</v>
      </c>
      <c r="D241" s="4">
        <v>7125</v>
      </c>
      <c r="E241" s="5">
        <v>0.46111111111111114</v>
      </c>
      <c r="F241" s="5">
        <v>0.46111111111111114</v>
      </c>
      <c r="G241" s="5">
        <v>0.47916666666666669</v>
      </c>
      <c r="H241" s="5">
        <v>0.62152777777777779</v>
      </c>
      <c r="I241" s="5">
        <v>0.65972222222222221</v>
      </c>
      <c r="J241" s="5">
        <v>0.66111111111111109</v>
      </c>
      <c r="K241" s="4"/>
      <c r="L241" s="4"/>
      <c r="M241" s="12">
        <f t="shared" si="47"/>
        <v>5.6250000000000022E-2</v>
      </c>
      <c r="N241" s="13">
        <f t="shared" si="45"/>
        <v>0.1423611111111111</v>
      </c>
      <c r="O241" s="11">
        <f t="shared" si="48"/>
        <v>0</v>
      </c>
      <c r="P241" s="11">
        <f t="shared" si="46"/>
        <v>101</v>
      </c>
      <c r="Q241" s="4">
        <v>421524</v>
      </c>
      <c r="R241" s="4">
        <v>421524</v>
      </c>
      <c r="S241" s="4">
        <v>421625</v>
      </c>
      <c r="T241" s="4">
        <v>421625</v>
      </c>
    </row>
    <row r="242" spans="1:20" x14ac:dyDescent="0.25">
      <c r="A242" s="16">
        <v>46034</v>
      </c>
      <c r="B242" s="17" t="s">
        <v>45</v>
      </c>
      <c r="C242" s="4">
        <v>20</v>
      </c>
      <c r="D242" s="4">
        <v>7141</v>
      </c>
      <c r="E242" s="5">
        <v>0.25694444444444442</v>
      </c>
      <c r="F242" s="5">
        <v>0.2673611111111111</v>
      </c>
      <c r="G242" s="5">
        <v>0.28125</v>
      </c>
      <c r="H242" s="5">
        <v>0.60555555555555551</v>
      </c>
      <c r="I242" s="5">
        <v>0.61250000000000004</v>
      </c>
      <c r="J242" s="5">
        <v>0.63541666666666663</v>
      </c>
      <c r="K242" s="4"/>
      <c r="L242" s="4"/>
      <c r="M242" s="12">
        <f t="shared" si="47"/>
        <v>2.083333333333337E-2</v>
      </c>
      <c r="N242" s="13">
        <f t="shared" si="45"/>
        <v>0.32430555555555551</v>
      </c>
      <c r="O242" s="11">
        <f t="shared" si="48"/>
        <v>9</v>
      </c>
      <c r="P242" s="11">
        <f t="shared" si="46"/>
        <v>236</v>
      </c>
      <c r="Q242" s="4">
        <v>105512</v>
      </c>
      <c r="R242" s="4">
        <v>105521</v>
      </c>
      <c r="S242" s="4">
        <v>105757</v>
      </c>
      <c r="T242" s="4">
        <v>105757</v>
      </c>
    </row>
    <row r="243" spans="1:20" x14ac:dyDescent="0.25">
      <c r="A243" s="16">
        <v>46034</v>
      </c>
      <c r="B243" s="17" t="s">
        <v>45</v>
      </c>
      <c r="C243" s="4">
        <v>10</v>
      </c>
      <c r="D243" s="4">
        <v>7140</v>
      </c>
      <c r="E243" s="5">
        <v>0.40277777777777779</v>
      </c>
      <c r="F243" s="5">
        <v>0.42708333333333331</v>
      </c>
      <c r="G243" s="5">
        <v>0.42708333333333331</v>
      </c>
      <c r="H243" s="5">
        <v>0.79513888888888884</v>
      </c>
      <c r="I243" s="5">
        <v>0.80694444444444446</v>
      </c>
      <c r="J243" s="5">
        <v>0.80694444444444446</v>
      </c>
      <c r="K243" s="4"/>
      <c r="L243" s="4"/>
      <c r="M243" s="12">
        <f t="shared" si="47"/>
        <v>1.1805555555555625E-2</v>
      </c>
      <c r="N243" s="13">
        <f t="shared" si="45"/>
        <v>0.36805555555555552</v>
      </c>
      <c r="O243" s="11">
        <f t="shared" si="48"/>
        <v>7</v>
      </c>
      <c r="P243" s="11">
        <f t="shared" si="46"/>
        <v>196</v>
      </c>
      <c r="Q243" s="4">
        <v>383046</v>
      </c>
      <c r="R243" s="4">
        <v>383046</v>
      </c>
      <c r="S243" s="4">
        <v>383242</v>
      </c>
      <c r="T243" s="4">
        <v>383249</v>
      </c>
    </row>
    <row r="244" spans="1:20" x14ac:dyDescent="0.25">
      <c r="A244" s="16">
        <v>46034</v>
      </c>
      <c r="B244" s="17" t="s">
        <v>45</v>
      </c>
      <c r="C244" s="4">
        <v>40</v>
      </c>
      <c r="D244" s="4">
        <v>7109</v>
      </c>
      <c r="E244" s="5">
        <v>0.40625</v>
      </c>
      <c r="F244" s="5">
        <v>0.41666666666666669</v>
      </c>
      <c r="G244" s="5">
        <v>0.42430555555555555</v>
      </c>
      <c r="H244" s="5">
        <v>0.82291666666666663</v>
      </c>
      <c r="I244" s="5">
        <v>0.83611111111111114</v>
      </c>
      <c r="J244" s="5">
        <v>0.84027777777777779</v>
      </c>
      <c r="K244" s="4"/>
      <c r="L244" s="4"/>
      <c r="M244" s="12">
        <f t="shared" si="47"/>
        <v>2.083333333333337E-2</v>
      </c>
      <c r="N244" s="13">
        <f t="shared" si="45"/>
        <v>0.39861111111111108</v>
      </c>
      <c r="O244" s="11">
        <f t="shared" si="48"/>
        <v>11</v>
      </c>
      <c r="P244" s="11">
        <f t="shared" si="46"/>
        <v>253</v>
      </c>
      <c r="Q244" s="4">
        <v>566424</v>
      </c>
      <c r="R244" s="4">
        <v>566430</v>
      </c>
      <c r="S244" s="4">
        <v>566683</v>
      </c>
      <c r="T244" s="4">
        <v>566688</v>
      </c>
    </row>
    <row r="245" spans="1:20" x14ac:dyDescent="0.25">
      <c r="A245" s="16">
        <v>46034</v>
      </c>
      <c r="B245" s="17" t="s">
        <v>45</v>
      </c>
      <c r="C245" s="4">
        <v>10</v>
      </c>
      <c r="D245" s="4">
        <v>7105</v>
      </c>
      <c r="E245" s="5">
        <v>0.40972222222222221</v>
      </c>
      <c r="F245" s="5">
        <v>0.41944444444444445</v>
      </c>
      <c r="G245" s="5">
        <v>0.4465277777777778</v>
      </c>
      <c r="H245" s="5">
        <v>0.7993055555555556</v>
      </c>
      <c r="I245" s="5">
        <v>0.80208333333333337</v>
      </c>
      <c r="J245" s="5">
        <v>0.81527777777777777</v>
      </c>
      <c r="K245" s="4"/>
      <c r="L245" s="4"/>
      <c r="M245" s="12">
        <f t="shared" si="47"/>
        <v>2.9861111111111116E-2</v>
      </c>
      <c r="N245" s="13">
        <f t="shared" si="45"/>
        <v>0.3527777777777778</v>
      </c>
      <c r="O245" s="11">
        <f t="shared" si="48"/>
        <v>2</v>
      </c>
      <c r="P245" s="11">
        <f t="shared" si="46"/>
        <v>219</v>
      </c>
      <c r="Q245" s="4">
        <v>547443</v>
      </c>
      <c r="R245" s="4">
        <v>547444</v>
      </c>
      <c r="S245" s="4">
        <v>547663</v>
      </c>
      <c r="T245" s="4">
        <v>547664</v>
      </c>
    </row>
    <row r="246" spans="1:20" x14ac:dyDescent="0.25">
      <c r="A246" s="16">
        <v>46034</v>
      </c>
      <c r="B246" s="17" t="s">
        <v>45</v>
      </c>
      <c r="C246" s="4">
        <v>30</v>
      </c>
      <c r="D246" s="4">
        <v>7145</v>
      </c>
      <c r="E246" s="5">
        <v>0.43055555555555558</v>
      </c>
      <c r="F246" s="5">
        <v>0.45347222222222222</v>
      </c>
      <c r="G246" s="5">
        <v>0.4548611111111111</v>
      </c>
      <c r="H246" s="5">
        <v>0.82152777777777775</v>
      </c>
      <c r="I246" s="5">
        <v>0.85486111111111107</v>
      </c>
      <c r="J246" s="5">
        <v>0.86319444444444449</v>
      </c>
      <c r="K246" s="4"/>
      <c r="L246" s="4"/>
      <c r="M246" s="12">
        <f t="shared" si="47"/>
        <v>3.472222222222221E-2</v>
      </c>
      <c r="N246" s="13">
        <f t="shared" si="45"/>
        <v>0.36666666666666664</v>
      </c>
      <c r="O246" s="11">
        <f t="shared" si="48"/>
        <v>35</v>
      </c>
      <c r="P246" s="11">
        <f t="shared" si="46"/>
        <v>231</v>
      </c>
      <c r="Q246" s="4">
        <v>26806</v>
      </c>
      <c r="R246" s="4">
        <v>26806</v>
      </c>
      <c r="S246" s="4">
        <v>27037</v>
      </c>
      <c r="T246" s="4">
        <v>27072</v>
      </c>
    </row>
    <row r="247" spans="1:20" x14ac:dyDescent="0.25">
      <c r="A247" s="16">
        <v>46034</v>
      </c>
      <c r="B247" s="17" t="s">
        <v>45</v>
      </c>
      <c r="C247" s="4">
        <v>20</v>
      </c>
      <c r="D247" s="4">
        <v>7141</v>
      </c>
      <c r="E247" s="5">
        <v>0.58472222222222225</v>
      </c>
      <c r="F247" s="5">
        <v>0.5854166666666667</v>
      </c>
      <c r="G247" s="5">
        <v>0.58611111111111114</v>
      </c>
      <c r="H247" s="5">
        <v>0.84722222222222221</v>
      </c>
      <c r="I247" s="5">
        <v>0.86388888888888893</v>
      </c>
      <c r="J247" s="5">
        <v>0.86805555555555558</v>
      </c>
      <c r="K247" s="4"/>
      <c r="L247" s="4"/>
      <c r="M247" s="12">
        <f t="shared" si="47"/>
        <v>1.736111111111116E-2</v>
      </c>
      <c r="N247" s="13">
        <f t="shared" si="45"/>
        <v>0.26111111111111107</v>
      </c>
      <c r="O247" s="11">
        <f t="shared" si="48"/>
        <v>8</v>
      </c>
      <c r="P247" s="11">
        <f t="shared" si="46"/>
        <v>159</v>
      </c>
      <c r="Q247" s="4">
        <v>105757</v>
      </c>
      <c r="R247" s="4">
        <v>105757</v>
      </c>
      <c r="S247" s="4">
        <v>105916</v>
      </c>
      <c r="T247" s="4">
        <v>105924</v>
      </c>
    </row>
    <row r="248" spans="1:20" x14ac:dyDescent="0.25">
      <c r="A248" s="16">
        <v>46034</v>
      </c>
      <c r="B248" s="17" t="s">
        <v>45</v>
      </c>
      <c r="C248" s="4">
        <v>20</v>
      </c>
      <c r="D248" s="4">
        <v>7144</v>
      </c>
      <c r="E248" s="5">
        <v>0.54722222222222228</v>
      </c>
      <c r="F248" s="5">
        <v>0.55763888888888891</v>
      </c>
      <c r="G248" s="5">
        <v>0.57499999999999996</v>
      </c>
      <c r="H248" s="5">
        <v>0.79652777777777772</v>
      </c>
      <c r="I248" s="5">
        <v>0.80763888888888891</v>
      </c>
      <c r="J248" s="5">
        <v>0.81388888888888888</v>
      </c>
      <c r="K248" s="4"/>
      <c r="L248" s="4"/>
      <c r="M248" s="12">
        <f t="shared" si="47"/>
        <v>2.8472222222222232E-2</v>
      </c>
      <c r="N248" s="13">
        <f t="shared" si="45"/>
        <v>0.22152777777777777</v>
      </c>
      <c r="O248" s="11">
        <f t="shared" si="48"/>
        <v>12</v>
      </c>
      <c r="P248" s="11">
        <f t="shared" si="46"/>
        <v>161</v>
      </c>
      <c r="Q248" s="4">
        <v>16161</v>
      </c>
      <c r="R248" s="4">
        <v>16165</v>
      </c>
      <c r="S248" s="4">
        <v>16326</v>
      </c>
      <c r="T248" s="4">
        <v>16334</v>
      </c>
    </row>
    <row r="249" spans="1:20" x14ac:dyDescent="0.25">
      <c r="A249" s="16"/>
      <c r="B249" s="17"/>
      <c r="C249" s="4"/>
      <c r="D249" s="4"/>
      <c r="E249" s="5"/>
      <c r="F249" s="5"/>
      <c r="G249" s="5"/>
      <c r="H249" s="5"/>
      <c r="I249" s="5"/>
      <c r="J249" s="5"/>
      <c r="K249" s="4"/>
      <c r="L249" s="4"/>
      <c r="M249" s="12">
        <f t="shared" si="47"/>
        <v>0</v>
      </c>
      <c r="N249" s="13">
        <f t="shared" si="45"/>
        <v>0</v>
      </c>
      <c r="O249" s="11">
        <f t="shared" si="48"/>
        <v>0</v>
      </c>
      <c r="P249" s="11">
        <f t="shared" si="46"/>
        <v>0</v>
      </c>
      <c r="Q249" s="4"/>
      <c r="R249" s="4"/>
      <c r="S249" s="4"/>
      <c r="T249" s="4"/>
    </row>
    <row r="250" spans="1:20" x14ac:dyDescent="0.25">
      <c r="A250" s="3"/>
      <c r="B250" s="4"/>
      <c r="C250" s="4"/>
      <c r="D250" s="4"/>
      <c r="E250" s="5"/>
      <c r="F250" s="5"/>
      <c r="G250" s="5"/>
      <c r="H250" s="5"/>
      <c r="I250" s="5"/>
      <c r="J250" s="5"/>
      <c r="K250" s="4"/>
      <c r="L250" s="4"/>
      <c r="M250" s="12">
        <f t="shared" si="47"/>
        <v>0</v>
      </c>
      <c r="N250" s="13">
        <f t="shared" si="45"/>
        <v>0</v>
      </c>
      <c r="O250" s="11">
        <f t="shared" si="48"/>
        <v>0</v>
      </c>
      <c r="P250" s="11">
        <f t="shared" si="46"/>
        <v>0</v>
      </c>
      <c r="Q250" s="4"/>
      <c r="R250" s="4"/>
      <c r="S250" s="4"/>
      <c r="T250" s="4"/>
    </row>
    <row r="251" spans="1:20" x14ac:dyDescent="0.25">
      <c r="A251" s="3"/>
      <c r="B251" s="4"/>
      <c r="C251" s="4"/>
      <c r="D251" s="4"/>
      <c r="E251" s="5"/>
      <c r="F251" s="5"/>
      <c r="G251" s="5"/>
      <c r="H251" s="5"/>
      <c r="I251" s="5"/>
      <c r="J251" s="5"/>
      <c r="K251" s="4"/>
      <c r="L251" s="4"/>
      <c r="M251" s="12">
        <f t="shared" si="47"/>
        <v>0</v>
      </c>
      <c r="N251" s="13">
        <f t="shared" si="45"/>
        <v>0</v>
      </c>
      <c r="O251" s="11">
        <f t="shared" si="48"/>
        <v>0</v>
      </c>
      <c r="P251" s="11">
        <f t="shared" si="46"/>
        <v>0</v>
      </c>
      <c r="Q251" s="4"/>
      <c r="R251" s="4"/>
      <c r="S251" s="4"/>
      <c r="T251" s="4"/>
    </row>
    <row r="252" spans="1:20" x14ac:dyDescent="0.25">
      <c r="A252" s="3"/>
      <c r="B252" s="4"/>
      <c r="C252" s="4"/>
      <c r="D252" s="4"/>
      <c r="E252" s="5"/>
      <c r="F252" s="5"/>
      <c r="G252" s="5"/>
      <c r="H252" s="5"/>
      <c r="I252" s="5"/>
      <c r="J252" s="5"/>
      <c r="K252" s="4"/>
      <c r="L252" s="4"/>
      <c r="M252" s="12">
        <f t="shared" si="47"/>
        <v>0</v>
      </c>
      <c r="N252" s="13">
        <f t="shared" si="45"/>
        <v>0</v>
      </c>
      <c r="O252" s="11">
        <f t="shared" si="48"/>
        <v>0</v>
      </c>
      <c r="P252" s="11">
        <f t="shared" si="46"/>
        <v>0</v>
      </c>
      <c r="Q252" s="4"/>
      <c r="R252" s="4"/>
      <c r="S252" s="4"/>
      <c r="T252" s="4"/>
    </row>
    <row r="253" spans="1:20" x14ac:dyDescent="0.25">
      <c r="A253" s="27"/>
      <c r="B253" s="28"/>
      <c r="C253" s="28"/>
      <c r="D253" s="29"/>
      <c r="E253" s="28"/>
      <c r="F253" s="28"/>
      <c r="G253" s="28"/>
      <c r="H253" s="28"/>
      <c r="I253" s="28"/>
      <c r="J253" s="28"/>
      <c r="K253" s="28"/>
      <c r="L253" s="7" t="s">
        <v>41</v>
      </c>
      <c r="M253" s="14">
        <f>SUM(M230:M252)</f>
        <v>0.4097222222222226</v>
      </c>
      <c r="N253" s="14">
        <f>SUM(N230:N252)</f>
        <v>4.2145833333333336</v>
      </c>
      <c r="O253" s="35">
        <f>SUM(O230:O252)</f>
        <v>155</v>
      </c>
      <c r="P253" s="35">
        <f>SUM(P230:P252)</f>
        <v>2728</v>
      </c>
      <c r="Q253" s="28"/>
      <c r="R253" s="28"/>
      <c r="S253" s="28"/>
      <c r="T253" s="28"/>
    </row>
    <row r="254" spans="1:20" x14ac:dyDescent="0.25">
      <c r="A254" s="16">
        <v>46035</v>
      </c>
      <c r="B254" s="17" t="s">
        <v>46</v>
      </c>
      <c r="C254" s="17">
        <v>30</v>
      </c>
      <c r="D254" s="17">
        <v>7146</v>
      </c>
      <c r="E254" s="18">
        <v>0.1875</v>
      </c>
      <c r="F254" s="18">
        <v>0.2013888888888889</v>
      </c>
      <c r="G254" s="18">
        <v>0.21875</v>
      </c>
      <c r="H254" s="18">
        <v>0.44791666666666669</v>
      </c>
      <c r="I254" s="18">
        <v>0.44791666666666669</v>
      </c>
      <c r="J254" s="18">
        <v>0.45833333333333331</v>
      </c>
      <c r="K254" s="17"/>
      <c r="L254" s="17"/>
      <c r="M254" s="19">
        <f>G254-F254+I254-H254</f>
        <v>1.7361111111111105E-2</v>
      </c>
      <c r="N254" s="20">
        <f t="shared" ref="N254:N283" si="49">H254-G254-(L254-K254)</f>
        <v>0.22916666666666669</v>
      </c>
      <c r="O254" s="34">
        <f>R254-Q254+T254-S254</f>
        <v>8</v>
      </c>
      <c r="P254" s="34">
        <f t="shared" ref="P254:P283" si="50">S254-R254</f>
        <v>158</v>
      </c>
      <c r="Q254" s="17">
        <v>20955</v>
      </c>
      <c r="R254" s="17">
        <v>20963</v>
      </c>
      <c r="S254" s="17">
        <v>21121</v>
      </c>
      <c r="T254" s="17">
        <v>21121</v>
      </c>
    </row>
    <row r="255" spans="1:20" x14ac:dyDescent="0.25">
      <c r="A255" s="16">
        <v>46035</v>
      </c>
      <c r="B255" s="17" t="s">
        <v>46</v>
      </c>
      <c r="C255" s="4">
        <v>40</v>
      </c>
      <c r="D255" s="4">
        <v>63</v>
      </c>
      <c r="E255" s="5">
        <v>0.20833333333333334</v>
      </c>
      <c r="F255" s="5">
        <v>0.21875</v>
      </c>
      <c r="G255" s="5">
        <v>0.22569444444444445</v>
      </c>
      <c r="H255" s="5">
        <v>0.51041666666666663</v>
      </c>
      <c r="I255" s="5">
        <v>0.51041666666666663</v>
      </c>
      <c r="J255" s="5">
        <v>0.52777777777777779</v>
      </c>
      <c r="K255" s="4"/>
      <c r="L255" s="4"/>
      <c r="M255" s="12">
        <f t="shared" ref="M255:M283" si="51">G255-F255+I255-H255</f>
        <v>6.9444444444444198E-3</v>
      </c>
      <c r="N255" s="13">
        <f t="shared" si="49"/>
        <v>0.28472222222222221</v>
      </c>
      <c r="O255" s="11">
        <f t="shared" ref="O255:O283" si="52">R255-Q255+T255-S255</f>
        <v>11</v>
      </c>
      <c r="P255" s="11">
        <f t="shared" si="50"/>
        <v>180</v>
      </c>
      <c r="Q255" s="4">
        <v>131436</v>
      </c>
      <c r="R255" s="4">
        <v>131441</v>
      </c>
      <c r="S255" s="4">
        <v>131621</v>
      </c>
      <c r="T255" s="4">
        <v>131627</v>
      </c>
    </row>
    <row r="256" spans="1:20" x14ac:dyDescent="0.25">
      <c r="A256" s="16">
        <v>46035</v>
      </c>
      <c r="B256" s="17" t="s">
        <v>46</v>
      </c>
      <c r="C256" s="4">
        <v>40</v>
      </c>
      <c r="D256" s="4">
        <v>7109</v>
      </c>
      <c r="E256" s="5">
        <v>0.20833333333333334</v>
      </c>
      <c r="F256" s="5">
        <v>0.21875</v>
      </c>
      <c r="G256" s="5">
        <v>0.22777777777777777</v>
      </c>
      <c r="H256" s="5">
        <v>0.40625</v>
      </c>
      <c r="I256" s="5">
        <v>0.41319444444444442</v>
      </c>
      <c r="J256" s="5">
        <v>0.41666666666666669</v>
      </c>
      <c r="K256" s="4"/>
      <c r="L256" s="4"/>
      <c r="M256" s="12">
        <f t="shared" si="51"/>
        <v>1.5972222222222165E-2</v>
      </c>
      <c r="N256" s="13">
        <f t="shared" si="49"/>
        <v>0.17847222222222223</v>
      </c>
      <c r="O256" s="11">
        <f t="shared" si="52"/>
        <v>6</v>
      </c>
      <c r="P256" s="11">
        <f t="shared" si="50"/>
        <v>122</v>
      </c>
      <c r="Q256" s="4">
        <v>566709</v>
      </c>
      <c r="R256" s="4">
        <v>566712</v>
      </c>
      <c r="S256" s="4">
        <v>566834</v>
      </c>
      <c r="T256" s="4">
        <v>566837</v>
      </c>
    </row>
    <row r="257" spans="1:22" x14ac:dyDescent="0.25">
      <c r="A257" s="16">
        <v>46035</v>
      </c>
      <c r="B257" s="17" t="s">
        <v>46</v>
      </c>
      <c r="C257" s="6">
        <v>70</v>
      </c>
      <c r="D257" s="4">
        <v>62</v>
      </c>
      <c r="E257" s="5">
        <v>0.58888888888888891</v>
      </c>
      <c r="F257" s="5">
        <v>0.60277777777777775</v>
      </c>
      <c r="G257" s="5">
        <v>0.60972222222222228</v>
      </c>
      <c r="H257" s="5">
        <v>0.65138888888888891</v>
      </c>
      <c r="I257" s="5">
        <v>0.65138888888888891</v>
      </c>
      <c r="J257" s="5">
        <v>0.65277777777777779</v>
      </c>
      <c r="K257" s="4"/>
      <c r="L257" s="4"/>
      <c r="M257" s="12">
        <f t="shared" si="51"/>
        <v>6.9444444444445308E-3</v>
      </c>
      <c r="N257" s="13">
        <f t="shared" si="49"/>
        <v>4.166666666666663E-2</v>
      </c>
      <c r="O257" s="11">
        <f t="shared" si="52"/>
        <v>3</v>
      </c>
      <c r="P257" s="11">
        <f t="shared" si="50"/>
        <v>34</v>
      </c>
      <c r="Q257" s="4">
        <v>154127</v>
      </c>
      <c r="R257" s="4">
        <v>154130</v>
      </c>
      <c r="S257" s="4">
        <v>154164</v>
      </c>
      <c r="T257" s="4">
        <v>154164</v>
      </c>
    </row>
    <row r="258" spans="1:22" x14ac:dyDescent="0.25">
      <c r="A258" s="16">
        <v>46035</v>
      </c>
      <c r="B258" s="17" t="s">
        <v>46</v>
      </c>
      <c r="C258" s="6">
        <v>80</v>
      </c>
      <c r="D258" s="4">
        <v>62</v>
      </c>
      <c r="E258" s="5">
        <v>0.65277777777777779</v>
      </c>
      <c r="F258" s="5">
        <v>0.65277777777777779</v>
      </c>
      <c r="G258" s="5">
        <v>0.65277777777777779</v>
      </c>
      <c r="H258" s="5">
        <v>0.68888888888888888</v>
      </c>
      <c r="I258" s="5">
        <v>0.68888888888888888</v>
      </c>
      <c r="J258" s="5">
        <v>0.6958333333333333</v>
      </c>
      <c r="K258" s="4"/>
      <c r="L258" s="4"/>
      <c r="M258" s="12">
        <f t="shared" si="51"/>
        <v>0</v>
      </c>
      <c r="N258" s="13">
        <f t="shared" si="49"/>
        <v>3.6111111111111094E-2</v>
      </c>
      <c r="O258" s="11">
        <f t="shared" si="52"/>
        <v>0</v>
      </c>
      <c r="P258" s="11">
        <f t="shared" si="50"/>
        <v>27</v>
      </c>
      <c r="Q258" s="4">
        <v>154164</v>
      </c>
      <c r="R258" s="4">
        <v>154164</v>
      </c>
      <c r="S258" s="4">
        <v>154191</v>
      </c>
      <c r="T258" s="4">
        <v>154191</v>
      </c>
    </row>
    <row r="259" spans="1:22" x14ac:dyDescent="0.25">
      <c r="A259" s="16">
        <v>46035</v>
      </c>
      <c r="B259" s="17" t="s">
        <v>46</v>
      </c>
      <c r="C259" s="4">
        <v>90</v>
      </c>
      <c r="D259" s="4">
        <v>62</v>
      </c>
      <c r="E259" s="5">
        <v>0.6958333333333333</v>
      </c>
      <c r="F259" s="5">
        <v>0.6958333333333333</v>
      </c>
      <c r="G259" s="5">
        <v>0.6958333333333333</v>
      </c>
      <c r="H259" s="5">
        <v>0.74097222222222225</v>
      </c>
      <c r="I259" s="5">
        <v>0.75</v>
      </c>
      <c r="J259" s="5">
        <v>0.75555555555555554</v>
      </c>
      <c r="K259" s="4"/>
      <c r="L259" s="4"/>
      <c r="M259" s="12">
        <f t="shared" si="51"/>
        <v>9.0277777777777457E-3</v>
      </c>
      <c r="N259" s="13">
        <f t="shared" si="49"/>
        <v>4.5138888888888951E-2</v>
      </c>
      <c r="O259" s="11">
        <f t="shared" si="52"/>
        <v>3</v>
      </c>
      <c r="P259" s="11">
        <f t="shared" si="50"/>
        <v>34</v>
      </c>
      <c r="Q259" s="4">
        <v>154191</v>
      </c>
      <c r="R259" s="4">
        <v>154191</v>
      </c>
      <c r="S259" s="4">
        <v>154225</v>
      </c>
      <c r="T259" s="4">
        <v>154228</v>
      </c>
    </row>
    <row r="260" spans="1:22" x14ac:dyDescent="0.25">
      <c r="A260" s="16">
        <v>46035</v>
      </c>
      <c r="B260" s="17" t="s">
        <v>46</v>
      </c>
      <c r="C260" s="4">
        <v>20</v>
      </c>
      <c r="D260" s="4">
        <v>7145</v>
      </c>
      <c r="E260" s="5">
        <v>0.21527777777777779</v>
      </c>
      <c r="F260" s="5">
        <v>0.22569444444444445</v>
      </c>
      <c r="G260" s="5">
        <v>0.23958333333333334</v>
      </c>
      <c r="H260" s="5">
        <v>0.57499999999999996</v>
      </c>
      <c r="I260" s="5">
        <v>0.57499999999999996</v>
      </c>
      <c r="J260" s="5">
        <v>0.58680555555555558</v>
      </c>
      <c r="K260" s="4"/>
      <c r="L260" s="4"/>
      <c r="M260" s="12">
        <f t="shared" si="51"/>
        <v>1.388888888888884E-2</v>
      </c>
      <c r="N260" s="13">
        <f t="shared" si="49"/>
        <v>0.33541666666666659</v>
      </c>
      <c r="O260" s="11">
        <f t="shared" si="52"/>
        <v>7</v>
      </c>
      <c r="P260" s="11">
        <f t="shared" si="50"/>
        <v>231</v>
      </c>
      <c r="Q260" s="4">
        <v>27072</v>
      </c>
      <c r="R260" s="4">
        <v>27079</v>
      </c>
      <c r="S260" s="4">
        <v>27310</v>
      </c>
      <c r="T260" s="4">
        <v>27310</v>
      </c>
    </row>
    <row r="261" spans="1:22" x14ac:dyDescent="0.25">
      <c r="A261" s="16">
        <v>46035</v>
      </c>
      <c r="B261" s="17" t="s">
        <v>46</v>
      </c>
      <c r="C261" s="4">
        <v>10</v>
      </c>
      <c r="D261" s="4">
        <v>7140</v>
      </c>
      <c r="E261" s="5">
        <v>0.2361111111111111</v>
      </c>
      <c r="F261" s="5">
        <v>0.2361111111111111</v>
      </c>
      <c r="G261" s="5">
        <v>0.24652777777777779</v>
      </c>
      <c r="H261" s="5">
        <v>0.42708333333333331</v>
      </c>
      <c r="I261" s="5">
        <v>0.44097222222222221</v>
      </c>
      <c r="J261" s="5">
        <v>0.44097222222222221</v>
      </c>
      <c r="K261" s="4"/>
      <c r="L261" s="4"/>
      <c r="M261" s="12">
        <f t="shared" si="51"/>
        <v>2.430555555555558E-2</v>
      </c>
      <c r="N261" s="13">
        <f t="shared" si="49"/>
        <v>0.18055555555555552</v>
      </c>
      <c r="O261" s="11">
        <f t="shared" si="52"/>
        <v>3</v>
      </c>
      <c r="P261" s="11">
        <f t="shared" si="50"/>
        <v>112</v>
      </c>
      <c r="Q261" s="4">
        <v>383249</v>
      </c>
      <c r="R261" s="4">
        <v>383252</v>
      </c>
      <c r="S261" s="4">
        <v>383364</v>
      </c>
      <c r="T261" s="4">
        <v>383364</v>
      </c>
    </row>
    <row r="262" spans="1:22" x14ac:dyDescent="0.25">
      <c r="A262" s="16">
        <v>46035</v>
      </c>
      <c r="B262" s="17" t="s">
        <v>46</v>
      </c>
      <c r="C262" s="4">
        <v>30</v>
      </c>
      <c r="D262" s="4">
        <v>7144</v>
      </c>
      <c r="E262" s="5">
        <v>0.625</v>
      </c>
      <c r="F262" s="5">
        <v>0.625</v>
      </c>
      <c r="G262" s="5">
        <v>0.65138888888888891</v>
      </c>
      <c r="H262" s="5">
        <v>0.77500000000000002</v>
      </c>
      <c r="I262" s="5">
        <v>0.84583333333333333</v>
      </c>
      <c r="J262" s="5">
        <v>0.85069444444444442</v>
      </c>
      <c r="K262" s="4"/>
      <c r="L262" s="4"/>
      <c r="M262" s="12">
        <f t="shared" si="51"/>
        <v>9.722222222222221E-2</v>
      </c>
      <c r="N262" s="13">
        <f t="shared" si="49"/>
        <v>0.12361111111111112</v>
      </c>
      <c r="O262" s="11">
        <f t="shared" si="52"/>
        <v>0</v>
      </c>
      <c r="P262" s="11">
        <f t="shared" si="50"/>
        <v>79</v>
      </c>
      <c r="Q262" s="4">
        <v>16567</v>
      </c>
      <c r="R262" s="4">
        <v>16567</v>
      </c>
      <c r="S262" s="4">
        <v>16646</v>
      </c>
      <c r="T262" s="4">
        <v>16646</v>
      </c>
    </row>
    <row r="263" spans="1:22" x14ac:dyDescent="0.25">
      <c r="A263" s="16">
        <v>46035</v>
      </c>
      <c r="B263" s="17" t="s">
        <v>46</v>
      </c>
      <c r="C263" s="4">
        <v>10</v>
      </c>
      <c r="D263" s="4">
        <v>7105</v>
      </c>
      <c r="E263" s="5">
        <v>0.24305555555555555</v>
      </c>
      <c r="F263" s="5">
        <v>0.25</v>
      </c>
      <c r="G263" s="5">
        <v>0.26041666666666669</v>
      </c>
      <c r="H263" s="5">
        <v>0.42499999999999999</v>
      </c>
      <c r="I263" s="5">
        <v>0.43055555555555558</v>
      </c>
      <c r="J263" s="5">
        <v>0.4375</v>
      </c>
      <c r="K263" s="4"/>
      <c r="L263" s="4"/>
      <c r="M263" s="12">
        <f t="shared" si="51"/>
        <v>1.5972222222222276E-2</v>
      </c>
      <c r="N263" s="13">
        <f t="shared" si="49"/>
        <v>0.1645833333333333</v>
      </c>
      <c r="O263" s="11">
        <f t="shared" si="52"/>
        <v>2</v>
      </c>
      <c r="P263" s="11">
        <f t="shared" si="50"/>
        <v>106</v>
      </c>
      <c r="Q263" s="4">
        <v>547664</v>
      </c>
      <c r="R263" s="4">
        <v>547665</v>
      </c>
      <c r="S263" s="4">
        <v>547771</v>
      </c>
      <c r="T263" s="4">
        <v>547772</v>
      </c>
    </row>
    <row r="264" spans="1:22" x14ac:dyDescent="0.25">
      <c r="A264" s="16">
        <v>46035</v>
      </c>
      <c r="B264" s="17" t="s">
        <v>46</v>
      </c>
      <c r="C264" s="4">
        <v>90</v>
      </c>
      <c r="D264" s="4">
        <v>62</v>
      </c>
      <c r="E264" s="5">
        <v>0.23958333333333334</v>
      </c>
      <c r="F264" s="5">
        <v>0.23958333333333334</v>
      </c>
      <c r="G264" s="5">
        <v>0.25</v>
      </c>
      <c r="H264" s="5">
        <v>0.36041666666666666</v>
      </c>
      <c r="I264" s="5">
        <v>0.36041666666666666</v>
      </c>
      <c r="J264" s="5">
        <v>0.36041666666666666</v>
      </c>
      <c r="K264" s="4"/>
      <c r="L264" s="4"/>
      <c r="M264" s="12">
        <f t="shared" si="51"/>
        <v>1.0416666666666685E-2</v>
      </c>
      <c r="N264" s="13">
        <f t="shared" si="49"/>
        <v>0.11041666666666666</v>
      </c>
      <c r="O264" s="11">
        <f t="shared" si="52"/>
        <v>3</v>
      </c>
      <c r="P264" s="11">
        <f t="shared" si="50"/>
        <v>71</v>
      </c>
      <c r="Q264" s="4">
        <v>153918</v>
      </c>
      <c r="R264" s="4">
        <v>153921</v>
      </c>
      <c r="S264" s="4">
        <v>153992</v>
      </c>
      <c r="T264" s="4">
        <v>153992</v>
      </c>
    </row>
    <row r="265" spans="1:22" x14ac:dyDescent="0.25">
      <c r="A265" s="16">
        <v>46035</v>
      </c>
      <c r="B265" s="17" t="s">
        <v>46</v>
      </c>
      <c r="C265" s="4">
        <v>70</v>
      </c>
      <c r="D265" s="4">
        <v>62</v>
      </c>
      <c r="E265" s="5">
        <v>0.36041666666666666</v>
      </c>
      <c r="F265" s="5">
        <v>0.36041666666666666</v>
      </c>
      <c r="G265" s="5">
        <v>0.36041666666666666</v>
      </c>
      <c r="H265" s="5">
        <v>0.40902777777777777</v>
      </c>
      <c r="I265" s="5">
        <v>0.40902777777777777</v>
      </c>
      <c r="J265" s="5">
        <v>0.40902777777777777</v>
      </c>
      <c r="K265" s="4"/>
      <c r="L265" s="4"/>
      <c r="M265" s="12">
        <f t="shared" si="51"/>
        <v>0</v>
      </c>
      <c r="N265" s="13">
        <f t="shared" si="49"/>
        <v>4.8611111111111105E-2</v>
      </c>
      <c r="O265" s="11">
        <f t="shared" si="52"/>
        <v>0</v>
      </c>
      <c r="P265" s="11">
        <f t="shared" si="50"/>
        <v>33</v>
      </c>
      <c r="Q265" s="4">
        <v>153992</v>
      </c>
      <c r="R265" s="4">
        <v>153992</v>
      </c>
      <c r="S265" s="4">
        <v>154025</v>
      </c>
      <c r="T265" s="4">
        <v>154025</v>
      </c>
      <c r="U265" s="1" t="s">
        <v>20</v>
      </c>
      <c r="V265" s="1" t="s">
        <v>20</v>
      </c>
    </row>
    <row r="266" spans="1:22" x14ac:dyDescent="0.25">
      <c r="A266" s="16">
        <v>46035</v>
      </c>
      <c r="B266" s="17" t="s">
        <v>46</v>
      </c>
      <c r="C266" s="4">
        <v>80</v>
      </c>
      <c r="D266" s="4">
        <v>62</v>
      </c>
      <c r="E266" s="5">
        <v>0.40902777777777777</v>
      </c>
      <c r="F266" s="5">
        <v>0.40902777777777777</v>
      </c>
      <c r="G266" s="5">
        <v>0.40902777777777777</v>
      </c>
      <c r="H266" s="5">
        <v>0.44791666666666669</v>
      </c>
      <c r="I266" s="5">
        <v>0.44791666666666669</v>
      </c>
      <c r="J266" s="5">
        <v>0.44791666666666669</v>
      </c>
      <c r="K266" s="4"/>
      <c r="L266" s="4"/>
      <c r="M266" s="12">
        <f t="shared" si="51"/>
        <v>0</v>
      </c>
      <c r="N266" s="13">
        <f t="shared" si="49"/>
        <v>3.8888888888888917E-2</v>
      </c>
      <c r="O266" s="11">
        <f t="shared" si="52"/>
        <v>0</v>
      </c>
      <c r="P266" s="11">
        <f t="shared" si="50"/>
        <v>28</v>
      </c>
      <c r="Q266" s="4">
        <v>154025</v>
      </c>
      <c r="R266" s="4">
        <v>154025</v>
      </c>
      <c r="S266" s="4">
        <v>154053</v>
      </c>
      <c r="T266" s="4">
        <v>154053</v>
      </c>
    </row>
    <row r="267" spans="1:22" x14ac:dyDescent="0.25">
      <c r="A267" s="16">
        <v>46035</v>
      </c>
      <c r="B267" s="17" t="s">
        <v>46</v>
      </c>
      <c r="C267" s="4">
        <v>90</v>
      </c>
      <c r="D267" s="4">
        <v>62</v>
      </c>
      <c r="E267" s="5">
        <v>0.46875</v>
      </c>
      <c r="F267" s="5">
        <v>0.46875</v>
      </c>
      <c r="G267" s="5">
        <v>0.46875</v>
      </c>
      <c r="H267" s="5">
        <v>0.57986111111111116</v>
      </c>
      <c r="I267" s="5">
        <v>0.58680555555555558</v>
      </c>
      <c r="J267" s="5">
        <v>0.6166666666666667</v>
      </c>
      <c r="K267" s="4"/>
      <c r="L267" s="4"/>
      <c r="M267" s="12">
        <f t="shared" si="51"/>
        <v>6.9444444444444198E-3</v>
      </c>
      <c r="N267" s="13">
        <f t="shared" si="49"/>
        <v>0.11111111111111116</v>
      </c>
      <c r="O267" s="11">
        <f t="shared" si="52"/>
        <v>16</v>
      </c>
      <c r="P267" s="11">
        <f t="shared" si="50"/>
        <v>58</v>
      </c>
      <c r="Q267" s="4">
        <v>154053</v>
      </c>
      <c r="R267" s="4">
        <v>154053</v>
      </c>
      <c r="S267" s="4">
        <v>154111</v>
      </c>
      <c r="T267" s="4">
        <v>154127</v>
      </c>
    </row>
    <row r="268" spans="1:22" x14ac:dyDescent="0.25">
      <c r="A268" s="16">
        <v>46035</v>
      </c>
      <c r="B268" s="17" t="s">
        <v>46</v>
      </c>
      <c r="C268" s="4">
        <v>30</v>
      </c>
      <c r="D268" s="4">
        <v>7144</v>
      </c>
      <c r="E268" s="5">
        <v>0.34236111111111112</v>
      </c>
      <c r="F268" s="5">
        <v>0.34236111111111112</v>
      </c>
      <c r="G268" s="5">
        <v>0.36805555555555558</v>
      </c>
      <c r="H268" s="5">
        <v>0.62152777777777779</v>
      </c>
      <c r="I268" s="5">
        <v>0.66180555555555554</v>
      </c>
      <c r="J268" s="5">
        <v>0.66319444444444442</v>
      </c>
      <c r="K268" s="4"/>
      <c r="L268" s="4"/>
      <c r="M268" s="12">
        <f t="shared" si="51"/>
        <v>6.597222222222221E-2</v>
      </c>
      <c r="N268" s="13">
        <f t="shared" si="49"/>
        <v>0.25347222222222221</v>
      </c>
      <c r="O268" s="11">
        <f t="shared" si="52"/>
        <v>2</v>
      </c>
      <c r="P268" s="11">
        <f t="shared" si="50"/>
        <v>166</v>
      </c>
      <c r="Q268" s="4">
        <v>16399</v>
      </c>
      <c r="R268" s="4">
        <v>16399</v>
      </c>
      <c r="S268" s="4">
        <v>16565</v>
      </c>
      <c r="T268" s="4">
        <v>16567</v>
      </c>
    </row>
    <row r="269" spans="1:22" x14ac:dyDescent="0.25">
      <c r="A269" s="16">
        <v>46035</v>
      </c>
      <c r="B269" s="17" t="s">
        <v>46</v>
      </c>
      <c r="C269" s="4">
        <v>20</v>
      </c>
      <c r="D269" s="4">
        <v>7141</v>
      </c>
      <c r="E269" s="5">
        <v>0.25694444444444442</v>
      </c>
      <c r="F269" s="5">
        <v>0.2673611111111111</v>
      </c>
      <c r="G269" s="5">
        <v>0.28125</v>
      </c>
      <c r="H269" s="5">
        <v>0.60555555555555551</v>
      </c>
      <c r="I269" s="5">
        <v>0.61250000000000004</v>
      </c>
      <c r="J269" s="5">
        <v>0.63888888888888884</v>
      </c>
      <c r="K269" s="4"/>
      <c r="L269" s="4"/>
      <c r="M269" s="12">
        <f t="shared" si="51"/>
        <v>2.083333333333337E-2</v>
      </c>
      <c r="N269" s="13">
        <f t="shared" si="49"/>
        <v>0.32430555555555551</v>
      </c>
      <c r="O269" s="11">
        <f t="shared" si="52"/>
        <v>0</v>
      </c>
      <c r="P269" s="11">
        <f t="shared" si="50"/>
        <v>246</v>
      </c>
      <c r="Q269" s="4">
        <v>105924</v>
      </c>
      <c r="R269" s="4">
        <v>105924</v>
      </c>
      <c r="S269" s="4">
        <v>106170</v>
      </c>
      <c r="T269" s="4">
        <v>106170</v>
      </c>
    </row>
    <row r="270" spans="1:22" x14ac:dyDescent="0.25">
      <c r="A270" s="16">
        <v>46035</v>
      </c>
      <c r="B270" s="17" t="s">
        <v>46</v>
      </c>
      <c r="C270" s="4">
        <v>10</v>
      </c>
      <c r="D270" s="4">
        <v>7140</v>
      </c>
      <c r="E270" s="5">
        <v>0.40277777777777779</v>
      </c>
      <c r="F270" s="5">
        <v>0.43055555555555558</v>
      </c>
      <c r="G270" s="5">
        <v>0.43055555555555558</v>
      </c>
      <c r="H270" s="5">
        <v>0.79513888888888884</v>
      </c>
      <c r="I270" s="5">
        <v>0.81111111111111112</v>
      </c>
      <c r="J270" s="5">
        <v>0.81111111111111112</v>
      </c>
      <c r="K270" s="4"/>
      <c r="L270" s="4"/>
      <c r="M270" s="12">
        <f t="shared" si="51"/>
        <v>1.5972222222222276E-2</v>
      </c>
      <c r="N270" s="13">
        <f t="shared" si="49"/>
        <v>0.36458333333333326</v>
      </c>
      <c r="O270" s="11">
        <f t="shared" si="52"/>
        <v>8</v>
      </c>
      <c r="P270" s="11">
        <f t="shared" si="50"/>
        <v>193</v>
      </c>
      <c r="Q270" s="4">
        <v>383364</v>
      </c>
      <c r="R270" s="4">
        <v>383364</v>
      </c>
      <c r="S270" s="4">
        <v>383557</v>
      </c>
      <c r="T270" s="4">
        <v>383565</v>
      </c>
    </row>
    <row r="271" spans="1:22" x14ac:dyDescent="0.25">
      <c r="A271" s="16">
        <v>46035</v>
      </c>
      <c r="B271" s="17" t="s">
        <v>46</v>
      </c>
      <c r="C271" s="4">
        <v>40</v>
      </c>
      <c r="D271" s="4">
        <v>63</v>
      </c>
      <c r="E271" s="5">
        <v>0.53125</v>
      </c>
      <c r="F271" s="5">
        <v>0.53125</v>
      </c>
      <c r="G271" s="5">
        <v>0.53125</v>
      </c>
      <c r="H271" s="5">
        <v>0.82291666666666663</v>
      </c>
      <c r="I271" s="5">
        <v>0.84305555555555556</v>
      </c>
      <c r="J271" s="5">
        <v>0.84305555555555556</v>
      </c>
      <c r="K271" s="4"/>
      <c r="L271" s="4"/>
      <c r="M271" s="12">
        <f t="shared" si="51"/>
        <v>2.0138888888888928E-2</v>
      </c>
      <c r="N271" s="13">
        <f t="shared" si="49"/>
        <v>0.29166666666666663</v>
      </c>
      <c r="O271" s="11">
        <f t="shared" si="52"/>
        <v>4</v>
      </c>
      <c r="P271" s="11">
        <f t="shared" si="50"/>
        <v>179</v>
      </c>
      <c r="Q271" s="4">
        <v>131629</v>
      </c>
      <c r="R271" s="4">
        <v>131631</v>
      </c>
      <c r="S271" s="4">
        <v>131810</v>
      </c>
      <c r="T271" s="4">
        <v>131812</v>
      </c>
    </row>
    <row r="272" spans="1:22" x14ac:dyDescent="0.25">
      <c r="A272" s="16">
        <v>46035</v>
      </c>
      <c r="B272" s="17" t="s">
        <v>46</v>
      </c>
      <c r="C272" s="4">
        <v>40</v>
      </c>
      <c r="D272" s="4">
        <v>7109</v>
      </c>
      <c r="E272" s="5">
        <v>0.40625</v>
      </c>
      <c r="F272" s="5">
        <v>0.41666666666666669</v>
      </c>
      <c r="G272" s="5">
        <v>0.4201388888888889</v>
      </c>
      <c r="H272" s="5">
        <v>0.83125000000000004</v>
      </c>
      <c r="I272" s="5">
        <v>0.84027777777777779</v>
      </c>
      <c r="J272" s="5">
        <v>0.85416666666666663</v>
      </c>
      <c r="K272" s="4"/>
      <c r="L272" s="4"/>
      <c r="M272" s="12">
        <f t="shared" si="51"/>
        <v>1.2499999999999956E-2</v>
      </c>
      <c r="N272" s="13">
        <f t="shared" si="49"/>
        <v>0.41111111111111115</v>
      </c>
      <c r="O272" s="11">
        <f t="shared" si="52"/>
        <v>8</v>
      </c>
      <c r="P272" s="11">
        <f t="shared" si="50"/>
        <v>248</v>
      </c>
      <c r="Q272" s="4">
        <v>566837</v>
      </c>
      <c r="R272" s="4">
        <v>566841</v>
      </c>
      <c r="S272" s="4">
        <v>567089</v>
      </c>
      <c r="T272" s="4">
        <v>567093</v>
      </c>
    </row>
    <row r="273" spans="1:20" x14ac:dyDescent="0.25">
      <c r="A273" s="16">
        <v>46035</v>
      </c>
      <c r="B273" s="17" t="s">
        <v>46</v>
      </c>
      <c r="C273" s="4">
        <v>10</v>
      </c>
      <c r="D273" s="4">
        <v>7105</v>
      </c>
      <c r="E273" s="5">
        <v>0.40972222222222221</v>
      </c>
      <c r="F273" s="5">
        <v>0.41944444444444445</v>
      </c>
      <c r="G273" s="5">
        <v>0.43402777777777779</v>
      </c>
      <c r="H273" s="5">
        <v>0.80138888888888893</v>
      </c>
      <c r="I273" s="5">
        <v>0.8041666666666667</v>
      </c>
      <c r="J273" s="5">
        <v>0.80972222222222223</v>
      </c>
      <c r="K273" s="4"/>
      <c r="L273" s="4"/>
      <c r="M273" s="12">
        <f t="shared" si="51"/>
        <v>1.736111111111116E-2</v>
      </c>
      <c r="N273" s="13">
        <f t="shared" si="49"/>
        <v>0.36736111111111114</v>
      </c>
      <c r="O273" s="11">
        <f t="shared" si="52"/>
        <v>2</v>
      </c>
      <c r="P273" s="11">
        <f t="shared" si="50"/>
        <v>219</v>
      </c>
      <c r="Q273" s="4">
        <v>547772</v>
      </c>
      <c r="R273" s="4">
        <v>547773</v>
      </c>
      <c r="S273" s="4">
        <v>547992</v>
      </c>
      <c r="T273" s="4">
        <v>547993</v>
      </c>
    </row>
    <row r="274" spans="1:20" x14ac:dyDescent="0.25">
      <c r="A274" s="16">
        <v>46035</v>
      </c>
      <c r="B274" s="17" t="s">
        <v>46</v>
      </c>
      <c r="C274" s="4">
        <v>30</v>
      </c>
      <c r="D274" s="4">
        <v>7146</v>
      </c>
      <c r="E274" s="5">
        <v>0.43055555555555558</v>
      </c>
      <c r="F274" s="5">
        <v>0.43125000000000002</v>
      </c>
      <c r="G274" s="5">
        <v>0.43194444444444446</v>
      </c>
      <c r="H274" s="5">
        <v>0.84375</v>
      </c>
      <c r="I274" s="5">
        <v>0.85416666666666663</v>
      </c>
      <c r="J274" s="5">
        <v>0.86111111111111116</v>
      </c>
      <c r="K274" s="4"/>
      <c r="L274" s="4"/>
      <c r="M274" s="12">
        <f t="shared" si="51"/>
        <v>1.1111111111111072E-2</v>
      </c>
      <c r="N274" s="13">
        <f t="shared" si="49"/>
        <v>0.41180555555555554</v>
      </c>
      <c r="O274" s="11">
        <f t="shared" si="52"/>
        <v>7</v>
      </c>
      <c r="P274" s="11">
        <f t="shared" si="50"/>
        <v>263</v>
      </c>
      <c r="Q274" s="4">
        <v>21121</v>
      </c>
      <c r="R274" s="4">
        <v>21121</v>
      </c>
      <c r="S274" s="4">
        <v>21384</v>
      </c>
      <c r="T274" s="4">
        <v>21391</v>
      </c>
    </row>
    <row r="275" spans="1:20" x14ac:dyDescent="0.25">
      <c r="A275" s="16">
        <v>46035</v>
      </c>
      <c r="B275" s="17" t="s">
        <v>46</v>
      </c>
      <c r="C275" s="4">
        <v>20</v>
      </c>
      <c r="D275" s="4">
        <v>7145</v>
      </c>
      <c r="E275" s="5">
        <v>0.54166666666666663</v>
      </c>
      <c r="F275" s="5">
        <v>0.55763888888888891</v>
      </c>
      <c r="G275" s="5">
        <v>0.57152777777777775</v>
      </c>
      <c r="H275" s="5">
        <v>0.80763888888888891</v>
      </c>
      <c r="I275" s="5">
        <v>0.81944444444444442</v>
      </c>
      <c r="J275" s="5">
        <v>0.82986111111111116</v>
      </c>
      <c r="K275" s="4"/>
      <c r="L275" s="4"/>
      <c r="M275" s="12">
        <f t="shared" si="51"/>
        <v>2.5694444444444353E-2</v>
      </c>
      <c r="N275" s="13">
        <f t="shared" si="49"/>
        <v>0.23611111111111116</v>
      </c>
      <c r="O275" s="11">
        <f t="shared" si="52"/>
        <v>8</v>
      </c>
      <c r="P275" s="11">
        <f t="shared" si="50"/>
        <v>171</v>
      </c>
      <c r="Q275" s="4">
        <v>27310</v>
      </c>
      <c r="R275" s="4">
        <v>27310</v>
      </c>
      <c r="S275" s="4">
        <v>27481</v>
      </c>
      <c r="T275" s="4">
        <v>27489</v>
      </c>
    </row>
    <row r="276" spans="1:20" x14ac:dyDescent="0.25">
      <c r="A276" s="16">
        <v>46035</v>
      </c>
      <c r="B276" s="17" t="s">
        <v>46</v>
      </c>
      <c r="C276" s="4">
        <v>20</v>
      </c>
      <c r="D276" s="4">
        <v>7141</v>
      </c>
      <c r="E276" s="5">
        <v>0.58472222222222225</v>
      </c>
      <c r="F276" s="5">
        <v>0.59513888888888888</v>
      </c>
      <c r="G276" s="5">
        <v>0.61805555555555558</v>
      </c>
      <c r="H276" s="5">
        <v>0.84375</v>
      </c>
      <c r="I276" s="5">
        <v>0.85416666666666663</v>
      </c>
      <c r="J276" s="5">
        <v>0.86458333333333337</v>
      </c>
      <c r="K276" s="4"/>
      <c r="L276" s="4"/>
      <c r="M276" s="12">
        <f t="shared" si="51"/>
        <v>3.3333333333333326E-2</v>
      </c>
      <c r="N276" s="13">
        <f t="shared" si="49"/>
        <v>0.22569444444444442</v>
      </c>
      <c r="O276" s="11">
        <f t="shared" si="52"/>
        <v>9</v>
      </c>
      <c r="P276" s="11">
        <f t="shared" si="50"/>
        <v>152</v>
      </c>
      <c r="Q276" s="4">
        <v>106170</v>
      </c>
      <c r="R276" s="4">
        <v>106170</v>
      </c>
      <c r="S276" s="4">
        <v>106322</v>
      </c>
      <c r="T276" s="4">
        <v>106331</v>
      </c>
    </row>
    <row r="277" spans="1:20" x14ac:dyDescent="0.25">
      <c r="A277" s="16">
        <v>46035</v>
      </c>
      <c r="B277" s="17" t="s">
        <v>46</v>
      </c>
      <c r="C277" s="4">
        <v>30</v>
      </c>
      <c r="D277" s="4">
        <v>7144</v>
      </c>
      <c r="E277" s="5">
        <v>0.26041666666666669</v>
      </c>
      <c r="F277" s="5">
        <v>0.2638888888888889</v>
      </c>
      <c r="G277" s="5">
        <v>0.27083333333333331</v>
      </c>
      <c r="H277" s="5">
        <v>0.36249999999999999</v>
      </c>
      <c r="I277" s="5">
        <v>0.36458333333333331</v>
      </c>
      <c r="J277" s="5">
        <v>0.36805555555555558</v>
      </c>
      <c r="K277" s="4"/>
      <c r="L277" s="4"/>
      <c r="M277" s="12">
        <f t="shared" si="51"/>
        <v>9.0277777777777457E-3</v>
      </c>
      <c r="N277" s="13">
        <f t="shared" si="49"/>
        <v>9.1666666666666674E-2</v>
      </c>
      <c r="O277" s="11">
        <f t="shared" si="52"/>
        <v>18</v>
      </c>
      <c r="P277" s="11">
        <f t="shared" si="50"/>
        <v>47</v>
      </c>
      <c r="Q277" s="4">
        <v>16334</v>
      </c>
      <c r="R277" s="4">
        <v>16352</v>
      </c>
      <c r="S277" s="4">
        <v>16399</v>
      </c>
      <c r="T277" s="4">
        <v>16399</v>
      </c>
    </row>
    <row r="278" spans="1:20" x14ac:dyDescent="0.25">
      <c r="A278" s="3"/>
      <c r="B278" s="4"/>
      <c r="C278" s="4"/>
      <c r="D278" s="4"/>
      <c r="E278" s="5"/>
      <c r="F278" s="5"/>
      <c r="G278" s="5"/>
      <c r="H278" s="5"/>
      <c r="I278" s="5"/>
      <c r="J278" s="5"/>
      <c r="K278" s="4"/>
      <c r="L278" s="4"/>
      <c r="M278" s="12">
        <f t="shared" si="51"/>
        <v>0</v>
      </c>
      <c r="N278" s="13">
        <f t="shared" si="49"/>
        <v>0</v>
      </c>
      <c r="O278" s="11">
        <f t="shared" si="52"/>
        <v>0</v>
      </c>
      <c r="P278" s="11">
        <f t="shared" si="50"/>
        <v>0</v>
      </c>
      <c r="Q278" s="4"/>
      <c r="R278" s="4"/>
      <c r="S278" s="4"/>
      <c r="T278" s="4"/>
    </row>
    <row r="279" spans="1:20" x14ac:dyDescent="0.25">
      <c r="A279" s="3"/>
      <c r="B279" s="4"/>
      <c r="C279" s="4"/>
      <c r="D279" s="4"/>
      <c r="E279" s="5"/>
      <c r="F279" s="5"/>
      <c r="G279" s="5"/>
      <c r="H279" s="5"/>
      <c r="I279" s="5"/>
      <c r="J279" s="5"/>
      <c r="K279" s="4"/>
      <c r="L279" s="4"/>
      <c r="M279" s="12">
        <f t="shared" si="51"/>
        <v>0</v>
      </c>
      <c r="N279" s="13">
        <f t="shared" si="49"/>
        <v>0</v>
      </c>
      <c r="O279" s="11">
        <f t="shared" si="52"/>
        <v>0</v>
      </c>
      <c r="P279" s="11">
        <f t="shared" si="50"/>
        <v>0</v>
      </c>
      <c r="Q279" s="4"/>
      <c r="R279" s="4"/>
      <c r="S279" s="4"/>
      <c r="T279" s="4"/>
    </row>
    <row r="280" spans="1:20" x14ac:dyDescent="0.25">
      <c r="A280" s="3"/>
      <c r="B280" s="4"/>
      <c r="C280" s="4"/>
      <c r="D280" s="4"/>
      <c r="E280" s="5"/>
      <c r="F280" s="5"/>
      <c r="G280" s="5"/>
      <c r="H280" s="5"/>
      <c r="I280" s="5"/>
      <c r="J280" s="5"/>
      <c r="K280" s="4"/>
      <c r="L280" s="4"/>
      <c r="M280" s="12">
        <f t="shared" si="51"/>
        <v>0</v>
      </c>
      <c r="N280" s="13">
        <f t="shared" si="49"/>
        <v>0</v>
      </c>
      <c r="O280" s="11">
        <f t="shared" si="52"/>
        <v>0</v>
      </c>
      <c r="P280" s="11">
        <f t="shared" si="50"/>
        <v>0</v>
      </c>
      <c r="Q280" s="4"/>
      <c r="R280" s="4"/>
      <c r="S280" s="4"/>
      <c r="T280" s="4"/>
    </row>
    <row r="281" spans="1:20" x14ac:dyDescent="0.25">
      <c r="A281" s="3"/>
      <c r="B281" s="4"/>
      <c r="C281" s="4"/>
      <c r="D281" s="4"/>
      <c r="E281" s="5"/>
      <c r="F281" s="5"/>
      <c r="G281" s="5"/>
      <c r="H281" s="5"/>
      <c r="I281" s="5"/>
      <c r="J281" s="5"/>
      <c r="K281" s="4"/>
      <c r="L281" s="4"/>
      <c r="M281" s="12">
        <f t="shared" si="51"/>
        <v>0</v>
      </c>
      <c r="N281" s="13">
        <f t="shared" si="49"/>
        <v>0</v>
      </c>
      <c r="O281" s="11">
        <f t="shared" si="52"/>
        <v>0</v>
      </c>
      <c r="P281" s="11">
        <f t="shared" si="50"/>
        <v>0</v>
      </c>
      <c r="Q281" s="4"/>
      <c r="R281" s="4"/>
      <c r="S281" s="4"/>
      <c r="T281" s="4"/>
    </row>
    <row r="282" spans="1:20" x14ac:dyDescent="0.25">
      <c r="A282" s="3"/>
      <c r="B282" s="4"/>
      <c r="C282" s="4"/>
      <c r="D282" s="4"/>
      <c r="E282" s="5"/>
      <c r="F282" s="5"/>
      <c r="G282" s="5"/>
      <c r="H282" s="5"/>
      <c r="I282" s="5"/>
      <c r="J282" s="5"/>
      <c r="K282" s="4"/>
      <c r="L282" s="4"/>
      <c r="M282" s="12">
        <f t="shared" si="51"/>
        <v>0</v>
      </c>
      <c r="N282" s="13">
        <f t="shared" si="49"/>
        <v>0</v>
      </c>
      <c r="O282" s="11">
        <f t="shared" si="52"/>
        <v>0</v>
      </c>
      <c r="P282" s="11">
        <f t="shared" si="50"/>
        <v>0</v>
      </c>
      <c r="Q282" s="4"/>
      <c r="R282" s="4"/>
      <c r="S282" s="4"/>
      <c r="T282" s="4"/>
    </row>
    <row r="283" spans="1:20" x14ac:dyDescent="0.25">
      <c r="A283" s="3"/>
      <c r="B283" s="4"/>
      <c r="C283" s="4"/>
      <c r="D283" s="4"/>
      <c r="E283" s="5"/>
      <c r="F283" s="5"/>
      <c r="G283" s="5"/>
      <c r="H283" s="5"/>
      <c r="I283" s="5"/>
      <c r="J283" s="5"/>
      <c r="K283" s="4"/>
      <c r="L283" s="4"/>
      <c r="M283" s="12">
        <f t="shared" si="51"/>
        <v>0</v>
      </c>
      <c r="N283" s="13">
        <f t="shared" si="49"/>
        <v>0</v>
      </c>
      <c r="O283" s="11">
        <f t="shared" si="52"/>
        <v>0</v>
      </c>
      <c r="P283" s="11">
        <f t="shared" si="50"/>
        <v>0</v>
      </c>
      <c r="Q283" s="4"/>
      <c r="R283" s="4"/>
      <c r="S283" s="4"/>
      <c r="T283" s="4"/>
    </row>
    <row r="284" spans="1:20" x14ac:dyDescent="0.25">
      <c r="A284" s="27"/>
      <c r="B284" s="28"/>
      <c r="C284" s="28"/>
      <c r="D284" s="29"/>
      <c r="E284" s="28"/>
      <c r="F284" s="28"/>
      <c r="G284" s="28"/>
      <c r="H284" s="28"/>
      <c r="I284" s="28"/>
      <c r="J284" s="28"/>
      <c r="K284" s="28"/>
      <c r="L284" s="7" t="s">
        <v>41</v>
      </c>
      <c r="M284" s="14">
        <f>SUM(M254:M283)</f>
        <v>0.45694444444444438</v>
      </c>
      <c r="N284" s="14">
        <f>SUM(N254:N283)</f>
        <v>4.90625</v>
      </c>
      <c r="O284" s="35">
        <f>SUM(O254:O283)</f>
        <v>128</v>
      </c>
      <c r="P284" s="35">
        <f>SUM(P254:P283)</f>
        <v>3157</v>
      </c>
      <c r="Q284" s="28"/>
      <c r="R284" s="28"/>
      <c r="S284" s="28"/>
      <c r="T284" s="28"/>
    </row>
    <row r="285" spans="1:20" x14ac:dyDescent="0.25">
      <c r="A285" s="16">
        <v>46036</v>
      </c>
      <c r="B285" s="17" t="s">
        <v>48</v>
      </c>
      <c r="C285" s="17">
        <v>30</v>
      </c>
      <c r="D285" s="17">
        <v>7144</v>
      </c>
      <c r="E285" s="18">
        <v>0.1875</v>
      </c>
      <c r="F285" s="18">
        <v>0.2013888888888889</v>
      </c>
      <c r="G285" s="18">
        <v>0.21875</v>
      </c>
      <c r="H285" s="18">
        <v>0.44791666666666669</v>
      </c>
      <c r="I285" s="18">
        <v>0.44791666666666669</v>
      </c>
      <c r="J285" s="18">
        <v>0.4548611111111111</v>
      </c>
      <c r="K285" s="17"/>
      <c r="L285" s="17"/>
      <c r="M285" s="19">
        <f>G285-F285+I285-H285</f>
        <v>1.7361111111111105E-2</v>
      </c>
      <c r="N285" s="20">
        <f t="shared" ref="N285:N313" si="53">H285-G285-(L285-K285)</f>
        <v>0.22916666666666669</v>
      </c>
      <c r="O285" s="34">
        <f>R285-Q285+T285-S285</f>
        <v>52</v>
      </c>
      <c r="P285" s="34">
        <f t="shared" ref="P285:P313" si="54">S285-R285</f>
        <v>152</v>
      </c>
      <c r="Q285" s="17">
        <v>166096</v>
      </c>
      <c r="R285" s="17">
        <v>166108</v>
      </c>
      <c r="S285" s="17">
        <v>166260</v>
      </c>
      <c r="T285" s="17">
        <v>166300</v>
      </c>
    </row>
    <row r="286" spans="1:20" x14ac:dyDescent="0.25">
      <c r="A286" s="16">
        <v>46036</v>
      </c>
      <c r="B286" s="17" t="s">
        <v>48</v>
      </c>
      <c r="C286" s="4">
        <v>40</v>
      </c>
      <c r="D286" s="4">
        <v>63</v>
      </c>
      <c r="E286" s="5">
        <v>0.20833333333333334</v>
      </c>
      <c r="F286" s="5">
        <v>0.21666666666666667</v>
      </c>
      <c r="G286" s="5">
        <v>0.22569444444444445</v>
      </c>
      <c r="H286" s="5">
        <v>0.40277777777777779</v>
      </c>
      <c r="I286" s="5">
        <v>0.41666666666666669</v>
      </c>
      <c r="J286" s="5">
        <v>0.4201388888888889</v>
      </c>
      <c r="K286" s="4"/>
      <c r="L286" s="4"/>
      <c r="M286" s="12">
        <f t="shared" ref="M286:M313" si="55">G286-F286+I286-H286</f>
        <v>2.2916666666666696E-2</v>
      </c>
      <c r="N286" s="13">
        <f t="shared" si="53"/>
        <v>0.17708333333333334</v>
      </c>
      <c r="O286" s="11">
        <f t="shared" ref="O286:O313" si="56">R286-Q286+T286-S286</f>
        <v>10</v>
      </c>
      <c r="P286" s="11">
        <f t="shared" si="54"/>
        <v>120</v>
      </c>
      <c r="Q286" s="4">
        <v>131817</v>
      </c>
      <c r="R286" s="4">
        <v>131822</v>
      </c>
      <c r="S286" s="4">
        <v>131942</v>
      </c>
      <c r="T286" s="4">
        <v>131947</v>
      </c>
    </row>
    <row r="287" spans="1:20" x14ac:dyDescent="0.25">
      <c r="A287" s="16">
        <v>46036</v>
      </c>
      <c r="B287" s="17" t="s">
        <v>48</v>
      </c>
      <c r="C287" s="6">
        <v>40</v>
      </c>
      <c r="D287" s="4">
        <v>7109</v>
      </c>
      <c r="E287" s="5">
        <v>0.20833333333333334</v>
      </c>
      <c r="F287" s="5">
        <v>0.20833333333333334</v>
      </c>
      <c r="G287" s="5">
        <v>0.21666666666666667</v>
      </c>
      <c r="H287" s="5">
        <v>0.40972222222222221</v>
      </c>
      <c r="I287" s="5">
        <v>0.41666666666666669</v>
      </c>
      <c r="J287" s="5">
        <v>0.41666666666666669</v>
      </c>
      <c r="K287" s="4"/>
      <c r="L287" s="4"/>
      <c r="M287" s="12">
        <f t="shared" si="55"/>
        <v>1.5277777777777835E-2</v>
      </c>
      <c r="N287" s="13">
        <f t="shared" si="53"/>
        <v>0.19305555555555554</v>
      </c>
      <c r="O287" s="11">
        <f t="shared" si="56"/>
        <v>14</v>
      </c>
      <c r="P287" s="11">
        <f t="shared" si="54"/>
        <v>122</v>
      </c>
      <c r="Q287" s="4">
        <v>567093</v>
      </c>
      <c r="R287" s="4">
        <v>567096</v>
      </c>
      <c r="S287" s="4">
        <v>567218</v>
      </c>
      <c r="T287" s="4">
        <v>567229</v>
      </c>
    </row>
    <row r="288" spans="1:20" x14ac:dyDescent="0.25">
      <c r="A288" s="16">
        <v>46036</v>
      </c>
      <c r="B288" s="17" t="s">
        <v>48</v>
      </c>
      <c r="C288" s="6">
        <v>70</v>
      </c>
      <c r="D288" s="4">
        <v>62</v>
      </c>
      <c r="E288" s="5">
        <v>0.58888888888888891</v>
      </c>
      <c r="F288" s="5">
        <v>0.60416666666666663</v>
      </c>
      <c r="G288" s="5">
        <v>0.61458333333333337</v>
      </c>
      <c r="H288" s="5">
        <v>0.65555555555555556</v>
      </c>
      <c r="I288" s="5">
        <v>0.65555555555555556</v>
      </c>
      <c r="J288" s="5">
        <v>0.65625</v>
      </c>
      <c r="K288" s="4"/>
      <c r="L288" s="4"/>
      <c r="M288" s="12">
        <f t="shared" si="55"/>
        <v>1.0416666666666741E-2</v>
      </c>
      <c r="N288" s="13">
        <f t="shared" si="53"/>
        <v>4.0972222222222188E-2</v>
      </c>
      <c r="O288" s="11">
        <f t="shared" si="56"/>
        <v>3</v>
      </c>
      <c r="P288" s="11">
        <f t="shared" si="54"/>
        <v>34</v>
      </c>
      <c r="Q288" s="4">
        <v>154442</v>
      </c>
      <c r="R288" s="4">
        <v>154445</v>
      </c>
      <c r="S288" s="4">
        <v>154479</v>
      </c>
      <c r="T288" s="4">
        <v>154479</v>
      </c>
    </row>
    <row r="289" spans="1:20" x14ac:dyDescent="0.25">
      <c r="A289" s="16">
        <v>46036</v>
      </c>
      <c r="B289" s="17" t="s">
        <v>48</v>
      </c>
      <c r="C289" s="4">
        <v>80</v>
      </c>
      <c r="D289" s="4">
        <v>62</v>
      </c>
      <c r="E289" s="5">
        <v>0.66041666666666665</v>
      </c>
      <c r="F289" s="5">
        <v>0.66041666666666665</v>
      </c>
      <c r="G289" s="5">
        <v>0.66041666666666665</v>
      </c>
      <c r="H289" s="5">
        <v>0.69791666666666663</v>
      </c>
      <c r="I289" s="5">
        <v>0.69791666666666663</v>
      </c>
      <c r="J289" s="5">
        <v>0.70138888888888884</v>
      </c>
      <c r="K289" s="4"/>
      <c r="L289" s="4"/>
      <c r="M289" s="12">
        <f t="shared" si="55"/>
        <v>0</v>
      </c>
      <c r="N289" s="13">
        <f t="shared" si="53"/>
        <v>3.7499999999999978E-2</v>
      </c>
      <c r="O289" s="11">
        <f t="shared" si="56"/>
        <v>0</v>
      </c>
      <c r="P289" s="11">
        <f t="shared" si="54"/>
        <v>27</v>
      </c>
      <c r="Q289" s="4">
        <v>154479</v>
      </c>
      <c r="R289" s="4">
        <v>154479</v>
      </c>
      <c r="S289" s="4">
        <v>154506</v>
      </c>
      <c r="T289" s="4">
        <v>154506</v>
      </c>
    </row>
    <row r="290" spans="1:20" x14ac:dyDescent="0.25">
      <c r="A290" s="16">
        <v>46036</v>
      </c>
      <c r="B290" s="17" t="s">
        <v>48</v>
      </c>
      <c r="C290" s="4">
        <v>90</v>
      </c>
      <c r="D290" s="4">
        <v>62</v>
      </c>
      <c r="E290" s="5">
        <v>0.70138888888888884</v>
      </c>
      <c r="F290" s="5">
        <v>0.70138888888888884</v>
      </c>
      <c r="G290" s="5">
        <v>0.70347222222222228</v>
      </c>
      <c r="H290" s="5">
        <v>0.74791666666666667</v>
      </c>
      <c r="I290" s="5">
        <v>0.74861111111111112</v>
      </c>
      <c r="J290" s="5">
        <v>0.7680555555555556</v>
      </c>
      <c r="K290" s="4"/>
      <c r="L290" s="4"/>
      <c r="M290" s="12">
        <f t="shared" si="55"/>
        <v>2.7777777777778789E-3</v>
      </c>
      <c r="N290" s="13">
        <f t="shared" si="53"/>
        <v>4.4444444444444398E-2</v>
      </c>
      <c r="O290" s="11">
        <f t="shared" si="56"/>
        <v>3</v>
      </c>
      <c r="P290" s="11">
        <f t="shared" si="54"/>
        <v>34</v>
      </c>
      <c r="Q290" s="4">
        <v>154506</v>
      </c>
      <c r="R290" s="4">
        <v>154506</v>
      </c>
      <c r="S290" s="4">
        <v>154540</v>
      </c>
      <c r="T290" s="4">
        <v>154543</v>
      </c>
    </row>
    <row r="291" spans="1:20" x14ac:dyDescent="0.25">
      <c r="A291" s="16">
        <v>46036</v>
      </c>
      <c r="B291" s="17" t="s">
        <v>48</v>
      </c>
      <c r="C291" s="4">
        <v>20</v>
      </c>
      <c r="D291" s="4">
        <v>7146</v>
      </c>
      <c r="E291" s="5">
        <v>0.21527777777777779</v>
      </c>
      <c r="F291" s="5">
        <v>0.22569444444444445</v>
      </c>
      <c r="G291" s="5">
        <v>0.23958333333333334</v>
      </c>
      <c r="H291" s="5">
        <v>0.57013888888888886</v>
      </c>
      <c r="I291" s="5">
        <v>0.59027777777777779</v>
      </c>
      <c r="J291" s="5">
        <v>0.59166666666666667</v>
      </c>
      <c r="K291" s="4"/>
      <c r="L291" s="4"/>
      <c r="M291" s="12">
        <f t="shared" si="55"/>
        <v>3.4027777777777879E-2</v>
      </c>
      <c r="N291" s="13">
        <f t="shared" si="53"/>
        <v>0.33055555555555549</v>
      </c>
      <c r="O291" s="11">
        <f t="shared" si="56"/>
        <v>8</v>
      </c>
      <c r="P291" s="11">
        <f t="shared" si="54"/>
        <v>230</v>
      </c>
      <c r="Q291" s="4">
        <v>21391</v>
      </c>
      <c r="R291" s="4">
        <v>21399</v>
      </c>
      <c r="S291" s="4">
        <v>21629</v>
      </c>
      <c r="T291" s="4">
        <v>21629</v>
      </c>
    </row>
    <row r="292" spans="1:20" x14ac:dyDescent="0.25">
      <c r="A292" s="16">
        <v>46036</v>
      </c>
      <c r="B292" s="17" t="s">
        <v>48</v>
      </c>
      <c r="C292" s="4">
        <v>10</v>
      </c>
      <c r="D292" s="4">
        <v>7140</v>
      </c>
      <c r="E292" s="5">
        <v>0.2361111111111111</v>
      </c>
      <c r="F292" s="5">
        <v>0.24652777777777779</v>
      </c>
      <c r="G292" s="5">
        <v>0.26041666666666669</v>
      </c>
      <c r="H292" s="5">
        <v>0.44583333333333336</v>
      </c>
      <c r="I292" s="5">
        <v>0.44583333333333336</v>
      </c>
      <c r="J292" s="5">
        <v>0.45833333333333331</v>
      </c>
      <c r="K292" s="4"/>
      <c r="L292" s="4"/>
      <c r="M292" s="12">
        <f t="shared" si="55"/>
        <v>1.3888888888888895E-2</v>
      </c>
      <c r="N292" s="13">
        <f t="shared" si="53"/>
        <v>0.18541666666666667</v>
      </c>
      <c r="O292" s="11">
        <f t="shared" si="56"/>
        <v>7</v>
      </c>
      <c r="P292" s="11">
        <f t="shared" si="54"/>
        <v>107</v>
      </c>
      <c r="Q292" s="4">
        <v>383565</v>
      </c>
      <c r="R292" s="4">
        <v>383572</v>
      </c>
      <c r="S292" s="4">
        <v>383679</v>
      </c>
      <c r="T292" s="4">
        <v>383679</v>
      </c>
    </row>
    <row r="293" spans="1:20" x14ac:dyDescent="0.25">
      <c r="A293" s="16">
        <v>46036</v>
      </c>
      <c r="B293" s="17" t="s">
        <v>48</v>
      </c>
      <c r="C293" s="4">
        <v>30</v>
      </c>
      <c r="D293" s="4">
        <v>7145</v>
      </c>
      <c r="E293" s="5">
        <v>0.625</v>
      </c>
      <c r="F293" s="5">
        <v>0.63541666666666663</v>
      </c>
      <c r="G293" s="5">
        <v>0.64930555555555558</v>
      </c>
      <c r="H293" s="5">
        <v>0.82152777777777775</v>
      </c>
      <c r="I293" s="5">
        <v>0.82152777777777775</v>
      </c>
      <c r="J293" s="5">
        <v>0.85416666666666663</v>
      </c>
      <c r="K293" s="4"/>
      <c r="L293" s="4"/>
      <c r="M293" s="12">
        <f t="shared" si="55"/>
        <v>1.3888888888888951E-2</v>
      </c>
      <c r="N293" s="13">
        <f t="shared" si="53"/>
        <v>0.17222222222222217</v>
      </c>
      <c r="O293" s="11">
        <f t="shared" si="56"/>
        <v>21</v>
      </c>
      <c r="P293" s="11">
        <f t="shared" si="54"/>
        <v>111</v>
      </c>
      <c r="Q293" s="4">
        <v>27723</v>
      </c>
      <c r="R293" s="4">
        <v>27723</v>
      </c>
      <c r="S293" s="4">
        <v>27834</v>
      </c>
      <c r="T293" s="4">
        <v>27855</v>
      </c>
    </row>
    <row r="294" spans="1:20" x14ac:dyDescent="0.25">
      <c r="A294" s="16">
        <v>46036</v>
      </c>
      <c r="B294" s="17" t="s">
        <v>48</v>
      </c>
      <c r="C294" s="4">
        <v>10</v>
      </c>
      <c r="D294" s="4">
        <v>7105</v>
      </c>
      <c r="E294" s="5">
        <v>0.24652777777777779</v>
      </c>
      <c r="F294" s="5">
        <v>0.25347222222222221</v>
      </c>
      <c r="G294" s="5">
        <v>0.26041666666666669</v>
      </c>
      <c r="H294" s="5">
        <v>0.44097222222222221</v>
      </c>
      <c r="I294" s="5">
        <v>0.44097222222222221</v>
      </c>
      <c r="J294" s="5">
        <v>0.44791666666666669</v>
      </c>
      <c r="K294" s="4"/>
      <c r="L294" s="4"/>
      <c r="M294" s="12">
        <f t="shared" si="55"/>
        <v>6.9444444444444753E-3</v>
      </c>
      <c r="N294" s="13">
        <f t="shared" si="53"/>
        <v>0.18055555555555552</v>
      </c>
      <c r="O294" s="11">
        <f t="shared" si="56"/>
        <v>1</v>
      </c>
      <c r="P294" s="11">
        <f t="shared" si="54"/>
        <v>106</v>
      </c>
      <c r="Q294" s="4">
        <v>547993</v>
      </c>
      <c r="R294" s="4">
        <v>547994</v>
      </c>
      <c r="S294" s="4">
        <v>548100</v>
      </c>
      <c r="T294" s="4">
        <v>548100</v>
      </c>
    </row>
    <row r="295" spans="1:20" x14ac:dyDescent="0.25">
      <c r="A295" s="16">
        <v>46036</v>
      </c>
      <c r="B295" s="17" t="s">
        <v>48</v>
      </c>
      <c r="C295" s="4">
        <v>30</v>
      </c>
      <c r="D295" s="4">
        <v>7145</v>
      </c>
      <c r="E295" s="5">
        <v>0.25</v>
      </c>
      <c r="F295" s="5">
        <v>0.2673611111111111</v>
      </c>
      <c r="G295" s="5">
        <v>0.2951388888888889</v>
      </c>
      <c r="H295" s="5">
        <v>0.62083333333333335</v>
      </c>
      <c r="I295" s="5">
        <v>0.64930555555555558</v>
      </c>
      <c r="J295" s="5">
        <v>0.65625</v>
      </c>
      <c r="K295" s="4"/>
      <c r="L295" s="4"/>
      <c r="M295" s="12">
        <f t="shared" si="55"/>
        <v>5.6250000000000022E-2</v>
      </c>
      <c r="N295" s="13">
        <f t="shared" si="53"/>
        <v>0.32569444444444445</v>
      </c>
      <c r="O295" s="11">
        <f t="shared" si="56"/>
        <v>81</v>
      </c>
      <c r="P295" s="11">
        <f t="shared" si="54"/>
        <v>232</v>
      </c>
      <c r="Q295" s="4">
        <v>27410</v>
      </c>
      <c r="R295" s="4">
        <v>27489</v>
      </c>
      <c r="S295" s="4">
        <v>27721</v>
      </c>
      <c r="T295" s="4">
        <v>27723</v>
      </c>
    </row>
    <row r="296" spans="1:20" x14ac:dyDescent="0.25">
      <c r="A296" s="16">
        <v>46036</v>
      </c>
      <c r="B296" s="17" t="s">
        <v>48</v>
      </c>
      <c r="C296" s="4">
        <v>20</v>
      </c>
      <c r="D296" s="4">
        <v>7141</v>
      </c>
      <c r="E296" s="5">
        <v>0.25694444444444442</v>
      </c>
      <c r="F296" s="5">
        <v>0.2673611111111111</v>
      </c>
      <c r="G296" s="5">
        <v>0.28125</v>
      </c>
      <c r="H296" s="5">
        <v>0.60555555555555551</v>
      </c>
      <c r="I296" s="5">
        <v>0.61250000000000004</v>
      </c>
      <c r="J296" s="5">
        <v>0.63611111111111107</v>
      </c>
      <c r="K296" s="4"/>
      <c r="L296" s="4"/>
      <c r="M296" s="12">
        <f t="shared" si="55"/>
        <v>2.083333333333337E-2</v>
      </c>
      <c r="N296" s="13">
        <f t="shared" si="53"/>
        <v>0.32430555555555551</v>
      </c>
      <c r="O296" s="11">
        <f t="shared" si="56"/>
        <v>9</v>
      </c>
      <c r="P296" s="11">
        <f t="shared" si="54"/>
        <v>236</v>
      </c>
      <c r="Q296" s="4">
        <v>106331</v>
      </c>
      <c r="R296" s="4">
        <v>106340</v>
      </c>
      <c r="S296" s="4">
        <v>106576</v>
      </c>
      <c r="T296" s="4">
        <v>106576</v>
      </c>
    </row>
    <row r="297" spans="1:20" x14ac:dyDescent="0.25">
      <c r="A297" s="16">
        <v>46036</v>
      </c>
      <c r="B297" s="17" t="s">
        <v>48</v>
      </c>
      <c r="C297" s="4">
        <v>10</v>
      </c>
      <c r="D297" s="4">
        <v>7140</v>
      </c>
      <c r="E297" s="5">
        <v>0.40277777777777779</v>
      </c>
      <c r="F297" s="5">
        <v>0.44236111111111109</v>
      </c>
      <c r="G297" s="5">
        <v>0.44236111111111109</v>
      </c>
      <c r="H297" s="5">
        <v>0.79652777777777772</v>
      </c>
      <c r="I297" s="5">
        <v>0.81319444444444444</v>
      </c>
      <c r="J297" s="5">
        <v>0.81319444444444444</v>
      </c>
      <c r="K297" s="4"/>
      <c r="L297" s="4"/>
      <c r="M297" s="12">
        <f t="shared" si="55"/>
        <v>1.6666666666666718E-2</v>
      </c>
      <c r="N297" s="13">
        <f t="shared" si="53"/>
        <v>0.35416666666666663</v>
      </c>
      <c r="O297" s="11">
        <f t="shared" si="56"/>
        <v>7</v>
      </c>
      <c r="P297" s="11">
        <f t="shared" si="54"/>
        <v>197</v>
      </c>
      <c r="Q297" s="4">
        <v>383679</v>
      </c>
      <c r="R297" s="4">
        <v>383679</v>
      </c>
      <c r="S297" s="4">
        <v>383876</v>
      </c>
      <c r="T297" s="4">
        <v>383883</v>
      </c>
    </row>
    <row r="298" spans="1:20" x14ac:dyDescent="0.25">
      <c r="A298" s="16">
        <v>46036</v>
      </c>
      <c r="B298" s="17" t="s">
        <v>48</v>
      </c>
      <c r="C298" s="4">
        <v>40</v>
      </c>
      <c r="D298" s="4">
        <v>7126</v>
      </c>
      <c r="E298" s="5">
        <v>0.40625</v>
      </c>
      <c r="F298" s="5">
        <v>0.41666666666666669</v>
      </c>
      <c r="G298" s="5">
        <v>0.4236111111111111</v>
      </c>
      <c r="H298" s="5">
        <v>0.82291666666666663</v>
      </c>
      <c r="I298" s="5">
        <v>0.83888888888888891</v>
      </c>
      <c r="J298" s="5">
        <v>0.84722222222222221</v>
      </c>
      <c r="K298" s="4"/>
      <c r="L298" s="4"/>
      <c r="M298" s="12">
        <f t="shared" si="55"/>
        <v>2.2916666666666696E-2</v>
      </c>
      <c r="N298" s="13">
        <f t="shared" si="53"/>
        <v>0.39930555555555552</v>
      </c>
      <c r="O298" s="11">
        <f t="shared" si="56"/>
        <v>11</v>
      </c>
      <c r="P298" s="11">
        <f t="shared" si="54"/>
        <v>254</v>
      </c>
      <c r="Q298" s="4">
        <v>378014</v>
      </c>
      <c r="R298" s="4">
        <v>378019</v>
      </c>
      <c r="S298" s="4">
        <v>378273</v>
      </c>
      <c r="T298" s="4">
        <v>378279</v>
      </c>
    </row>
    <row r="299" spans="1:20" x14ac:dyDescent="0.25">
      <c r="A299" s="16">
        <v>46036</v>
      </c>
      <c r="B299" s="17" t="s">
        <v>48</v>
      </c>
      <c r="C299" s="4">
        <v>40</v>
      </c>
      <c r="D299" s="4">
        <v>7109</v>
      </c>
      <c r="E299" s="5">
        <v>0.40625</v>
      </c>
      <c r="F299" s="5">
        <v>0.41666666666666669</v>
      </c>
      <c r="G299" s="5">
        <v>0.4201388888888889</v>
      </c>
      <c r="H299" s="5">
        <v>0.70138888888888884</v>
      </c>
      <c r="I299" s="5">
        <v>0.70138888888888884</v>
      </c>
      <c r="J299" s="5">
        <v>0.70138888888888884</v>
      </c>
      <c r="K299" s="4"/>
      <c r="L299" s="4"/>
      <c r="M299" s="12">
        <f t="shared" si="55"/>
        <v>3.4722222222222099E-3</v>
      </c>
      <c r="N299" s="13">
        <f t="shared" si="53"/>
        <v>0.28124999999999994</v>
      </c>
      <c r="O299" s="11">
        <f t="shared" si="56"/>
        <v>4</v>
      </c>
      <c r="P299" s="11">
        <f t="shared" si="54"/>
        <v>165</v>
      </c>
      <c r="Q299" s="4">
        <v>567221</v>
      </c>
      <c r="R299" s="4">
        <v>567225</v>
      </c>
      <c r="S299" s="4">
        <v>567390</v>
      </c>
      <c r="T299" s="4">
        <v>567390</v>
      </c>
    </row>
    <row r="300" spans="1:20" x14ac:dyDescent="0.25">
      <c r="A300" s="16">
        <v>46036</v>
      </c>
      <c r="B300" s="17" t="s">
        <v>48</v>
      </c>
      <c r="C300" s="4">
        <v>40</v>
      </c>
      <c r="D300" s="4">
        <v>7105</v>
      </c>
      <c r="E300" s="5">
        <v>0.70138888888888884</v>
      </c>
      <c r="F300" s="5">
        <v>0.70138888888888884</v>
      </c>
      <c r="G300" s="5">
        <v>0.70138888888888884</v>
      </c>
      <c r="H300" s="5">
        <v>0.83819444444444446</v>
      </c>
      <c r="I300" s="5">
        <v>0.84722222222222221</v>
      </c>
      <c r="J300" s="5">
        <v>0.86111111111111116</v>
      </c>
      <c r="K300" s="4"/>
      <c r="L300" s="4"/>
      <c r="M300" s="12">
        <f t="shared" si="55"/>
        <v>9.0277777777777457E-3</v>
      </c>
      <c r="N300" s="13">
        <f t="shared" si="53"/>
        <v>0.13680555555555562</v>
      </c>
      <c r="O300" s="11">
        <f t="shared" si="56"/>
        <v>4</v>
      </c>
      <c r="P300" s="11">
        <f t="shared" si="54"/>
        <v>88</v>
      </c>
      <c r="Q300" s="4">
        <v>548176</v>
      </c>
      <c r="R300" s="4">
        <v>548176</v>
      </c>
      <c r="S300" s="4">
        <v>548264</v>
      </c>
      <c r="T300" s="4">
        <v>548268</v>
      </c>
    </row>
    <row r="301" spans="1:20" x14ac:dyDescent="0.25">
      <c r="A301" s="16">
        <v>46036</v>
      </c>
      <c r="B301" s="17" t="s">
        <v>48</v>
      </c>
      <c r="C301" s="4">
        <v>10</v>
      </c>
      <c r="D301" s="4">
        <v>7105</v>
      </c>
      <c r="E301" s="5">
        <v>0.40972222222222221</v>
      </c>
      <c r="F301" s="5">
        <v>0.41944444444444445</v>
      </c>
      <c r="G301" s="5">
        <v>0.4513888888888889</v>
      </c>
      <c r="H301" s="5">
        <v>0.51875000000000004</v>
      </c>
      <c r="I301" s="5">
        <v>0.51875000000000004</v>
      </c>
      <c r="J301" s="5">
        <v>0.51875000000000004</v>
      </c>
      <c r="K301" s="4"/>
      <c r="L301" s="4"/>
      <c r="M301" s="12">
        <f t="shared" si="55"/>
        <v>3.1944444444444442E-2</v>
      </c>
      <c r="N301" s="13">
        <f t="shared" si="53"/>
        <v>6.7361111111111149E-2</v>
      </c>
      <c r="O301" s="11">
        <f t="shared" si="56"/>
        <v>1</v>
      </c>
      <c r="P301" s="11">
        <f t="shared" si="54"/>
        <v>46</v>
      </c>
      <c r="Q301" s="4">
        <v>548100</v>
      </c>
      <c r="R301" s="4">
        <v>548101</v>
      </c>
      <c r="S301" s="4">
        <v>548147</v>
      </c>
      <c r="T301" s="4">
        <v>548147</v>
      </c>
    </row>
    <row r="302" spans="1:20" x14ac:dyDescent="0.25">
      <c r="A302" s="16">
        <v>46036</v>
      </c>
      <c r="B302" s="17" t="s">
        <v>48</v>
      </c>
      <c r="C302" s="4">
        <v>10</v>
      </c>
      <c r="D302" s="4">
        <v>7147</v>
      </c>
      <c r="E302" s="5">
        <v>0.57777777777777772</v>
      </c>
      <c r="F302" s="5">
        <v>0.57916666666666672</v>
      </c>
      <c r="G302" s="5">
        <v>0.57986111111111116</v>
      </c>
      <c r="H302" s="5">
        <v>0.79652777777777772</v>
      </c>
      <c r="I302" s="5">
        <v>0.7993055555555556</v>
      </c>
      <c r="J302" s="5">
        <v>0.81041666666666667</v>
      </c>
      <c r="K302" s="4"/>
      <c r="L302" s="4"/>
      <c r="M302" s="12">
        <f t="shared" si="55"/>
        <v>3.4722222222223209E-3</v>
      </c>
      <c r="N302" s="13">
        <f t="shared" si="53"/>
        <v>0.21666666666666656</v>
      </c>
      <c r="O302" s="11">
        <f t="shared" si="56"/>
        <v>1</v>
      </c>
      <c r="P302" s="11">
        <f t="shared" si="54"/>
        <v>139</v>
      </c>
      <c r="Q302" s="4">
        <v>10549</v>
      </c>
      <c r="R302" s="4">
        <v>10549</v>
      </c>
      <c r="S302" s="4">
        <v>10688</v>
      </c>
      <c r="T302" s="4">
        <v>10689</v>
      </c>
    </row>
    <row r="303" spans="1:20" x14ac:dyDescent="0.25">
      <c r="A303" s="16">
        <v>46036</v>
      </c>
      <c r="B303" s="17" t="s">
        <v>48</v>
      </c>
      <c r="C303" s="4">
        <v>30</v>
      </c>
      <c r="D303" s="4">
        <v>7144</v>
      </c>
      <c r="E303" s="5">
        <v>0.43055555555555558</v>
      </c>
      <c r="F303" s="5">
        <v>0.43125000000000002</v>
      </c>
      <c r="G303" s="5">
        <v>0.43194444444444446</v>
      </c>
      <c r="H303" s="5">
        <v>0.84375</v>
      </c>
      <c r="I303" s="5">
        <v>0.85555555555555551</v>
      </c>
      <c r="J303" s="5">
        <v>0.86458333333333337</v>
      </c>
      <c r="K303" s="4"/>
      <c r="L303" s="4"/>
      <c r="M303" s="12">
        <f t="shared" si="55"/>
        <v>1.2499999999999956E-2</v>
      </c>
      <c r="N303" s="13">
        <f t="shared" si="53"/>
        <v>0.41180555555555554</v>
      </c>
      <c r="O303" s="11">
        <f t="shared" si="56"/>
        <v>7</v>
      </c>
      <c r="P303" s="11">
        <f t="shared" si="54"/>
        <v>262</v>
      </c>
      <c r="Q303" s="4">
        <v>16862</v>
      </c>
      <c r="R303" s="4">
        <v>16862</v>
      </c>
      <c r="S303" s="4">
        <v>17124</v>
      </c>
      <c r="T303" s="4">
        <v>17131</v>
      </c>
    </row>
    <row r="304" spans="1:20" x14ac:dyDescent="0.25">
      <c r="A304" s="16">
        <v>46036</v>
      </c>
      <c r="B304" s="17" t="s">
        <v>48</v>
      </c>
      <c r="C304" s="4">
        <v>20</v>
      </c>
      <c r="D304" s="4">
        <v>7146</v>
      </c>
      <c r="E304" s="5">
        <v>0.54166666666666663</v>
      </c>
      <c r="F304" s="5">
        <v>0.55763888888888891</v>
      </c>
      <c r="G304" s="5">
        <v>0.57152777777777775</v>
      </c>
      <c r="H304" s="5">
        <v>0.80902777777777779</v>
      </c>
      <c r="I304" s="5">
        <v>0.82499999999999996</v>
      </c>
      <c r="J304" s="5">
        <v>0.83194444444444449</v>
      </c>
      <c r="K304" s="4"/>
      <c r="L304" s="4"/>
      <c r="M304" s="12">
        <f t="shared" si="55"/>
        <v>2.9861111111111005E-2</v>
      </c>
      <c r="N304" s="13">
        <f t="shared" si="53"/>
        <v>0.23750000000000004</v>
      </c>
      <c r="O304" s="11">
        <f t="shared" si="56"/>
        <v>8</v>
      </c>
      <c r="P304" s="11">
        <f t="shared" si="54"/>
        <v>172</v>
      </c>
      <c r="Q304" s="4">
        <v>21629</v>
      </c>
      <c r="R304" s="4">
        <v>21629</v>
      </c>
      <c r="S304" s="4">
        <v>21801</v>
      </c>
      <c r="T304" s="4">
        <v>21809</v>
      </c>
    </row>
    <row r="305" spans="1:20" x14ac:dyDescent="0.25">
      <c r="A305" s="16">
        <v>46036</v>
      </c>
      <c r="B305" s="17" t="s">
        <v>48</v>
      </c>
      <c r="C305" s="4">
        <v>20</v>
      </c>
      <c r="D305" s="4">
        <v>7141</v>
      </c>
      <c r="E305" s="5">
        <v>0.56597222222222221</v>
      </c>
      <c r="F305" s="5">
        <v>0.59513888888888888</v>
      </c>
      <c r="G305" s="5">
        <v>0.61805555555555558</v>
      </c>
      <c r="H305" s="5">
        <v>0.84722222222222221</v>
      </c>
      <c r="I305" s="5">
        <v>0.8618055555555556</v>
      </c>
      <c r="J305" s="5">
        <v>0.8666666666666667</v>
      </c>
      <c r="K305" s="4"/>
      <c r="L305" s="4"/>
      <c r="M305" s="12">
        <f t="shared" si="55"/>
        <v>3.7500000000000089E-2</v>
      </c>
      <c r="N305" s="13">
        <f t="shared" si="53"/>
        <v>0.22916666666666663</v>
      </c>
      <c r="O305" s="11">
        <f t="shared" si="56"/>
        <v>8</v>
      </c>
      <c r="P305" s="11">
        <f t="shared" si="54"/>
        <v>151</v>
      </c>
      <c r="Q305" s="4">
        <v>106578</v>
      </c>
      <c r="R305" s="4">
        <v>106578</v>
      </c>
      <c r="S305" s="4">
        <v>106729</v>
      </c>
      <c r="T305" s="4">
        <v>106737</v>
      </c>
    </row>
    <row r="306" spans="1:20" x14ac:dyDescent="0.25">
      <c r="A306" s="16">
        <v>46036</v>
      </c>
      <c r="B306" s="17" t="s">
        <v>48</v>
      </c>
      <c r="C306" s="4">
        <v>90</v>
      </c>
      <c r="D306" s="4">
        <v>62</v>
      </c>
      <c r="E306" s="5">
        <v>0.23958333333333334</v>
      </c>
      <c r="F306" s="5">
        <v>0.23958333333333334</v>
      </c>
      <c r="G306" s="5">
        <v>0.25</v>
      </c>
      <c r="H306" s="5">
        <v>0.35902777777777778</v>
      </c>
      <c r="I306" s="5">
        <v>0.35972222222222222</v>
      </c>
      <c r="J306" s="5">
        <v>0.35972222222222222</v>
      </c>
      <c r="K306" s="4"/>
      <c r="L306" s="4"/>
      <c r="M306" s="12">
        <f t="shared" si="55"/>
        <v>1.1111111111111127E-2</v>
      </c>
      <c r="N306" s="13">
        <f t="shared" si="53"/>
        <v>0.10902777777777778</v>
      </c>
      <c r="O306" s="11">
        <f t="shared" si="56"/>
        <v>27</v>
      </c>
      <c r="P306" s="11">
        <f t="shared" si="54"/>
        <v>47</v>
      </c>
      <c r="Q306" s="4">
        <v>154228</v>
      </c>
      <c r="R306" s="4">
        <v>154255</v>
      </c>
      <c r="S306" s="4">
        <v>154302</v>
      </c>
      <c r="T306" s="4">
        <v>154302</v>
      </c>
    </row>
    <row r="307" spans="1:20" x14ac:dyDescent="0.25">
      <c r="A307" s="16">
        <v>46036</v>
      </c>
      <c r="B307" s="17" t="s">
        <v>48</v>
      </c>
      <c r="C307" s="4">
        <v>70</v>
      </c>
      <c r="D307" s="4">
        <v>62</v>
      </c>
      <c r="E307" s="5">
        <v>0.35972222222222222</v>
      </c>
      <c r="F307" s="5">
        <v>0.35972222222222222</v>
      </c>
      <c r="G307" s="5">
        <v>0.36319444444444443</v>
      </c>
      <c r="H307" s="5">
        <v>0.38750000000000001</v>
      </c>
      <c r="I307" s="5">
        <v>0.40347222222222223</v>
      </c>
      <c r="J307" s="5">
        <v>0.40416666666666667</v>
      </c>
      <c r="K307" s="4"/>
      <c r="L307" s="4"/>
      <c r="M307" s="12">
        <f t="shared" si="55"/>
        <v>1.9444444444444431E-2</v>
      </c>
      <c r="N307" s="13">
        <f t="shared" si="53"/>
        <v>2.430555555555558E-2</v>
      </c>
      <c r="O307" s="11">
        <f t="shared" si="56"/>
        <v>16</v>
      </c>
      <c r="P307" s="11">
        <f t="shared" si="54"/>
        <v>17</v>
      </c>
      <c r="Q307" s="4">
        <v>154302</v>
      </c>
      <c r="R307" s="4">
        <v>154302</v>
      </c>
      <c r="S307" s="4">
        <v>154319</v>
      </c>
      <c r="T307" s="4">
        <v>154335</v>
      </c>
    </row>
    <row r="308" spans="1:20" x14ac:dyDescent="0.25">
      <c r="A308" s="16">
        <v>46036</v>
      </c>
      <c r="B308" s="17" t="s">
        <v>48</v>
      </c>
      <c r="C308" s="4">
        <v>80</v>
      </c>
      <c r="D308" s="4">
        <v>62</v>
      </c>
      <c r="E308" s="5">
        <v>0.40416666666666667</v>
      </c>
      <c r="F308" s="5">
        <v>0.40416666666666667</v>
      </c>
      <c r="G308" s="5">
        <v>0.41180555555555554</v>
      </c>
      <c r="H308" s="5">
        <v>0.44583333333333336</v>
      </c>
      <c r="I308" s="5">
        <v>0.45277777777777778</v>
      </c>
      <c r="J308" s="5">
        <v>0.45833333333333331</v>
      </c>
      <c r="K308" s="4"/>
      <c r="L308" s="4"/>
      <c r="M308" s="12">
        <f t="shared" si="55"/>
        <v>1.4583333333333282E-2</v>
      </c>
      <c r="N308" s="13">
        <f t="shared" si="53"/>
        <v>3.4027777777777823E-2</v>
      </c>
      <c r="O308" s="11">
        <f t="shared" si="56"/>
        <v>3</v>
      </c>
      <c r="P308" s="11">
        <f t="shared" si="54"/>
        <v>28</v>
      </c>
      <c r="Q308" s="4">
        <v>154335</v>
      </c>
      <c r="R308" s="4">
        <v>154335</v>
      </c>
      <c r="S308" s="4">
        <v>154363</v>
      </c>
      <c r="T308" s="4">
        <v>154366</v>
      </c>
    </row>
    <row r="309" spans="1:20" x14ac:dyDescent="0.25">
      <c r="A309" s="16">
        <v>46036</v>
      </c>
      <c r="B309" s="17" t="s">
        <v>48</v>
      </c>
      <c r="C309" s="4">
        <v>90</v>
      </c>
      <c r="D309" s="4">
        <v>62</v>
      </c>
      <c r="E309" s="5">
        <v>0.4861111111111111</v>
      </c>
      <c r="F309" s="5">
        <v>0.4861111111111111</v>
      </c>
      <c r="G309" s="5">
        <v>0.49305555555555558</v>
      </c>
      <c r="H309" s="5">
        <v>0.55000000000000004</v>
      </c>
      <c r="I309" s="5">
        <v>0.6118055555555556</v>
      </c>
      <c r="J309" s="5">
        <v>0.61805555555555558</v>
      </c>
      <c r="K309" s="4"/>
      <c r="L309" s="4"/>
      <c r="M309" s="12">
        <f t="shared" si="55"/>
        <v>6.8750000000000089E-2</v>
      </c>
      <c r="N309" s="13">
        <f t="shared" si="53"/>
        <v>5.6944444444444464E-2</v>
      </c>
      <c r="O309" s="11">
        <f t="shared" si="56"/>
        <v>17</v>
      </c>
      <c r="P309" s="11">
        <f t="shared" si="54"/>
        <v>56</v>
      </c>
      <c r="Q309" s="4">
        <v>154369</v>
      </c>
      <c r="R309" s="4">
        <v>154369</v>
      </c>
      <c r="S309" s="4">
        <v>154425</v>
      </c>
      <c r="T309" s="4">
        <v>154442</v>
      </c>
    </row>
    <row r="310" spans="1:20" x14ac:dyDescent="0.25">
      <c r="A310" s="3"/>
      <c r="B310" s="4"/>
      <c r="C310" s="4"/>
      <c r="D310" s="4"/>
      <c r="E310" s="5"/>
      <c r="F310" s="5"/>
      <c r="G310" s="5"/>
      <c r="H310" s="5"/>
      <c r="I310" s="5"/>
      <c r="J310" s="5"/>
      <c r="K310" s="4"/>
      <c r="L310" s="4"/>
      <c r="M310" s="12">
        <f t="shared" si="55"/>
        <v>0</v>
      </c>
      <c r="N310" s="13">
        <f t="shared" si="53"/>
        <v>0</v>
      </c>
      <c r="O310" s="11">
        <f t="shared" si="56"/>
        <v>0</v>
      </c>
      <c r="P310" s="11">
        <f t="shared" si="54"/>
        <v>0</v>
      </c>
      <c r="Q310" s="4"/>
      <c r="R310" s="4"/>
      <c r="S310" s="4"/>
      <c r="T310" s="4"/>
    </row>
    <row r="311" spans="1:20" x14ac:dyDescent="0.25">
      <c r="A311" s="3"/>
      <c r="B311" s="4"/>
      <c r="C311" s="4"/>
      <c r="D311" s="4"/>
      <c r="E311" s="5"/>
      <c r="F311" s="5"/>
      <c r="G311" s="5"/>
      <c r="H311" s="5"/>
      <c r="I311" s="5"/>
      <c r="J311" s="5"/>
      <c r="K311" s="4"/>
      <c r="L311" s="4"/>
      <c r="M311" s="12">
        <f t="shared" si="55"/>
        <v>0</v>
      </c>
      <c r="N311" s="13">
        <f t="shared" si="53"/>
        <v>0</v>
      </c>
      <c r="O311" s="11">
        <f t="shared" si="56"/>
        <v>0</v>
      </c>
      <c r="P311" s="11">
        <f t="shared" si="54"/>
        <v>0</v>
      </c>
      <c r="Q311" s="4"/>
      <c r="R311" s="4"/>
      <c r="S311" s="4"/>
      <c r="T311" s="4"/>
    </row>
    <row r="312" spans="1:20" x14ac:dyDescent="0.25">
      <c r="A312" s="3"/>
      <c r="B312" s="4"/>
      <c r="C312" s="4"/>
      <c r="D312" s="4"/>
      <c r="E312" s="5"/>
      <c r="F312" s="5"/>
      <c r="G312" s="5"/>
      <c r="H312" s="5"/>
      <c r="I312" s="5"/>
      <c r="J312" s="5"/>
      <c r="K312" s="4"/>
      <c r="L312" s="4"/>
      <c r="M312" s="12">
        <f t="shared" si="55"/>
        <v>0</v>
      </c>
      <c r="N312" s="13">
        <f t="shared" si="53"/>
        <v>0</v>
      </c>
      <c r="O312" s="11">
        <f t="shared" si="56"/>
        <v>0</v>
      </c>
      <c r="P312" s="11">
        <f t="shared" si="54"/>
        <v>0</v>
      </c>
      <c r="Q312" s="4"/>
      <c r="R312" s="4"/>
      <c r="S312" s="4"/>
      <c r="T312" s="4"/>
    </row>
    <row r="313" spans="1:20" x14ac:dyDescent="0.25">
      <c r="A313" s="3"/>
      <c r="B313" s="4"/>
      <c r="C313" s="4"/>
      <c r="D313" s="4"/>
      <c r="E313" s="5"/>
      <c r="F313" s="5"/>
      <c r="G313" s="5"/>
      <c r="H313" s="5"/>
      <c r="I313" s="5"/>
      <c r="J313" s="5"/>
      <c r="K313" s="4"/>
      <c r="L313" s="4"/>
      <c r="M313" s="12">
        <f t="shared" si="55"/>
        <v>0</v>
      </c>
      <c r="N313" s="13">
        <f t="shared" si="53"/>
        <v>0</v>
      </c>
      <c r="O313" s="11">
        <f t="shared" si="56"/>
        <v>0</v>
      </c>
      <c r="P313" s="11">
        <f t="shared" si="54"/>
        <v>0</v>
      </c>
      <c r="Q313" s="4"/>
      <c r="R313" s="4"/>
      <c r="S313" s="4"/>
      <c r="T313" s="4"/>
    </row>
    <row r="314" spans="1:20" x14ac:dyDescent="0.25">
      <c r="A314" s="27"/>
      <c r="B314" s="28"/>
      <c r="C314" s="28"/>
      <c r="D314" s="29"/>
      <c r="E314" s="28"/>
      <c r="F314" s="28"/>
      <c r="G314" s="28"/>
      <c r="H314" s="28"/>
      <c r="I314" s="28"/>
      <c r="J314" s="28"/>
      <c r="K314" s="28"/>
      <c r="L314" s="7" t="s">
        <v>41</v>
      </c>
      <c r="M314" s="14">
        <f>SUM(M285:M313)</f>
        <v>0.49583333333333396</v>
      </c>
      <c r="N314" s="14">
        <f>SUM(N285:N313)</f>
        <v>4.7993055555555548</v>
      </c>
      <c r="O314" s="35">
        <f>SUM(O285:O313)</f>
        <v>323</v>
      </c>
      <c r="P314" s="35">
        <f>SUM(P285:P313)</f>
        <v>3133</v>
      </c>
      <c r="Q314" s="28"/>
      <c r="R314" s="28"/>
      <c r="S314" s="28"/>
      <c r="T314" s="28"/>
    </row>
    <row r="315" spans="1:20" x14ac:dyDescent="0.25">
      <c r="A315" s="16">
        <v>46037</v>
      </c>
      <c r="B315" s="17" t="s">
        <v>49</v>
      </c>
      <c r="C315" s="17">
        <v>30</v>
      </c>
      <c r="D315" s="17">
        <v>7145</v>
      </c>
      <c r="E315" s="18">
        <v>0.1875</v>
      </c>
      <c r="F315" s="18">
        <v>0.2013888888888889</v>
      </c>
      <c r="G315" s="18">
        <v>0.21875</v>
      </c>
      <c r="H315" s="18">
        <v>0.44444444444444442</v>
      </c>
      <c r="I315" s="18">
        <v>0.44444444444444442</v>
      </c>
      <c r="J315" s="18">
        <v>0.4548611111111111</v>
      </c>
      <c r="K315" s="17"/>
      <c r="L315" s="17"/>
      <c r="M315" s="19">
        <f>G315-F315+I315-H315</f>
        <v>1.7361111111111105E-2</v>
      </c>
      <c r="N315" s="20">
        <f t="shared" ref="N315:N344" si="57">H315-G315-(L315-K315)</f>
        <v>0.22569444444444442</v>
      </c>
      <c r="O315" s="34">
        <f>R315-Q315+T315-S315</f>
        <v>8</v>
      </c>
      <c r="P315" s="34">
        <f t="shared" ref="P315:P344" si="58">S315-R315</f>
        <v>157</v>
      </c>
      <c r="Q315" s="17">
        <v>27855</v>
      </c>
      <c r="R315" s="17">
        <v>27863</v>
      </c>
      <c r="S315" s="17">
        <v>28020</v>
      </c>
      <c r="T315" s="17">
        <v>28020</v>
      </c>
    </row>
    <row r="316" spans="1:20" x14ac:dyDescent="0.25">
      <c r="A316" s="16">
        <v>46037</v>
      </c>
      <c r="B316" s="17" t="s">
        <v>49</v>
      </c>
      <c r="C316" s="4">
        <v>40</v>
      </c>
      <c r="D316" s="4">
        <v>7125</v>
      </c>
      <c r="E316" s="5">
        <v>0.20833333333333334</v>
      </c>
      <c r="F316" s="5">
        <v>0.21875</v>
      </c>
      <c r="G316" s="5">
        <v>0.22569444444444445</v>
      </c>
      <c r="H316" s="5">
        <v>0.41666666666666669</v>
      </c>
      <c r="I316" s="5">
        <v>0.41666666666666669</v>
      </c>
      <c r="J316" s="5">
        <v>0.43472222222222223</v>
      </c>
      <c r="K316" s="4"/>
      <c r="L316" s="4"/>
      <c r="M316" s="12">
        <f t="shared" ref="M316:M344" si="59">G316-F316+I316-H316</f>
        <v>6.9444444444444753E-3</v>
      </c>
      <c r="N316" s="13">
        <f t="shared" si="57"/>
        <v>0.19097222222222224</v>
      </c>
      <c r="O316" s="11">
        <f t="shared" ref="O316:O344" si="60">R316-Q316+T316-S316</f>
        <v>11</v>
      </c>
      <c r="P316" s="11">
        <f t="shared" si="58"/>
        <v>123</v>
      </c>
      <c r="Q316" s="4">
        <v>421817</v>
      </c>
      <c r="R316" s="4">
        <v>421822</v>
      </c>
      <c r="S316" s="4">
        <v>421945</v>
      </c>
      <c r="T316" s="4">
        <v>421951</v>
      </c>
    </row>
    <row r="317" spans="1:20" x14ac:dyDescent="0.25">
      <c r="A317" s="16">
        <v>46037</v>
      </c>
      <c r="B317" s="17" t="s">
        <v>49</v>
      </c>
      <c r="C317" s="4">
        <v>40</v>
      </c>
      <c r="D317" s="4">
        <v>7105</v>
      </c>
      <c r="E317" s="5">
        <v>0.20833333333333334</v>
      </c>
      <c r="F317" s="5">
        <v>0.20833333333333334</v>
      </c>
      <c r="G317" s="5">
        <v>0.21666666666666667</v>
      </c>
      <c r="H317" s="5">
        <v>0.41666666666666669</v>
      </c>
      <c r="I317" s="5">
        <v>0.41666666666666669</v>
      </c>
      <c r="J317" s="5">
        <v>0.42708333333333331</v>
      </c>
      <c r="K317" s="4"/>
      <c r="L317" s="4"/>
      <c r="M317" s="12">
        <f t="shared" si="59"/>
        <v>8.3333333333333592E-3</v>
      </c>
      <c r="N317" s="13">
        <f t="shared" si="57"/>
        <v>0.2</v>
      </c>
      <c r="O317" s="11">
        <f t="shared" si="60"/>
        <v>6</v>
      </c>
      <c r="P317" s="11">
        <f t="shared" si="58"/>
        <v>121</v>
      </c>
      <c r="Q317" s="4">
        <v>548268</v>
      </c>
      <c r="R317" s="4">
        <v>548271</v>
      </c>
      <c r="S317" s="4">
        <v>548392</v>
      </c>
      <c r="T317" s="4">
        <v>548395</v>
      </c>
    </row>
    <row r="318" spans="1:20" x14ac:dyDescent="0.25">
      <c r="A318" s="16">
        <v>46037</v>
      </c>
      <c r="B318" s="17" t="s">
        <v>49</v>
      </c>
      <c r="C318" s="6">
        <v>70</v>
      </c>
      <c r="D318" s="4">
        <v>2034</v>
      </c>
      <c r="E318" s="5">
        <v>0.58888888888888891</v>
      </c>
      <c r="F318" s="5">
        <v>0.60902777777777772</v>
      </c>
      <c r="G318" s="5">
        <v>0.61250000000000004</v>
      </c>
      <c r="H318" s="5">
        <v>0.65763888888888888</v>
      </c>
      <c r="I318" s="5">
        <v>0.65763888888888888</v>
      </c>
      <c r="J318" s="5">
        <v>0.65833333333333333</v>
      </c>
      <c r="K318" s="4"/>
      <c r="L318" s="4"/>
      <c r="M318" s="12">
        <f t="shared" si="59"/>
        <v>3.4722222222223209E-3</v>
      </c>
      <c r="N318" s="13">
        <f t="shared" si="57"/>
        <v>4.513888888888884E-2</v>
      </c>
      <c r="O318" s="11">
        <f t="shared" si="60"/>
        <v>3</v>
      </c>
      <c r="P318" s="11">
        <f t="shared" si="58"/>
        <v>33</v>
      </c>
      <c r="Q318" s="4">
        <v>287669</v>
      </c>
      <c r="R318" s="4">
        <v>287672</v>
      </c>
      <c r="S318" s="4">
        <v>287705</v>
      </c>
      <c r="T318" s="4">
        <v>287705</v>
      </c>
    </row>
    <row r="319" spans="1:20" x14ac:dyDescent="0.25">
      <c r="A319" s="16">
        <v>46037</v>
      </c>
      <c r="B319" s="17" t="s">
        <v>49</v>
      </c>
      <c r="C319" s="6">
        <v>80</v>
      </c>
      <c r="D319" s="4">
        <v>2034</v>
      </c>
      <c r="E319" s="5">
        <v>0.65833333333333333</v>
      </c>
      <c r="F319" s="5">
        <v>0.65833333333333333</v>
      </c>
      <c r="G319" s="5">
        <v>0.65833333333333333</v>
      </c>
      <c r="H319" s="5">
        <v>0.69930555555555551</v>
      </c>
      <c r="I319" s="5">
        <v>0.69930555555555551</v>
      </c>
      <c r="J319" s="5">
        <v>0.7006944444444444</v>
      </c>
      <c r="K319" s="4"/>
      <c r="L319" s="4"/>
      <c r="M319" s="12">
        <f t="shared" si="59"/>
        <v>0</v>
      </c>
      <c r="N319" s="13">
        <f t="shared" si="57"/>
        <v>4.0972222222222188E-2</v>
      </c>
      <c r="O319" s="11">
        <f t="shared" si="60"/>
        <v>3</v>
      </c>
      <c r="P319" s="11">
        <f t="shared" si="58"/>
        <v>24</v>
      </c>
      <c r="Q319" s="4">
        <v>287705</v>
      </c>
      <c r="R319" s="4">
        <v>287708</v>
      </c>
      <c r="S319" s="4">
        <v>287732</v>
      </c>
      <c r="T319" s="4">
        <v>287732</v>
      </c>
    </row>
    <row r="320" spans="1:20" x14ac:dyDescent="0.25">
      <c r="A320" s="16">
        <v>46037</v>
      </c>
      <c r="B320" s="17" t="s">
        <v>49</v>
      </c>
      <c r="C320" s="4">
        <v>90</v>
      </c>
      <c r="D320" s="4">
        <v>2034</v>
      </c>
      <c r="E320" s="5">
        <v>0.7006944444444444</v>
      </c>
      <c r="F320" s="5">
        <v>0.70138888888888884</v>
      </c>
      <c r="G320" s="5">
        <v>0.70138888888888884</v>
      </c>
      <c r="H320" s="5">
        <v>0.75416666666666665</v>
      </c>
      <c r="I320" s="5">
        <v>0.76041666666666663</v>
      </c>
      <c r="J320" s="5">
        <v>0.76041666666666663</v>
      </c>
      <c r="K320" s="4"/>
      <c r="L320" s="4"/>
      <c r="M320" s="12">
        <f t="shared" si="59"/>
        <v>6.2499999999999778E-3</v>
      </c>
      <c r="N320" s="13">
        <f t="shared" si="57"/>
        <v>5.2777777777777812E-2</v>
      </c>
      <c r="O320" s="11">
        <f t="shared" si="60"/>
        <v>0</v>
      </c>
      <c r="P320" s="11">
        <f t="shared" si="58"/>
        <v>31</v>
      </c>
      <c r="Q320" s="4">
        <v>287732</v>
      </c>
      <c r="R320" s="4">
        <v>287732</v>
      </c>
      <c r="S320" s="4">
        <v>287763</v>
      </c>
      <c r="T320" s="4">
        <v>287763</v>
      </c>
    </row>
    <row r="321" spans="1:20" x14ac:dyDescent="0.25">
      <c r="A321" s="16">
        <v>46037</v>
      </c>
      <c r="B321" s="17" t="s">
        <v>49</v>
      </c>
      <c r="C321" s="4">
        <v>20</v>
      </c>
      <c r="D321" s="4">
        <v>7146</v>
      </c>
      <c r="E321" s="5">
        <v>0.21527777777777779</v>
      </c>
      <c r="F321" s="5">
        <v>0.21875</v>
      </c>
      <c r="G321" s="5">
        <v>0.21875</v>
      </c>
      <c r="H321" s="5">
        <v>0.57291666666666663</v>
      </c>
      <c r="I321" s="5">
        <v>0.57291666666666663</v>
      </c>
      <c r="J321" s="5">
        <v>0.58611111111111114</v>
      </c>
      <c r="K321" s="4"/>
      <c r="L321" s="4"/>
      <c r="M321" s="12">
        <f t="shared" si="59"/>
        <v>0</v>
      </c>
      <c r="N321" s="13">
        <f t="shared" si="57"/>
        <v>0.35416666666666663</v>
      </c>
      <c r="O321" s="11">
        <f t="shared" si="60"/>
        <v>8</v>
      </c>
      <c r="P321" s="11">
        <f t="shared" si="58"/>
        <v>229</v>
      </c>
      <c r="Q321" s="4">
        <v>21809</v>
      </c>
      <c r="R321" s="4">
        <v>21817</v>
      </c>
      <c r="S321" s="4">
        <v>22046</v>
      </c>
      <c r="T321" s="4">
        <v>22046</v>
      </c>
    </row>
    <row r="322" spans="1:20" x14ac:dyDescent="0.25">
      <c r="A322" s="16">
        <v>46037</v>
      </c>
      <c r="B322" s="17" t="s">
        <v>49</v>
      </c>
      <c r="C322" s="4">
        <v>10</v>
      </c>
      <c r="D322" s="4">
        <v>7140</v>
      </c>
      <c r="E322" s="5">
        <v>0.2361111111111111</v>
      </c>
      <c r="F322" s="5">
        <v>0.25</v>
      </c>
      <c r="G322" s="5">
        <v>0.26041666666666669</v>
      </c>
      <c r="H322" s="5">
        <v>0.42708333333333331</v>
      </c>
      <c r="I322" s="5">
        <v>0.44444444444444442</v>
      </c>
      <c r="J322" s="5">
        <v>0.4513888888888889</v>
      </c>
      <c r="K322" s="4"/>
      <c r="L322" s="4"/>
      <c r="M322" s="12">
        <f t="shared" si="59"/>
        <v>2.777777777777779E-2</v>
      </c>
      <c r="N322" s="13">
        <f t="shared" si="57"/>
        <v>0.16666666666666663</v>
      </c>
      <c r="O322" s="11">
        <f t="shared" si="60"/>
        <v>8</v>
      </c>
      <c r="P322" s="11">
        <f t="shared" si="58"/>
        <v>108</v>
      </c>
      <c r="Q322" s="4">
        <v>838883</v>
      </c>
      <c r="R322" s="4">
        <v>838891</v>
      </c>
      <c r="S322" s="4">
        <v>838999</v>
      </c>
      <c r="T322" s="4">
        <v>838999</v>
      </c>
    </row>
    <row r="323" spans="1:20" x14ac:dyDescent="0.25">
      <c r="A323" s="16">
        <v>46037</v>
      </c>
      <c r="B323" s="17" t="s">
        <v>49</v>
      </c>
      <c r="C323" s="4">
        <v>10</v>
      </c>
      <c r="D323" s="4">
        <v>7147</v>
      </c>
      <c r="E323" s="5">
        <v>0.24652777777777779</v>
      </c>
      <c r="F323" s="5">
        <v>0.24652777777777779</v>
      </c>
      <c r="G323" s="5">
        <v>0.25694444444444442</v>
      </c>
      <c r="H323" s="5">
        <v>0.4513888888888889</v>
      </c>
      <c r="I323" s="5">
        <v>0.4548611111111111</v>
      </c>
      <c r="J323" s="5">
        <v>0.45833333333333331</v>
      </c>
      <c r="K323" s="4"/>
      <c r="L323" s="4"/>
      <c r="M323" s="12">
        <f t="shared" si="59"/>
        <v>1.388888888888884E-2</v>
      </c>
      <c r="N323" s="13">
        <f t="shared" si="57"/>
        <v>0.19444444444444448</v>
      </c>
      <c r="O323" s="11">
        <f t="shared" si="60"/>
        <v>3</v>
      </c>
      <c r="P323" s="11">
        <f t="shared" si="58"/>
        <v>106</v>
      </c>
      <c r="Q323" s="4">
        <v>10689</v>
      </c>
      <c r="R323" s="4">
        <v>10691</v>
      </c>
      <c r="S323" s="4">
        <v>10797</v>
      </c>
      <c r="T323" s="4">
        <v>10798</v>
      </c>
    </row>
    <row r="324" spans="1:20" x14ac:dyDescent="0.25">
      <c r="A324" s="16">
        <v>46037</v>
      </c>
      <c r="B324" s="17" t="s">
        <v>49</v>
      </c>
      <c r="C324" s="4">
        <v>90</v>
      </c>
      <c r="D324" s="4">
        <v>2034</v>
      </c>
      <c r="E324" s="5">
        <v>0.23958333333333334</v>
      </c>
      <c r="F324" s="5">
        <v>0.23958333333333334</v>
      </c>
      <c r="G324" s="5">
        <v>0.25</v>
      </c>
      <c r="H324" s="5">
        <v>0.36180555555555555</v>
      </c>
      <c r="I324" s="5">
        <v>0.36180555555555555</v>
      </c>
      <c r="J324" s="5">
        <v>0.36180555555555555</v>
      </c>
      <c r="K324" s="4"/>
      <c r="L324" s="4"/>
      <c r="M324" s="12">
        <f t="shared" si="59"/>
        <v>1.0416666666666685E-2</v>
      </c>
      <c r="N324" s="13">
        <f t="shared" si="57"/>
        <v>0.11180555555555555</v>
      </c>
      <c r="O324" s="11">
        <f t="shared" si="60"/>
        <v>12</v>
      </c>
      <c r="P324" s="11">
        <f t="shared" si="58"/>
        <v>66</v>
      </c>
      <c r="Q324" s="4">
        <v>287451</v>
      </c>
      <c r="R324" s="4">
        <v>287463</v>
      </c>
      <c r="S324" s="4">
        <v>287529</v>
      </c>
      <c r="T324" s="4">
        <v>287529</v>
      </c>
    </row>
    <row r="325" spans="1:20" x14ac:dyDescent="0.25">
      <c r="A325" s="16">
        <v>46037</v>
      </c>
      <c r="B325" s="17" t="s">
        <v>49</v>
      </c>
      <c r="C325" s="4">
        <v>70</v>
      </c>
      <c r="D325" s="4">
        <v>2034</v>
      </c>
      <c r="E325" s="5">
        <v>0.36180555555555555</v>
      </c>
      <c r="F325" s="5">
        <v>0.36180555555555555</v>
      </c>
      <c r="G325" s="5">
        <v>0.36180555555555555</v>
      </c>
      <c r="H325" s="5">
        <v>0.41111111111111109</v>
      </c>
      <c r="I325" s="5">
        <v>0.41111111111111109</v>
      </c>
      <c r="J325" s="5">
        <v>0.41111111111111109</v>
      </c>
      <c r="K325" s="4"/>
      <c r="L325" s="4"/>
      <c r="M325" s="12">
        <f t="shared" si="59"/>
        <v>0</v>
      </c>
      <c r="N325" s="13">
        <f t="shared" si="57"/>
        <v>4.9305555555555547E-2</v>
      </c>
      <c r="O325" s="11">
        <f t="shared" si="60"/>
        <v>0</v>
      </c>
      <c r="P325" s="11">
        <f t="shared" si="58"/>
        <v>33</v>
      </c>
      <c r="Q325" s="4">
        <v>287529</v>
      </c>
      <c r="R325" s="4">
        <v>287529</v>
      </c>
      <c r="S325" s="4">
        <v>287562</v>
      </c>
      <c r="T325" s="4">
        <v>287562</v>
      </c>
    </row>
    <row r="326" spans="1:20" x14ac:dyDescent="0.25">
      <c r="A326" s="16">
        <v>46037</v>
      </c>
      <c r="B326" s="17" t="s">
        <v>49</v>
      </c>
      <c r="C326" s="4">
        <v>80</v>
      </c>
      <c r="D326" s="4">
        <v>2034</v>
      </c>
      <c r="E326" s="5">
        <v>0.41111111111111109</v>
      </c>
      <c r="F326" s="5">
        <v>0.41111111111111109</v>
      </c>
      <c r="G326" s="5">
        <v>0.41111111111111109</v>
      </c>
      <c r="H326" s="5">
        <v>0.44722222222222224</v>
      </c>
      <c r="I326" s="5">
        <v>0.44722222222222224</v>
      </c>
      <c r="J326" s="5">
        <v>0.44791666666666669</v>
      </c>
      <c r="K326" s="4"/>
      <c r="L326" s="4"/>
      <c r="M326" s="12">
        <f t="shared" si="59"/>
        <v>0</v>
      </c>
      <c r="N326" s="13">
        <f t="shared" si="57"/>
        <v>3.6111111111111149E-2</v>
      </c>
      <c r="O326" s="11">
        <f t="shared" si="60"/>
        <v>0</v>
      </c>
      <c r="P326" s="11">
        <f t="shared" si="58"/>
        <v>28</v>
      </c>
      <c r="Q326" s="4">
        <v>287562</v>
      </c>
      <c r="R326" s="4">
        <v>287562</v>
      </c>
      <c r="S326" s="4">
        <v>287590</v>
      </c>
      <c r="T326" s="4">
        <v>287590</v>
      </c>
    </row>
    <row r="327" spans="1:20" x14ac:dyDescent="0.25">
      <c r="A327" s="16">
        <v>46037</v>
      </c>
      <c r="B327" s="17" t="s">
        <v>49</v>
      </c>
      <c r="C327" s="4">
        <v>90</v>
      </c>
      <c r="D327" s="4">
        <v>2034</v>
      </c>
      <c r="E327" s="5">
        <v>0.46875</v>
      </c>
      <c r="F327" s="5">
        <v>0.46875</v>
      </c>
      <c r="G327" s="5">
        <v>0.46875</v>
      </c>
      <c r="H327" s="5">
        <v>0.60069444444444442</v>
      </c>
      <c r="I327" s="5">
        <v>0.60069444444444442</v>
      </c>
      <c r="J327" s="5">
        <v>0.6166666666666667</v>
      </c>
      <c r="K327" s="4"/>
      <c r="L327" s="4"/>
      <c r="M327" s="12">
        <f t="shared" si="59"/>
        <v>0</v>
      </c>
      <c r="N327" s="13">
        <f t="shared" si="57"/>
        <v>0.13194444444444442</v>
      </c>
      <c r="O327" s="11">
        <f t="shared" si="60"/>
        <v>3</v>
      </c>
      <c r="P327" s="11">
        <f t="shared" si="58"/>
        <v>76</v>
      </c>
      <c r="Q327" s="4">
        <v>287590</v>
      </c>
      <c r="R327" s="4">
        <v>287590</v>
      </c>
      <c r="S327" s="4">
        <v>287666</v>
      </c>
      <c r="T327" s="4">
        <v>287669</v>
      </c>
    </row>
    <row r="328" spans="1:20" x14ac:dyDescent="0.25">
      <c r="A328" s="16">
        <v>46037</v>
      </c>
      <c r="B328" s="17" t="s">
        <v>49</v>
      </c>
      <c r="C328" s="4">
        <v>30</v>
      </c>
      <c r="D328" s="4">
        <v>7144</v>
      </c>
      <c r="E328" s="5">
        <v>0.25694444444444442</v>
      </c>
      <c r="F328" s="5">
        <v>0.26041666666666669</v>
      </c>
      <c r="G328" s="5">
        <v>0.29652777777777778</v>
      </c>
      <c r="H328" s="5">
        <v>0.62152777777777779</v>
      </c>
      <c r="I328" s="5">
        <v>0.65416666666666667</v>
      </c>
      <c r="J328" s="5">
        <v>0.65625</v>
      </c>
      <c r="K328" s="4"/>
      <c r="L328" s="4"/>
      <c r="M328" s="12">
        <f t="shared" si="59"/>
        <v>6.8749999999999978E-2</v>
      </c>
      <c r="N328" s="13">
        <f t="shared" si="57"/>
        <v>0.32500000000000001</v>
      </c>
      <c r="O328" s="11">
        <f t="shared" si="60"/>
        <v>20</v>
      </c>
      <c r="P328" s="11">
        <f t="shared" si="58"/>
        <v>212</v>
      </c>
      <c r="Q328" s="4">
        <v>17131</v>
      </c>
      <c r="R328" s="4">
        <v>17150</v>
      </c>
      <c r="S328" s="4">
        <v>17362</v>
      </c>
      <c r="T328" s="4">
        <v>17363</v>
      </c>
    </row>
    <row r="329" spans="1:20" x14ac:dyDescent="0.25">
      <c r="A329" s="16">
        <v>46037</v>
      </c>
      <c r="B329" s="17" t="s">
        <v>49</v>
      </c>
      <c r="C329" s="4">
        <v>20</v>
      </c>
      <c r="D329" s="4">
        <v>7141</v>
      </c>
      <c r="E329" s="5">
        <v>0.25694444444444442</v>
      </c>
      <c r="F329" s="5">
        <v>0.2673611111111111</v>
      </c>
      <c r="G329" s="5">
        <v>0.28125</v>
      </c>
      <c r="H329" s="5">
        <v>0.60555555555555551</v>
      </c>
      <c r="I329" s="5">
        <v>0.61250000000000004</v>
      </c>
      <c r="J329" s="5">
        <v>0.63541666666666663</v>
      </c>
      <c r="K329" s="4"/>
      <c r="L329" s="4"/>
      <c r="M329" s="12">
        <f t="shared" si="59"/>
        <v>2.083333333333337E-2</v>
      </c>
      <c r="N329" s="13">
        <f t="shared" si="57"/>
        <v>0.32430555555555551</v>
      </c>
      <c r="O329" s="11">
        <f t="shared" si="60"/>
        <v>9</v>
      </c>
      <c r="P329" s="11">
        <f t="shared" si="58"/>
        <v>236</v>
      </c>
      <c r="Q329" s="4">
        <v>106737</v>
      </c>
      <c r="R329" s="4">
        <v>106746</v>
      </c>
      <c r="S329" s="4">
        <v>106982</v>
      </c>
      <c r="T329" s="4">
        <v>106982</v>
      </c>
    </row>
    <row r="330" spans="1:20" x14ac:dyDescent="0.25">
      <c r="A330" s="16">
        <v>46037</v>
      </c>
      <c r="B330" s="17" t="s">
        <v>49</v>
      </c>
      <c r="C330" s="4">
        <v>10</v>
      </c>
      <c r="D330" s="4">
        <v>7140</v>
      </c>
      <c r="E330" s="5">
        <v>0.4236111111111111</v>
      </c>
      <c r="F330" s="5">
        <v>0.42708333333333331</v>
      </c>
      <c r="G330" s="5">
        <v>0.42708333333333331</v>
      </c>
      <c r="H330" s="5">
        <v>0.79513888888888884</v>
      </c>
      <c r="I330" s="5">
        <v>0.80555555555555558</v>
      </c>
      <c r="J330" s="5">
        <v>0.8125</v>
      </c>
      <c r="K330" s="4"/>
      <c r="L330" s="4"/>
      <c r="M330" s="12">
        <f t="shared" si="59"/>
        <v>1.0416666666666741E-2</v>
      </c>
      <c r="N330" s="13">
        <f t="shared" si="57"/>
        <v>0.36805555555555552</v>
      </c>
      <c r="O330" s="11">
        <f t="shared" si="60"/>
        <v>7</v>
      </c>
      <c r="P330" s="11">
        <f t="shared" si="58"/>
        <v>191</v>
      </c>
      <c r="Q330" s="4">
        <v>383999</v>
      </c>
      <c r="R330" s="4">
        <v>383999</v>
      </c>
      <c r="S330" s="4">
        <v>384190</v>
      </c>
      <c r="T330" s="4">
        <v>384197</v>
      </c>
    </row>
    <row r="331" spans="1:20" x14ac:dyDescent="0.25">
      <c r="A331" s="16">
        <v>46037</v>
      </c>
      <c r="B331" s="17" t="s">
        <v>49</v>
      </c>
      <c r="C331" s="4">
        <v>40</v>
      </c>
      <c r="D331" s="4">
        <v>62</v>
      </c>
      <c r="E331" s="5">
        <v>0.40625</v>
      </c>
      <c r="F331" s="5">
        <v>0.41666666666666669</v>
      </c>
      <c r="G331" s="5">
        <v>0.4236111111111111</v>
      </c>
      <c r="H331" s="5">
        <v>0.82291666666666663</v>
      </c>
      <c r="I331" s="5">
        <v>0.83888888888888891</v>
      </c>
      <c r="J331" s="5">
        <v>0.84444444444444444</v>
      </c>
      <c r="K331" s="4"/>
      <c r="L331" s="4"/>
      <c r="M331" s="12">
        <f t="shared" si="59"/>
        <v>2.2916666666666696E-2</v>
      </c>
      <c r="N331" s="13">
        <f t="shared" si="57"/>
        <v>0.39930555555555552</v>
      </c>
      <c r="O331" s="11">
        <f t="shared" si="60"/>
        <v>8</v>
      </c>
      <c r="P331" s="11">
        <f t="shared" si="58"/>
        <v>160</v>
      </c>
      <c r="Q331" s="4">
        <v>154654</v>
      </c>
      <c r="R331" s="4">
        <v>154657</v>
      </c>
      <c r="S331" s="4">
        <v>154817</v>
      </c>
      <c r="T331" s="4">
        <v>154822</v>
      </c>
    </row>
    <row r="332" spans="1:20" x14ac:dyDescent="0.25">
      <c r="A332" s="16">
        <v>46037</v>
      </c>
      <c r="B332" s="17" t="s">
        <v>49</v>
      </c>
      <c r="C332" s="4">
        <v>40</v>
      </c>
      <c r="D332" s="4">
        <v>7105</v>
      </c>
      <c r="E332" s="5">
        <v>0.40625</v>
      </c>
      <c r="F332" s="5">
        <v>0.4236111111111111</v>
      </c>
      <c r="G332" s="5">
        <v>0.43402777777777779</v>
      </c>
      <c r="H332" s="5">
        <v>0.83125000000000004</v>
      </c>
      <c r="I332" s="5">
        <v>0.84027777777777779</v>
      </c>
      <c r="J332" s="5">
        <v>0.85416666666666663</v>
      </c>
      <c r="K332" s="4"/>
      <c r="L332" s="4"/>
      <c r="M332" s="12">
        <f t="shared" si="59"/>
        <v>1.9444444444444375E-2</v>
      </c>
      <c r="N332" s="13">
        <f t="shared" si="57"/>
        <v>0.39722222222222225</v>
      </c>
      <c r="O332" s="11">
        <f t="shared" si="60"/>
        <v>8</v>
      </c>
      <c r="P332" s="11">
        <f t="shared" si="58"/>
        <v>246</v>
      </c>
      <c r="Q332" s="4">
        <v>548395</v>
      </c>
      <c r="R332" s="4">
        <v>548399</v>
      </c>
      <c r="S332" s="4">
        <v>548645</v>
      </c>
      <c r="T332" s="4">
        <v>548649</v>
      </c>
    </row>
    <row r="333" spans="1:20" x14ac:dyDescent="0.25">
      <c r="A333" s="16">
        <v>46037</v>
      </c>
      <c r="B333" s="17" t="s">
        <v>49</v>
      </c>
      <c r="C333" s="4">
        <v>10</v>
      </c>
      <c r="D333" s="4">
        <v>7147</v>
      </c>
      <c r="E333" s="5">
        <v>0.40972222222222221</v>
      </c>
      <c r="F333" s="5">
        <v>0.41944444444444445</v>
      </c>
      <c r="G333" s="5">
        <v>0.47847222222222224</v>
      </c>
      <c r="H333" s="5">
        <v>0.8041666666666667</v>
      </c>
      <c r="I333" s="5">
        <v>0.80694444444444446</v>
      </c>
      <c r="J333" s="5">
        <v>0.81736111111111109</v>
      </c>
      <c r="K333" s="4"/>
      <c r="L333" s="4"/>
      <c r="M333" s="12">
        <f t="shared" si="59"/>
        <v>6.1805555555555558E-2</v>
      </c>
      <c r="N333" s="13">
        <f t="shared" si="57"/>
        <v>0.32569444444444445</v>
      </c>
      <c r="O333" s="11">
        <f t="shared" si="60"/>
        <v>2</v>
      </c>
      <c r="P333" s="11">
        <f t="shared" si="58"/>
        <v>210</v>
      </c>
      <c r="Q333" s="4">
        <v>10798</v>
      </c>
      <c r="R333" s="4">
        <v>10798</v>
      </c>
      <c r="S333" s="4">
        <v>11008</v>
      </c>
      <c r="T333" s="4">
        <v>11010</v>
      </c>
    </row>
    <row r="334" spans="1:20" x14ac:dyDescent="0.25">
      <c r="A334" s="16">
        <v>46037</v>
      </c>
      <c r="B334" s="17" t="s">
        <v>49</v>
      </c>
      <c r="C334" s="4">
        <v>30</v>
      </c>
      <c r="D334" s="4">
        <v>7145</v>
      </c>
      <c r="E334" s="5">
        <v>0.43055555555555558</v>
      </c>
      <c r="F334" s="5">
        <v>0.43125000000000002</v>
      </c>
      <c r="G334" s="5">
        <v>0.43194444444444446</v>
      </c>
      <c r="H334" s="5">
        <v>0.84722222222222221</v>
      </c>
      <c r="I334" s="5">
        <v>0.86458333333333337</v>
      </c>
      <c r="J334" s="5">
        <v>0.86805555555555558</v>
      </c>
      <c r="K334" s="4"/>
      <c r="L334" s="4"/>
      <c r="M334" s="12">
        <f t="shared" si="59"/>
        <v>1.8055555555555602E-2</v>
      </c>
      <c r="N334" s="13">
        <f t="shared" si="57"/>
        <v>0.41527777777777775</v>
      </c>
      <c r="O334" s="11">
        <f t="shared" si="60"/>
        <v>7</v>
      </c>
      <c r="P334" s="11">
        <f t="shared" si="58"/>
        <v>263</v>
      </c>
      <c r="Q334" s="4">
        <v>28020</v>
      </c>
      <c r="R334" s="4">
        <v>28020</v>
      </c>
      <c r="S334" s="4">
        <v>28283</v>
      </c>
      <c r="T334" s="4">
        <v>28290</v>
      </c>
    </row>
    <row r="335" spans="1:20" x14ac:dyDescent="0.25">
      <c r="A335" s="16">
        <v>46037</v>
      </c>
      <c r="B335" s="17" t="s">
        <v>49</v>
      </c>
      <c r="C335" s="4">
        <v>20</v>
      </c>
      <c r="D335" s="4">
        <v>7146</v>
      </c>
      <c r="E335" s="5">
        <v>0.54166666666666663</v>
      </c>
      <c r="F335" s="5">
        <v>0.55763888888888891</v>
      </c>
      <c r="G335" s="5">
        <v>0.57152777777777775</v>
      </c>
      <c r="H335" s="5">
        <v>0.80555555555555558</v>
      </c>
      <c r="I335" s="5">
        <v>0.82291666666666663</v>
      </c>
      <c r="J335" s="5">
        <v>0.83194444444444449</v>
      </c>
      <c r="K335" s="4"/>
      <c r="L335" s="4"/>
      <c r="M335" s="12">
        <f t="shared" si="59"/>
        <v>3.1249999999999889E-2</v>
      </c>
      <c r="N335" s="13">
        <f t="shared" si="57"/>
        <v>0.23402777777777783</v>
      </c>
      <c r="O335" s="11">
        <f t="shared" si="60"/>
        <v>0</v>
      </c>
      <c r="P335" s="11">
        <f t="shared" si="58"/>
        <v>173</v>
      </c>
      <c r="Q335" s="4">
        <v>22046</v>
      </c>
      <c r="R335" s="4">
        <v>22046</v>
      </c>
      <c r="S335" s="4">
        <v>22219</v>
      </c>
      <c r="T335" s="4">
        <v>22219</v>
      </c>
    </row>
    <row r="336" spans="1:20" x14ac:dyDescent="0.25">
      <c r="A336" s="16">
        <v>46037</v>
      </c>
      <c r="B336" s="17" t="s">
        <v>49</v>
      </c>
      <c r="C336" s="4">
        <v>20</v>
      </c>
      <c r="D336" s="4">
        <v>7141</v>
      </c>
      <c r="E336" s="5">
        <v>0.58333333333333337</v>
      </c>
      <c r="F336" s="5">
        <v>0.58333333333333337</v>
      </c>
      <c r="G336" s="5">
        <v>0.58333333333333337</v>
      </c>
      <c r="H336" s="5">
        <v>0.74375000000000002</v>
      </c>
      <c r="I336" s="5">
        <v>0.74375000000000002</v>
      </c>
      <c r="J336" s="5">
        <v>0.74375000000000002</v>
      </c>
      <c r="K336" s="4"/>
      <c r="L336" s="4"/>
      <c r="M336" s="12">
        <f t="shared" si="59"/>
        <v>0</v>
      </c>
      <c r="N336" s="13">
        <f t="shared" si="57"/>
        <v>0.16041666666666665</v>
      </c>
      <c r="O336" s="11">
        <f t="shared" si="60"/>
        <v>0</v>
      </c>
      <c r="P336" s="11">
        <f t="shared" si="58"/>
        <v>0</v>
      </c>
      <c r="Q336" s="4">
        <v>106982</v>
      </c>
      <c r="R336" s="4">
        <v>106982</v>
      </c>
      <c r="S336" s="4">
        <v>106982</v>
      </c>
      <c r="T336" s="4">
        <v>106982</v>
      </c>
    </row>
    <row r="337" spans="1:20" x14ac:dyDescent="0.25">
      <c r="A337" s="16">
        <v>46037</v>
      </c>
      <c r="B337" s="17" t="s">
        <v>49</v>
      </c>
      <c r="C337" s="4">
        <v>30</v>
      </c>
      <c r="D337" s="4">
        <v>7122</v>
      </c>
      <c r="E337" s="5">
        <v>0.74375000000000002</v>
      </c>
      <c r="F337" s="5">
        <v>0.74375000000000002</v>
      </c>
      <c r="G337" s="5">
        <v>0.74375000000000002</v>
      </c>
      <c r="H337" s="5">
        <v>0.84375</v>
      </c>
      <c r="I337" s="5">
        <v>0.85763888888888884</v>
      </c>
      <c r="J337" s="5">
        <v>0.85763888888888884</v>
      </c>
      <c r="K337" s="4"/>
      <c r="L337" s="4"/>
      <c r="M337" s="12">
        <f t="shared" si="59"/>
        <v>1.388888888888884E-2</v>
      </c>
      <c r="N337" s="13">
        <f t="shared" si="57"/>
        <v>9.9999999999999978E-2</v>
      </c>
      <c r="O337" s="11">
        <f t="shared" si="60"/>
        <v>9</v>
      </c>
      <c r="P337" s="11">
        <f t="shared" si="58"/>
        <v>73</v>
      </c>
      <c r="Q337" s="4">
        <v>849403</v>
      </c>
      <c r="R337" s="4">
        <v>849403</v>
      </c>
      <c r="S337" s="4">
        <v>849476</v>
      </c>
      <c r="T337" s="4">
        <v>849485</v>
      </c>
    </row>
    <row r="338" spans="1:20" x14ac:dyDescent="0.25">
      <c r="A338" s="16">
        <v>46037</v>
      </c>
      <c r="B338" s="17" t="s">
        <v>49</v>
      </c>
      <c r="C338" s="4">
        <v>30</v>
      </c>
      <c r="D338" s="4">
        <v>7144</v>
      </c>
      <c r="E338" s="5">
        <v>0.63541666666666663</v>
      </c>
      <c r="F338" s="5">
        <v>0.64930555555555558</v>
      </c>
      <c r="G338" s="5">
        <v>0.64930555555555558</v>
      </c>
      <c r="H338" s="5">
        <v>0.82013888888888886</v>
      </c>
      <c r="I338" s="5">
        <v>0.84027777777777779</v>
      </c>
      <c r="J338" s="5">
        <v>0.85069444444444442</v>
      </c>
      <c r="K338" s="4"/>
      <c r="L338" s="4"/>
      <c r="M338" s="12">
        <f t="shared" si="59"/>
        <v>2.0138888888888928E-2</v>
      </c>
      <c r="N338" s="13">
        <f t="shared" si="57"/>
        <v>0.17083333333333328</v>
      </c>
      <c r="O338" s="11">
        <f t="shared" si="60"/>
        <v>20</v>
      </c>
      <c r="P338" s="11">
        <f t="shared" si="58"/>
        <v>114</v>
      </c>
      <c r="Q338" s="4">
        <v>17361</v>
      </c>
      <c r="R338" s="4">
        <v>17362</v>
      </c>
      <c r="S338" s="4">
        <v>17476</v>
      </c>
      <c r="T338" s="4">
        <v>17495</v>
      </c>
    </row>
    <row r="339" spans="1:20" x14ac:dyDescent="0.25">
      <c r="A339" s="3"/>
      <c r="B339" s="4"/>
      <c r="C339" s="4"/>
      <c r="D339" s="4"/>
      <c r="E339" s="5"/>
      <c r="F339" s="5"/>
      <c r="G339" s="5"/>
      <c r="H339" s="5"/>
      <c r="I339" s="5"/>
      <c r="J339" s="5"/>
      <c r="K339" s="4"/>
      <c r="L339" s="4"/>
      <c r="M339" s="12">
        <f t="shared" si="59"/>
        <v>0</v>
      </c>
      <c r="N339" s="13">
        <f t="shared" si="57"/>
        <v>0</v>
      </c>
      <c r="O339" s="11">
        <f t="shared" si="60"/>
        <v>0</v>
      </c>
      <c r="P339" s="11">
        <f t="shared" si="58"/>
        <v>0</v>
      </c>
      <c r="Q339" s="4"/>
      <c r="R339" s="4"/>
      <c r="S339" s="4"/>
      <c r="T339" s="4"/>
    </row>
    <row r="340" spans="1:20" x14ac:dyDescent="0.25">
      <c r="A340" s="3"/>
      <c r="B340" s="4"/>
      <c r="C340" s="4"/>
      <c r="D340" s="4"/>
      <c r="E340" s="5"/>
      <c r="F340" s="5"/>
      <c r="G340" s="5"/>
      <c r="H340" s="5"/>
      <c r="I340" s="5"/>
      <c r="J340" s="5"/>
      <c r="K340" s="4"/>
      <c r="L340" s="4"/>
      <c r="M340" s="12">
        <f t="shared" si="59"/>
        <v>0</v>
      </c>
      <c r="N340" s="13">
        <f t="shared" si="57"/>
        <v>0</v>
      </c>
      <c r="O340" s="11">
        <f t="shared" si="60"/>
        <v>0</v>
      </c>
      <c r="P340" s="11">
        <f t="shared" si="58"/>
        <v>0</v>
      </c>
      <c r="Q340" s="4"/>
      <c r="R340" s="4"/>
      <c r="S340" s="4"/>
      <c r="T340" s="4"/>
    </row>
    <row r="341" spans="1:20" x14ac:dyDescent="0.25">
      <c r="A341" s="3"/>
      <c r="B341" s="4"/>
      <c r="C341" s="4"/>
      <c r="D341" s="4"/>
      <c r="E341" s="5"/>
      <c r="F341" s="5"/>
      <c r="G341" s="5"/>
      <c r="H341" s="5"/>
      <c r="I341" s="5"/>
      <c r="J341" s="5"/>
      <c r="K341" s="4"/>
      <c r="L341" s="4"/>
      <c r="M341" s="12">
        <f t="shared" si="59"/>
        <v>0</v>
      </c>
      <c r="N341" s="13">
        <f t="shared" si="57"/>
        <v>0</v>
      </c>
      <c r="O341" s="11">
        <f t="shared" si="60"/>
        <v>0</v>
      </c>
      <c r="P341" s="11">
        <f t="shared" si="58"/>
        <v>0</v>
      </c>
      <c r="Q341" s="4"/>
      <c r="R341" s="4"/>
      <c r="S341" s="4"/>
      <c r="T341" s="4"/>
    </row>
    <row r="342" spans="1:20" x14ac:dyDescent="0.25">
      <c r="A342" s="3"/>
      <c r="B342" s="4"/>
      <c r="C342" s="4"/>
      <c r="D342" s="4"/>
      <c r="E342" s="5"/>
      <c r="F342" s="5"/>
      <c r="G342" s="5"/>
      <c r="H342" s="5"/>
      <c r="I342" s="5"/>
      <c r="J342" s="5"/>
      <c r="K342" s="4"/>
      <c r="L342" s="4"/>
      <c r="M342" s="12">
        <f t="shared" si="59"/>
        <v>0</v>
      </c>
      <c r="N342" s="13">
        <f t="shared" si="57"/>
        <v>0</v>
      </c>
      <c r="O342" s="11">
        <f t="shared" si="60"/>
        <v>0</v>
      </c>
      <c r="P342" s="11">
        <f t="shared" si="58"/>
        <v>0</v>
      </c>
      <c r="Q342" s="4"/>
      <c r="R342" s="4"/>
      <c r="S342" s="4"/>
      <c r="T342" s="4"/>
    </row>
    <row r="343" spans="1:20" x14ac:dyDescent="0.25">
      <c r="A343" s="3"/>
      <c r="B343" s="4"/>
      <c r="C343" s="4"/>
      <c r="D343" s="4"/>
      <c r="E343" s="5"/>
      <c r="F343" s="5"/>
      <c r="G343" s="5"/>
      <c r="H343" s="5"/>
      <c r="I343" s="5"/>
      <c r="J343" s="5"/>
      <c r="K343" s="4"/>
      <c r="L343" s="4"/>
      <c r="M343" s="12">
        <f t="shared" si="59"/>
        <v>0</v>
      </c>
      <c r="N343" s="13">
        <f t="shared" si="57"/>
        <v>0</v>
      </c>
      <c r="O343" s="11">
        <f t="shared" si="60"/>
        <v>0</v>
      </c>
      <c r="P343" s="11">
        <f t="shared" si="58"/>
        <v>0</v>
      </c>
      <c r="Q343" s="4"/>
      <c r="R343" s="4"/>
      <c r="S343" s="4"/>
      <c r="T343" s="4"/>
    </row>
    <row r="344" spans="1:20" x14ac:dyDescent="0.25">
      <c r="A344" s="3"/>
      <c r="B344" s="4"/>
      <c r="C344" s="4"/>
      <c r="D344" s="4"/>
      <c r="E344" s="5"/>
      <c r="F344" s="5"/>
      <c r="G344" s="5"/>
      <c r="H344" s="5"/>
      <c r="I344" s="5"/>
      <c r="J344" s="5"/>
      <c r="K344" s="4"/>
      <c r="L344" s="4"/>
      <c r="M344" s="12">
        <f t="shared" si="59"/>
        <v>0</v>
      </c>
      <c r="N344" s="13">
        <f t="shared" si="57"/>
        <v>0</v>
      </c>
      <c r="O344" s="11">
        <f t="shared" si="60"/>
        <v>0</v>
      </c>
      <c r="P344" s="11">
        <f t="shared" si="58"/>
        <v>0</v>
      </c>
      <c r="Q344" s="4"/>
      <c r="R344" s="4"/>
      <c r="S344" s="4"/>
      <c r="T344" s="4"/>
    </row>
    <row r="345" spans="1:20" x14ac:dyDescent="0.25">
      <c r="A345" s="27"/>
      <c r="B345" s="28"/>
      <c r="C345" s="28"/>
      <c r="D345" s="29"/>
      <c r="E345" s="28"/>
      <c r="F345" s="28"/>
      <c r="G345" s="28"/>
      <c r="H345" s="28"/>
      <c r="I345" s="28"/>
      <c r="J345" s="28"/>
      <c r="K345" s="28"/>
      <c r="L345" s="7" t="s">
        <v>41</v>
      </c>
      <c r="M345" s="14">
        <f>SUM(M315:M344)</f>
        <v>0.38194444444444453</v>
      </c>
      <c r="N345" s="14">
        <f>SUM(N315:N344)</f>
        <v>5.0201388888888872</v>
      </c>
      <c r="O345" s="35">
        <f>SUM(O315:O344)</f>
        <v>155</v>
      </c>
      <c r="P345" s="35">
        <f>SUM(P315:P344)</f>
        <v>3013</v>
      </c>
      <c r="Q345" s="28"/>
      <c r="R345" s="28"/>
      <c r="S345" s="28"/>
      <c r="T345" s="28"/>
    </row>
    <row r="346" spans="1:20" x14ac:dyDescent="0.25">
      <c r="A346" s="16">
        <v>46038</v>
      </c>
      <c r="B346" s="17" t="s">
        <v>42</v>
      </c>
      <c r="C346" s="17">
        <v>30</v>
      </c>
      <c r="D346" s="17">
        <v>7145</v>
      </c>
      <c r="E346" s="18">
        <v>0.1875</v>
      </c>
      <c r="F346" s="18">
        <v>0.2013888888888889</v>
      </c>
      <c r="G346" s="18">
        <v>0.21875</v>
      </c>
      <c r="H346" s="18">
        <v>0.44444444444444442</v>
      </c>
      <c r="I346" s="18">
        <v>0.44444444444444442</v>
      </c>
      <c r="J346" s="18">
        <v>0.46180555555555558</v>
      </c>
      <c r="K346" s="17"/>
      <c r="L346" s="17"/>
      <c r="M346" s="19">
        <f>G346-F346+I346-H346</f>
        <v>1.7361111111111105E-2</v>
      </c>
      <c r="N346" s="20">
        <f t="shared" ref="N346:N373" si="61">H346-G346-(L346-K346)</f>
        <v>0.22569444444444442</v>
      </c>
      <c r="O346" s="34">
        <f>R346-Q346+T346-S346</f>
        <v>8</v>
      </c>
      <c r="P346" s="34">
        <f t="shared" ref="P346:P373" si="62">S346-R346</f>
        <v>124</v>
      </c>
      <c r="Q346" s="17">
        <v>28290</v>
      </c>
      <c r="R346" s="17">
        <v>28298</v>
      </c>
      <c r="S346" s="17">
        <v>28422</v>
      </c>
      <c r="T346" s="17">
        <v>28422</v>
      </c>
    </row>
    <row r="347" spans="1:20" x14ac:dyDescent="0.25">
      <c r="A347" s="16">
        <v>46038</v>
      </c>
      <c r="B347" s="17" t="s">
        <v>42</v>
      </c>
      <c r="C347" s="4">
        <v>40</v>
      </c>
      <c r="D347" s="4">
        <v>63</v>
      </c>
      <c r="E347" s="5">
        <v>0.20833333333333334</v>
      </c>
      <c r="F347" s="5">
        <v>0.20833333333333334</v>
      </c>
      <c r="G347" s="5">
        <v>0.21875</v>
      </c>
      <c r="H347" s="5">
        <v>0.40972222222222221</v>
      </c>
      <c r="I347" s="5">
        <v>0.42569444444444443</v>
      </c>
      <c r="J347" s="5">
        <v>0.4513888888888889</v>
      </c>
      <c r="K347" s="4"/>
      <c r="L347" s="4"/>
      <c r="M347" s="19">
        <f t="shared" ref="M347:M368" si="63">G347-F347+I347-H347</f>
        <v>2.6388888888888906E-2</v>
      </c>
      <c r="N347" s="20">
        <f t="shared" si="61"/>
        <v>0.19097222222222221</v>
      </c>
      <c r="O347" s="34">
        <f t="shared" ref="O347:O369" si="64">R347-Q347+T347-S347</f>
        <v>10</v>
      </c>
      <c r="P347" s="34">
        <f t="shared" si="62"/>
        <v>121</v>
      </c>
      <c r="Q347" s="4">
        <v>131961</v>
      </c>
      <c r="R347" s="4">
        <v>131966</v>
      </c>
      <c r="S347" s="4">
        <v>132087</v>
      </c>
      <c r="T347" s="4">
        <v>132092</v>
      </c>
    </row>
    <row r="348" spans="1:20" x14ac:dyDescent="0.25">
      <c r="A348" s="16">
        <v>46038</v>
      </c>
      <c r="B348" s="17" t="s">
        <v>42</v>
      </c>
      <c r="C348" s="4">
        <v>40</v>
      </c>
      <c r="D348" s="4">
        <v>7105</v>
      </c>
      <c r="E348" s="5">
        <v>0.20833333333333334</v>
      </c>
      <c r="F348" s="5">
        <v>0.20833333333333334</v>
      </c>
      <c r="G348" s="5">
        <v>0.21527777777777779</v>
      </c>
      <c r="H348" s="5">
        <v>0.40972222222222221</v>
      </c>
      <c r="I348" s="5">
        <v>0.40972222222222221</v>
      </c>
      <c r="J348" s="5">
        <v>0.4201388888888889</v>
      </c>
      <c r="K348" s="4"/>
      <c r="L348" s="4"/>
      <c r="M348" s="19">
        <f t="shared" si="63"/>
        <v>6.9444444444444198E-3</v>
      </c>
      <c r="N348" s="20">
        <f t="shared" si="61"/>
        <v>0.19444444444444442</v>
      </c>
      <c r="O348" s="34">
        <f t="shared" si="64"/>
        <v>6</v>
      </c>
      <c r="P348" s="34">
        <f t="shared" si="62"/>
        <v>120</v>
      </c>
      <c r="Q348" s="4">
        <v>548649</v>
      </c>
      <c r="R348" s="4">
        <v>548652</v>
      </c>
      <c r="S348" s="4">
        <v>548772</v>
      </c>
      <c r="T348" s="4">
        <v>548775</v>
      </c>
    </row>
    <row r="349" spans="1:20" x14ac:dyDescent="0.25">
      <c r="A349" s="16">
        <v>46038</v>
      </c>
      <c r="B349" s="17" t="s">
        <v>42</v>
      </c>
      <c r="C349" s="4">
        <v>70</v>
      </c>
      <c r="D349" s="4">
        <v>62</v>
      </c>
      <c r="E349" s="5">
        <v>0.58888888888888891</v>
      </c>
      <c r="F349" s="5">
        <v>0.60069444444444442</v>
      </c>
      <c r="G349" s="5">
        <v>0.60763888888888884</v>
      </c>
      <c r="H349" s="5">
        <v>0.65625</v>
      </c>
      <c r="I349" s="5">
        <v>0.65625</v>
      </c>
      <c r="J349" s="5">
        <v>0.65833333333333333</v>
      </c>
      <c r="K349" s="4"/>
      <c r="L349" s="4"/>
      <c r="M349" s="19">
        <f t="shared" si="63"/>
        <v>6.9444444444444198E-3</v>
      </c>
      <c r="N349" s="20">
        <f t="shared" si="61"/>
        <v>4.861111111111116E-2</v>
      </c>
      <c r="O349" s="34">
        <f t="shared" si="64"/>
        <v>3</v>
      </c>
      <c r="P349" s="34">
        <f t="shared" si="62"/>
        <v>33</v>
      </c>
      <c r="Q349" s="4">
        <v>154947</v>
      </c>
      <c r="R349" s="4">
        <v>154950</v>
      </c>
      <c r="S349" s="4">
        <v>154983</v>
      </c>
      <c r="T349" s="4">
        <v>154983</v>
      </c>
    </row>
    <row r="350" spans="1:20" x14ac:dyDescent="0.25">
      <c r="A350" s="16">
        <v>46038</v>
      </c>
      <c r="B350" s="17" t="s">
        <v>42</v>
      </c>
      <c r="C350" s="4">
        <v>80</v>
      </c>
      <c r="D350" s="4">
        <v>62</v>
      </c>
      <c r="E350" s="5">
        <v>0.65972222222222221</v>
      </c>
      <c r="F350" s="5">
        <v>0.65972222222222221</v>
      </c>
      <c r="G350" s="5">
        <v>0.66041666666666665</v>
      </c>
      <c r="H350" s="5">
        <v>0.70486111111111116</v>
      </c>
      <c r="I350" s="5">
        <v>0.70486111111111116</v>
      </c>
      <c r="J350" s="5">
        <v>0.70486111111111116</v>
      </c>
      <c r="K350" s="4"/>
      <c r="L350" s="4"/>
      <c r="M350" s="19">
        <f t="shared" si="63"/>
        <v>6.9444444444444198E-4</v>
      </c>
      <c r="N350" s="20">
        <f t="shared" si="61"/>
        <v>4.4444444444444509E-2</v>
      </c>
      <c r="O350" s="34">
        <f t="shared" si="64"/>
        <v>0</v>
      </c>
      <c r="P350" s="34">
        <f t="shared" si="62"/>
        <v>28</v>
      </c>
      <c r="Q350" s="4">
        <v>154983</v>
      </c>
      <c r="R350" s="4">
        <v>154983</v>
      </c>
      <c r="S350" s="4">
        <v>155011</v>
      </c>
      <c r="T350" s="4">
        <v>155011</v>
      </c>
    </row>
    <row r="351" spans="1:20" x14ac:dyDescent="0.25">
      <c r="A351" s="16">
        <v>46038</v>
      </c>
      <c r="B351" s="17" t="s">
        <v>42</v>
      </c>
      <c r="C351" s="4">
        <v>90</v>
      </c>
      <c r="D351" s="4">
        <v>62</v>
      </c>
      <c r="E351" s="5">
        <v>0.70486111111111116</v>
      </c>
      <c r="F351" s="5">
        <v>0.70486111111111116</v>
      </c>
      <c r="G351" s="5">
        <v>0.70486111111111116</v>
      </c>
      <c r="H351" s="5">
        <v>0.75694444444444442</v>
      </c>
      <c r="I351" s="5">
        <v>0.77013888888888893</v>
      </c>
      <c r="J351" s="5">
        <v>0.77777777777777779</v>
      </c>
      <c r="K351" s="4"/>
      <c r="L351" s="4"/>
      <c r="M351" s="19">
        <f t="shared" si="63"/>
        <v>1.3194444444444509E-2</v>
      </c>
      <c r="N351" s="20">
        <f t="shared" si="61"/>
        <v>5.2083333333333259E-2</v>
      </c>
      <c r="O351" s="34">
        <f t="shared" si="64"/>
        <v>3</v>
      </c>
      <c r="P351" s="34">
        <f t="shared" si="62"/>
        <v>33</v>
      </c>
      <c r="Q351" s="4">
        <v>155011</v>
      </c>
      <c r="R351" s="4">
        <v>155011</v>
      </c>
      <c r="S351" s="4">
        <v>155044</v>
      </c>
      <c r="T351" s="4">
        <v>155047</v>
      </c>
    </row>
    <row r="352" spans="1:20" x14ac:dyDescent="0.25">
      <c r="A352" s="16">
        <v>46038</v>
      </c>
      <c r="B352" s="17" t="s">
        <v>42</v>
      </c>
      <c r="C352" s="4">
        <v>20</v>
      </c>
      <c r="D352" s="4">
        <v>7144</v>
      </c>
      <c r="E352" s="5">
        <v>0.21527777777777779</v>
      </c>
      <c r="F352" s="5">
        <v>0.21875</v>
      </c>
      <c r="G352" s="5">
        <v>0.21875</v>
      </c>
      <c r="H352" s="5">
        <v>0.57291666666666663</v>
      </c>
      <c r="I352" s="5">
        <v>0.57291666666666663</v>
      </c>
      <c r="J352" s="5">
        <v>0.58958333333333335</v>
      </c>
      <c r="K352" s="4"/>
      <c r="L352" s="4"/>
      <c r="M352" s="19">
        <f t="shared" si="63"/>
        <v>0</v>
      </c>
      <c r="N352" s="20">
        <f t="shared" si="61"/>
        <v>0.35416666666666663</v>
      </c>
      <c r="O352" s="34">
        <f t="shared" si="64"/>
        <v>11</v>
      </c>
      <c r="P352" s="34">
        <f t="shared" si="62"/>
        <v>202</v>
      </c>
      <c r="Q352" s="4">
        <v>17495</v>
      </c>
      <c r="R352" s="4">
        <v>17503</v>
      </c>
      <c r="S352" s="4">
        <v>17705</v>
      </c>
      <c r="T352" s="4">
        <v>17708</v>
      </c>
    </row>
    <row r="353" spans="1:20" x14ac:dyDescent="0.25">
      <c r="A353" s="16">
        <v>46038</v>
      </c>
      <c r="B353" s="17" t="s">
        <v>42</v>
      </c>
      <c r="C353" s="4">
        <v>10</v>
      </c>
      <c r="D353" s="4">
        <v>7106</v>
      </c>
      <c r="E353" s="5">
        <v>0.2361111111111111</v>
      </c>
      <c r="F353" s="5">
        <v>0.25</v>
      </c>
      <c r="G353" s="5">
        <v>0.26041666666666669</v>
      </c>
      <c r="H353" s="5">
        <v>0.43958333333333333</v>
      </c>
      <c r="I353" s="5">
        <v>0.45833333333333331</v>
      </c>
      <c r="J353" s="5">
        <v>0.46527777777777779</v>
      </c>
      <c r="K353" s="4"/>
      <c r="L353" s="4"/>
      <c r="M353" s="19">
        <f t="shared" si="63"/>
        <v>2.9166666666666674E-2</v>
      </c>
      <c r="N353" s="20">
        <f t="shared" si="61"/>
        <v>0.17916666666666664</v>
      </c>
      <c r="O353" s="34">
        <f t="shared" si="64"/>
        <v>8</v>
      </c>
      <c r="P353" s="34">
        <f t="shared" si="62"/>
        <v>107</v>
      </c>
      <c r="Q353" s="4">
        <v>538555</v>
      </c>
      <c r="R353" s="4">
        <v>538563</v>
      </c>
      <c r="S353" s="4">
        <v>538670</v>
      </c>
      <c r="T353" s="4">
        <v>538670</v>
      </c>
    </row>
    <row r="354" spans="1:20" x14ac:dyDescent="0.25">
      <c r="A354" s="16">
        <v>46038</v>
      </c>
      <c r="B354" s="17" t="s">
        <v>42</v>
      </c>
      <c r="C354" s="4">
        <v>30</v>
      </c>
      <c r="D354" s="4">
        <v>7146</v>
      </c>
      <c r="E354" s="5">
        <v>0.63541666666666663</v>
      </c>
      <c r="F354" s="5">
        <v>0.64930555555555558</v>
      </c>
      <c r="G354" s="5">
        <v>0.64930555555555558</v>
      </c>
      <c r="H354" s="5">
        <v>0.82638888888888884</v>
      </c>
      <c r="I354" s="5">
        <v>0.85416666666666663</v>
      </c>
      <c r="J354" s="5">
        <v>0.86458333333333337</v>
      </c>
      <c r="K354" s="4"/>
      <c r="L354" s="4"/>
      <c r="M354" s="19">
        <f t="shared" si="63"/>
        <v>2.777777777777779E-2</v>
      </c>
      <c r="N354" s="20">
        <f t="shared" si="61"/>
        <v>0.17708333333333326</v>
      </c>
      <c r="O354" s="34">
        <f t="shared" si="64"/>
        <v>21</v>
      </c>
      <c r="P354" s="34">
        <f t="shared" si="62"/>
        <v>111</v>
      </c>
      <c r="Q354" s="4">
        <v>22451</v>
      </c>
      <c r="R354" s="4">
        <v>22452</v>
      </c>
      <c r="S354" s="4">
        <v>22563</v>
      </c>
      <c r="T354" s="4">
        <v>22583</v>
      </c>
    </row>
    <row r="355" spans="1:20" x14ac:dyDescent="0.25">
      <c r="A355" s="16">
        <v>46038</v>
      </c>
      <c r="B355" s="17" t="s">
        <v>42</v>
      </c>
      <c r="C355" s="4">
        <v>10</v>
      </c>
      <c r="D355" s="4">
        <v>7147</v>
      </c>
      <c r="E355" s="5">
        <v>0.24652777777777779</v>
      </c>
      <c r="F355" s="5">
        <v>0.25555555555555554</v>
      </c>
      <c r="G355" s="5">
        <v>0.2638888888888889</v>
      </c>
      <c r="H355" s="5">
        <v>0.43888888888888888</v>
      </c>
      <c r="I355" s="5">
        <v>0.44305555555555554</v>
      </c>
      <c r="J355" s="5">
        <v>0.44444444444444442</v>
      </c>
      <c r="K355" s="4"/>
      <c r="L355" s="4"/>
      <c r="M355" s="19">
        <f t="shared" si="63"/>
        <v>1.2500000000000011E-2</v>
      </c>
      <c r="N355" s="20">
        <f t="shared" si="61"/>
        <v>0.17499999999999999</v>
      </c>
      <c r="O355" s="34">
        <f t="shared" si="64"/>
        <v>2</v>
      </c>
      <c r="P355" s="34">
        <f t="shared" si="62"/>
        <v>106</v>
      </c>
      <c r="Q355" s="4">
        <v>11010</v>
      </c>
      <c r="R355" s="4">
        <v>11011</v>
      </c>
      <c r="S355" s="4">
        <v>11117</v>
      </c>
      <c r="T355" s="4">
        <v>11118</v>
      </c>
    </row>
    <row r="356" spans="1:20" x14ac:dyDescent="0.25">
      <c r="A356" s="16">
        <v>46038</v>
      </c>
      <c r="B356" s="17" t="s">
        <v>42</v>
      </c>
      <c r="C356" s="4">
        <v>90</v>
      </c>
      <c r="D356" s="4">
        <v>2034</v>
      </c>
      <c r="E356" s="5">
        <v>0.23958333333333334</v>
      </c>
      <c r="F356" s="5">
        <v>0.23958333333333334</v>
      </c>
      <c r="G356" s="5">
        <v>0.25</v>
      </c>
      <c r="H356" s="5">
        <v>0.36041666666666666</v>
      </c>
      <c r="I356" s="5">
        <v>0.36041666666666666</v>
      </c>
      <c r="J356" s="5">
        <v>0.36041666666666666</v>
      </c>
      <c r="K356" s="4"/>
      <c r="L356" s="4"/>
      <c r="M356" s="19">
        <f t="shared" si="63"/>
        <v>1.0416666666666685E-2</v>
      </c>
      <c r="N356" s="20">
        <f t="shared" si="61"/>
        <v>0.11041666666666666</v>
      </c>
      <c r="O356" s="34">
        <f t="shared" si="64"/>
        <v>6</v>
      </c>
      <c r="P356" s="34">
        <f t="shared" si="62"/>
        <v>84</v>
      </c>
      <c r="Q356" s="4">
        <v>287763</v>
      </c>
      <c r="R356" s="4">
        <v>287769</v>
      </c>
      <c r="S356" s="4">
        <v>287853</v>
      </c>
      <c r="T356" s="4">
        <v>287853</v>
      </c>
    </row>
    <row r="357" spans="1:20" x14ac:dyDescent="0.25">
      <c r="A357" s="16">
        <v>46038</v>
      </c>
      <c r="B357" s="17" t="s">
        <v>42</v>
      </c>
      <c r="C357" s="4">
        <v>70</v>
      </c>
      <c r="D357" s="4">
        <v>62</v>
      </c>
      <c r="E357" s="5">
        <v>0.36041666666666666</v>
      </c>
      <c r="F357" s="5">
        <v>0.36041666666666666</v>
      </c>
      <c r="G357" s="5">
        <v>0.36041666666666666</v>
      </c>
      <c r="H357" s="5">
        <v>0.40833333333333333</v>
      </c>
      <c r="I357" s="5">
        <v>0.40833333333333333</v>
      </c>
      <c r="J357" s="5">
        <v>0.40833333333333333</v>
      </c>
      <c r="K357" s="4"/>
      <c r="L357" s="4"/>
      <c r="M357" s="19">
        <f t="shared" si="63"/>
        <v>0</v>
      </c>
      <c r="N357" s="20">
        <f t="shared" si="61"/>
        <v>4.7916666666666663E-2</v>
      </c>
      <c r="O357" s="34">
        <f t="shared" si="64"/>
        <v>0</v>
      </c>
      <c r="P357" s="34">
        <f t="shared" si="62"/>
        <v>15</v>
      </c>
      <c r="Q357" s="4">
        <v>154845</v>
      </c>
      <c r="R357" s="4">
        <v>154845</v>
      </c>
      <c r="S357" s="4">
        <v>154860</v>
      </c>
      <c r="T357" s="4">
        <v>154860</v>
      </c>
    </row>
    <row r="358" spans="1:20" x14ac:dyDescent="0.25">
      <c r="A358" s="16">
        <v>46038</v>
      </c>
      <c r="B358" s="17" t="s">
        <v>42</v>
      </c>
      <c r="C358" s="4">
        <v>80</v>
      </c>
      <c r="D358" s="4">
        <v>62</v>
      </c>
      <c r="E358" s="5">
        <v>0.40833333333333333</v>
      </c>
      <c r="F358" s="5">
        <v>0.40833333333333333</v>
      </c>
      <c r="G358" s="5">
        <v>0.40833333333333333</v>
      </c>
      <c r="H358" s="5">
        <v>0.44722222222222224</v>
      </c>
      <c r="I358" s="5">
        <v>0.44722222222222224</v>
      </c>
      <c r="J358" s="5">
        <v>0.44791666666666669</v>
      </c>
      <c r="K358" s="4"/>
      <c r="L358" s="4"/>
      <c r="M358" s="19">
        <f t="shared" si="63"/>
        <v>0</v>
      </c>
      <c r="N358" s="20">
        <f t="shared" si="61"/>
        <v>3.8888888888888917E-2</v>
      </c>
      <c r="O358" s="34">
        <f t="shared" si="64"/>
        <v>0</v>
      </c>
      <c r="P358" s="34">
        <f t="shared" si="62"/>
        <v>12</v>
      </c>
      <c r="Q358" s="4">
        <v>154860</v>
      </c>
      <c r="R358" s="4">
        <v>154860</v>
      </c>
      <c r="S358" s="4">
        <v>154872</v>
      </c>
      <c r="T358" s="4">
        <v>154872</v>
      </c>
    </row>
    <row r="359" spans="1:20" x14ac:dyDescent="0.25">
      <c r="A359" s="16">
        <v>46038</v>
      </c>
      <c r="B359" s="17" t="s">
        <v>42</v>
      </c>
      <c r="C359" s="4">
        <v>90</v>
      </c>
      <c r="D359" s="4">
        <v>62</v>
      </c>
      <c r="E359" s="5">
        <v>0.46875</v>
      </c>
      <c r="F359" s="5">
        <v>0.46875</v>
      </c>
      <c r="G359" s="5">
        <v>0.46875</v>
      </c>
      <c r="H359" s="5">
        <v>0.59027777777777779</v>
      </c>
      <c r="I359" s="5">
        <v>0.59027777777777779</v>
      </c>
      <c r="J359" s="5">
        <v>0.6166666666666667</v>
      </c>
      <c r="K359" s="4"/>
      <c r="L359" s="4"/>
      <c r="M359" s="19">
        <f t="shared" si="63"/>
        <v>0</v>
      </c>
      <c r="N359" s="20">
        <f t="shared" si="61"/>
        <v>0.12152777777777779</v>
      </c>
      <c r="O359" s="34">
        <f t="shared" si="64"/>
        <v>2</v>
      </c>
      <c r="P359" s="34">
        <f t="shared" si="62"/>
        <v>73</v>
      </c>
      <c r="Q359" s="4">
        <v>154872</v>
      </c>
      <c r="R359" s="4">
        <v>154872</v>
      </c>
      <c r="S359" s="4">
        <v>154945</v>
      </c>
      <c r="T359" s="4">
        <v>154947</v>
      </c>
    </row>
    <row r="360" spans="1:20" x14ac:dyDescent="0.25">
      <c r="A360" s="16">
        <v>46038</v>
      </c>
      <c r="B360" s="17" t="s">
        <v>42</v>
      </c>
      <c r="C360" s="4">
        <v>30</v>
      </c>
      <c r="D360" s="4">
        <v>7146</v>
      </c>
      <c r="E360" s="5">
        <v>0.25</v>
      </c>
      <c r="F360" s="5">
        <v>0.25</v>
      </c>
      <c r="G360" s="5">
        <v>0.2673611111111111</v>
      </c>
      <c r="H360" s="5">
        <v>0.62291666666666667</v>
      </c>
      <c r="I360" s="5">
        <v>0.64375000000000004</v>
      </c>
      <c r="J360" s="5">
        <v>0.64583333333333337</v>
      </c>
      <c r="K360" s="4"/>
      <c r="L360" s="4"/>
      <c r="M360" s="19">
        <f t="shared" si="63"/>
        <v>3.8194444444444531E-2</v>
      </c>
      <c r="N360" s="20">
        <f t="shared" si="61"/>
        <v>0.35555555555555557</v>
      </c>
      <c r="O360" s="34">
        <f t="shared" si="64"/>
        <v>19</v>
      </c>
      <c r="P360" s="34">
        <f t="shared" si="62"/>
        <v>213</v>
      </c>
      <c r="Q360" s="4">
        <v>22219</v>
      </c>
      <c r="R360" s="4">
        <v>22237</v>
      </c>
      <c r="S360" s="4">
        <v>22450</v>
      </c>
      <c r="T360" s="4">
        <v>22451</v>
      </c>
    </row>
    <row r="361" spans="1:20" x14ac:dyDescent="0.25">
      <c r="A361" s="16">
        <v>46038</v>
      </c>
      <c r="B361" s="17" t="s">
        <v>42</v>
      </c>
      <c r="C361" s="4">
        <v>20</v>
      </c>
      <c r="D361" s="4">
        <v>7140</v>
      </c>
      <c r="E361" s="5">
        <v>0.25694444444444442</v>
      </c>
      <c r="F361" s="5">
        <v>0.2673611111111111</v>
      </c>
      <c r="G361" s="5">
        <v>0.28125</v>
      </c>
      <c r="H361" s="5">
        <v>0.5</v>
      </c>
      <c r="I361" s="5">
        <v>0.5</v>
      </c>
      <c r="J361" s="5">
        <v>0.5</v>
      </c>
      <c r="K361" s="4"/>
      <c r="L361" s="4"/>
      <c r="M361" s="19">
        <f t="shared" si="63"/>
        <v>1.388888888888884E-2</v>
      </c>
      <c r="N361" s="20">
        <f t="shared" si="61"/>
        <v>0.21875</v>
      </c>
      <c r="O361" s="34">
        <f t="shared" si="64"/>
        <v>9</v>
      </c>
      <c r="P361" s="34">
        <f t="shared" si="62"/>
        <v>156</v>
      </c>
      <c r="Q361" s="4">
        <v>384197</v>
      </c>
      <c r="R361" s="4">
        <v>384206</v>
      </c>
      <c r="S361" s="4">
        <v>384362</v>
      </c>
      <c r="T361" s="4">
        <v>384362</v>
      </c>
    </row>
    <row r="362" spans="1:20" x14ac:dyDescent="0.25">
      <c r="A362" s="16">
        <v>46038</v>
      </c>
      <c r="B362" s="17" t="s">
        <v>42</v>
      </c>
      <c r="C362" s="4">
        <v>20</v>
      </c>
      <c r="D362" s="4">
        <v>7122</v>
      </c>
      <c r="E362" s="5">
        <v>0.5</v>
      </c>
      <c r="F362" s="5">
        <v>0.5</v>
      </c>
      <c r="G362" s="5">
        <v>0.5</v>
      </c>
      <c r="H362" s="5">
        <v>0.60555555555555551</v>
      </c>
      <c r="I362" s="5">
        <v>0.61250000000000004</v>
      </c>
      <c r="J362" s="5">
        <v>0.64236111111111116</v>
      </c>
      <c r="K362" s="4"/>
      <c r="L362" s="4"/>
      <c r="M362" s="19">
        <f t="shared" si="63"/>
        <v>6.9444444444445308E-3</v>
      </c>
      <c r="N362" s="20">
        <f t="shared" si="61"/>
        <v>0.10555555555555551</v>
      </c>
      <c r="O362" s="34">
        <f t="shared" si="64"/>
        <v>0</v>
      </c>
      <c r="P362" s="34">
        <f t="shared" si="62"/>
        <v>76</v>
      </c>
      <c r="Q362" s="4">
        <v>849493</v>
      </c>
      <c r="R362" s="4">
        <v>849493</v>
      </c>
      <c r="S362" s="4">
        <v>849569</v>
      </c>
      <c r="T362" s="4">
        <v>849569</v>
      </c>
    </row>
    <row r="363" spans="1:20" x14ac:dyDescent="0.25">
      <c r="A363" s="16">
        <v>46038</v>
      </c>
      <c r="B363" s="17" t="s">
        <v>42</v>
      </c>
      <c r="C363" s="4">
        <v>10</v>
      </c>
      <c r="D363" s="4">
        <v>7106</v>
      </c>
      <c r="E363" s="5">
        <v>0.40277777777777779</v>
      </c>
      <c r="F363" s="5">
        <v>0.44305555555555554</v>
      </c>
      <c r="G363" s="5">
        <v>0.44305555555555554</v>
      </c>
      <c r="H363" s="5">
        <v>0.79513888888888884</v>
      </c>
      <c r="I363" s="5">
        <v>0.81388888888888888</v>
      </c>
      <c r="J363" s="5">
        <v>0.81388888888888888</v>
      </c>
      <c r="K363" s="4"/>
      <c r="L363" s="4"/>
      <c r="M363" s="19">
        <f t="shared" si="63"/>
        <v>1.8750000000000044E-2</v>
      </c>
      <c r="N363" s="20">
        <f t="shared" si="61"/>
        <v>0.3520833333333333</v>
      </c>
      <c r="O363" s="34">
        <f t="shared" si="64"/>
        <v>7</v>
      </c>
      <c r="P363" s="34">
        <f t="shared" si="62"/>
        <v>196</v>
      </c>
      <c r="Q363" s="4">
        <v>538670</v>
      </c>
      <c r="R363" s="4">
        <v>538670</v>
      </c>
      <c r="S363" s="4">
        <v>538866</v>
      </c>
      <c r="T363" s="4">
        <v>538873</v>
      </c>
    </row>
    <row r="364" spans="1:20" x14ac:dyDescent="0.25">
      <c r="A364" s="16">
        <v>46038</v>
      </c>
      <c r="B364" s="17" t="s">
        <v>42</v>
      </c>
      <c r="C364" s="4">
        <v>40</v>
      </c>
      <c r="D364" s="4">
        <v>7125</v>
      </c>
      <c r="E364" s="5">
        <v>0.40625</v>
      </c>
      <c r="F364" s="5">
        <v>0.41666666666666669</v>
      </c>
      <c r="G364" s="5">
        <v>0.4236111111111111</v>
      </c>
      <c r="H364" s="5">
        <v>0.50902777777777775</v>
      </c>
      <c r="I364" s="5">
        <v>0.52430555555555558</v>
      </c>
      <c r="J364" s="5">
        <v>0.54166666666666663</v>
      </c>
      <c r="K364" s="4"/>
      <c r="L364" s="4"/>
      <c r="M364" s="19">
        <f t="shared" si="63"/>
        <v>2.2222222222222254E-2</v>
      </c>
      <c r="N364" s="20">
        <f t="shared" si="61"/>
        <v>8.5416666666666641E-2</v>
      </c>
      <c r="O364" s="34">
        <f t="shared" si="64"/>
        <v>10</v>
      </c>
      <c r="P364" s="34">
        <f t="shared" si="62"/>
        <v>61</v>
      </c>
      <c r="Q364" s="4">
        <v>422016</v>
      </c>
      <c r="R364" s="4">
        <v>422021</v>
      </c>
      <c r="S364" s="4">
        <v>422082</v>
      </c>
      <c r="T364" s="4">
        <v>422087</v>
      </c>
    </row>
    <row r="365" spans="1:20" x14ac:dyDescent="0.25">
      <c r="A365" s="16">
        <v>46038</v>
      </c>
      <c r="B365" s="17" t="s">
        <v>42</v>
      </c>
      <c r="C365" s="4">
        <v>40</v>
      </c>
      <c r="D365" s="4">
        <v>7126</v>
      </c>
      <c r="E365" s="5">
        <v>0.54166666666666663</v>
      </c>
      <c r="F365" s="5">
        <v>0.54166666666666663</v>
      </c>
      <c r="G365" s="5">
        <v>0.54861111111111116</v>
      </c>
      <c r="H365" s="5">
        <v>0.83125000000000004</v>
      </c>
      <c r="I365" s="5">
        <v>0.84722222222222221</v>
      </c>
      <c r="J365" s="5">
        <v>0.85486111111111107</v>
      </c>
      <c r="K365" s="4"/>
      <c r="L365" s="4"/>
      <c r="M365" s="19">
        <f t="shared" si="63"/>
        <v>2.2916666666666696E-2</v>
      </c>
      <c r="N365" s="20">
        <f t="shared" si="61"/>
        <v>0.28263888888888888</v>
      </c>
      <c r="O365" s="34">
        <f t="shared" si="64"/>
        <v>11</v>
      </c>
      <c r="P365" s="34">
        <f t="shared" si="62"/>
        <v>183</v>
      </c>
      <c r="Q365" s="4">
        <v>378319</v>
      </c>
      <c r="R365" s="4">
        <v>378324</v>
      </c>
      <c r="S365" s="4">
        <v>378507</v>
      </c>
      <c r="T365" s="4">
        <v>378513</v>
      </c>
    </row>
    <row r="366" spans="1:20" x14ac:dyDescent="0.25">
      <c r="A366" s="16">
        <v>46038</v>
      </c>
      <c r="B366" s="17" t="s">
        <v>42</v>
      </c>
      <c r="C366" s="4">
        <v>40</v>
      </c>
      <c r="D366" s="4">
        <v>7105</v>
      </c>
      <c r="E366" s="5">
        <v>0.40625</v>
      </c>
      <c r="F366" s="5">
        <v>0.41666666666666669</v>
      </c>
      <c r="G366" s="5">
        <v>0.43402777777777779</v>
      </c>
      <c r="H366" s="5">
        <v>0.86111111111111116</v>
      </c>
      <c r="I366" s="5">
        <v>0.86111111111111116</v>
      </c>
      <c r="J366" s="5">
        <v>0.8833333333333333</v>
      </c>
      <c r="K366" s="4"/>
      <c r="L366" s="4"/>
      <c r="M366" s="19">
        <f t="shared" si="63"/>
        <v>1.736111111111116E-2</v>
      </c>
      <c r="N366" s="20">
        <f t="shared" si="61"/>
        <v>0.42708333333333337</v>
      </c>
      <c r="O366" s="34">
        <f t="shared" si="64"/>
        <v>6</v>
      </c>
      <c r="P366" s="34">
        <f t="shared" si="62"/>
        <v>243</v>
      </c>
      <c r="Q366" s="4">
        <v>548776</v>
      </c>
      <c r="R366" s="4">
        <v>548779</v>
      </c>
      <c r="S366" s="4">
        <v>549022</v>
      </c>
      <c r="T366" s="4">
        <v>549025</v>
      </c>
    </row>
    <row r="367" spans="1:20" x14ac:dyDescent="0.25">
      <c r="A367" s="16">
        <v>46038</v>
      </c>
      <c r="B367" s="17" t="s">
        <v>42</v>
      </c>
      <c r="C367" s="4">
        <v>10</v>
      </c>
      <c r="D367" s="4">
        <v>7147</v>
      </c>
      <c r="E367" s="5">
        <v>0.40972222222222221</v>
      </c>
      <c r="F367" s="5">
        <v>0.41944444444444445</v>
      </c>
      <c r="G367" s="5">
        <v>0.44930555555555557</v>
      </c>
      <c r="H367" s="5">
        <v>0.80972222222222223</v>
      </c>
      <c r="I367" s="5">
        <v>0.81388888888888888</v>
      </c>
      <c r="J367" s="5">
        <v>0.81874999999999998</v>
      </c>
      <c r="K367" s="4"/>
      <c r="L367" s="4"/>
      <c r="M367" s="19">
        <f t="shared" si="63"/>
        <v>3.4027777777777768E-2</v>
      </c>
      <c r="N367" s="20">
        <f t="shared" si="61"/>
        <v>0.36041666666666666</v>
      </c>
      <c r="O367" s="34">
        <f t="shared" si="64"/>
        <v>2</v>
      </c>
      <c r="P367" s="34">
        <f t="shared" si="62"/>
        <v>214</v>
      </c>
      <c r="Q367" s="4">
        <v>11118</v>
      </c>
      <c r="R367" s="4">
        <v>11119</v>
      </c>
      <c r="S367" s="4">
        <v>11333</v>
      </c>
      <c r="T367" s="4">
        <v>11334</v>
      </c>
    </row>
    <row r="368" spans="1:20" x14ac:dyDescent="0.25">
      <c r="A368" s="16">
        <v>46038</v>
      </c>
      <c r="B368" s="17" t="s">
        <v>42</v>
      </c>
      <c r="C368" s="4">
        <v>30</v>
      </c>
      <c r="D368" s="4">
        <v>7145</v>
      </c>
      <c r="E368" s="5">
        <v>0.44722222222222224</v>
      </c>
      <c r="F368" s="5">
        <v>0.4548611111111111</v>
      </c>
      <c r="G368" s="5">
        <v>0.4548611111111111</v>
      </c>
      <c r="H368" s="5">
        <v>0.85069444444444442</v>
      </c>
      <c r="I368" s="5">
        <v>0.88749999999999996</v>
      </c>
      <c r="J368" s="5">
        <v>0.89375000000000004</v>
      </c>
      <c r="K368" s="4"/>
      <c r="L368" s="4"/>
      <c r="M368" s="19">
        <f t="shared" si="63"/>
        <v>3.6805555555555536E-2</v>
      </c>
      <c r="N368" s="20">
        <f t="shared" si="61"/>
        <v>0.39583333333333331</v>
      </c>
      <c r="O368" s="34">
        <f t="shared" si="64"/>
        <v>7</v>
      </c>
      <c r="P368" s="34">
        <f t="shared" si="62"/>
        <v>261</v>
      </c>
      <c r="Q368" s="4">
        <v>28422</v>
      </c>
      <c r="R368" s="4">
        <v>28422</v>
      </c>
      <c r="S368" s="4">
        <v>28683</v>
      </c>
      <c r="T368" s="4">
        <v>28690</v>
      </c>
    </row>
    <row r="369" spans="1:20" x14ac:dyDescent="0.25">
      <c r="A369" s="16">
        <v>46038</v>
      </c>
      <c r="B369" s="17" t="s">
        <v>42</v>
      </c>
      <c r="C369" s="6">
        <v>20</v>
      </c>
      <c r="D369" s="4">
        <v>7144</v>
      </c>
      <c r="E369" s="5">
        <v>0.54166666666666663</v>
      </c>
      <c r="F369" s="5">
        <v>0.55763888888888891</v>
      </c>
      <c r="G369" s="5">
        <v>0.57152777777777775</v>
      </c>
      <c r="H369" s="5">
        <v>0.81597222222222221</v>
      </c>
      <c r="I369" s="5">
        <v>0.83125000000000004</v>
      </c>
      <c r="J369" s="5">
        <v>0.8354166666666667</v>
      </c>
      <c r="K369" s="4"/>
      <c r="L369" s="4"/>
      <c r="M369" s="12">
        <f t="shared" ref="M369:M373" si="65">G369-F369+I369-H369</f>
        <v>2.9166666666666674E-2</v>
      </c>
      <c r="N369" s="20">
        <f t="shared" si="61"/>
        <v>0.24444444444444446</v>
      </c>
      <c r="O369" s="34">
        <f t="shared" si="64"/>
        <v>8</v>
      </c>
      <c r="P369" s="34">
        <f t="shared" si="62"/>
        <v>168</v>
      </c>
      <c r="Q369" s="4">
        <v>17705</v>
      </c>
      <c r="R369" s="4">
        <v>17705</v>
      </c>
      <c r="S369" s="4">
        <v>17873</v>
      </c>
      <c r="T369" s="4">
        <v>17881</v>
      </c>
    </row>
    <row r="370" spans="1:20" x14ac:dyDescent="0.25">
      <c r="A370" s="16">
        <v>46038</v>
      </c>
      <c r="B370" s="17" t="s">
        <v>42</v>
      </c>
      <c r="C370" s="6">
        <v>20</v>
      </c>
      <c r="D370" s="4">
        <v>7122</v>
      </c>
      <c r="E370" s="5">
        <v>0.58333333333333337</v>
      </c>
      <c r="F370" s="5">
        <v>0.59513888888888888</v>
      </c>
      <c r="G370" s="5">
        <v>0.6166666666666667</v>
      </c>
      <c r="H370" s="5">
        <v>0.72569444444444442</v>
      </c>
      <c r="I370" s="5">
        <v>0.72916666666666663</v>
      </c>
      <c r="J370" s="5">
        <v>0.73263888888888884</v>
      </c>
      <c r="K370" s="4"/>
      <c r="L370" s="4"/>
      <c r="M370" s="12">
        <f t="shared" si="65"/>
        <v>2.5000000000000022E-2</v>
      </c>
      <c r="N370" s="13">
        <f t="shared" si="61"/>
        <v>0.10902777777777772</v>
      </c>
      <c r="O370" s="11">
        <f t="shared" ref="O370:O373" si="66">R370-Q370+T370-S370</f>
        <v>37</v>
      </c>
      <c r="P370" s="34">
        <f t="shared" si="62"/>
        <v>46</v>
      </c>
      <c r="Q370" s="4">
        <v>849569</v>
      </c>
      <c r="R370" s="4">
        <v>849569</v>
      </c>
      <c r="S370" s="4">
        <v>849615</v>
      </c>
      <c r="T370" s="4">
        <v>849652</v>
      </c>
    </row>
    <row r="371" spans="1:20" x14ac:dyDescent="0.25">
      <c r="A371" s="16">
        <v>46038</v>
      </c>
      <c r="B371" s="17" t="s">
        <v>42</v>
      </c>
      <c r="C371" s="4">
        <v>20</v>
      </c>
      <c r="D371" s="4">
        <v>7140</v>
      </c>
      <c r="E371" s="5">
        <v>0.73263888888888884</v>
      </c>
      <c r="F371" s="5">
        <v>0.73263888888888884</v>
      </c>
      <c r="G371" s="5">
        <v>0.73263888888888884</v>
      </c>
      <c r="H371" s="5">
        <v>0.85069444444444442</v>
      </c>
      <c r="I371" s="5">
        <v>0.86250000000000004</v>
      </c>
      <c r="J371" s="5">
        <v>0.87013888888888891</v>
      </c>
      <c r="K371" s="4"/>
      <c r="L371" s="4"/>
      <c r="M371" s="12">
        <f t="shared" si="65"/>
        <v>1.1805555555555625E-2</v>
      </c>
      <c r="N371" s="13">
        <f t="shared" si="61"/>
        <v>0.11805555555555558</v>
      </c>
      <c r="O371" s="11">
        <f t="shared" si="66"/>
        <v>7</v>
      </c>
      <c r="P371" s="11">
        <f t="shared" si="62"/>
        <v>76</v>
      </c>
      <c r="Q371" s="4">
        <v>384370</v>
      </c>
      <c r="R371" s="4">
        <v>384377</v>
      </c>
      <c r="S371" s="4">
        <v>384453</v>
      </c>
      <c r="T371" s="4">
        <v>384453</v>
      </c>
    </row>
    <row r="372" spans="1:20" x14ac:dyDescent="0.25">
      <c r="A372" s="16"/>
      <c r="B372" s="17"/>
      <c r="C372" s="4"/>
      <c r="D372" s="4"/>
      <c r="E372" s="5"/>
      <c r="F372" s="5"/>
      <c r="G372" s="5"/>
      <c r="H372" s="5"/>
      <c r="I372" s="5"/>
      <c r="J372" s="5"/>
      <c r="K372" s="4"/>
      <c r="L372" s="4"/>
      <c r="M372" s="12">
        <f t="shared" si="65"/>
        <v>0</v>
      </c>
      <c r="N372" s="13">
        <f t="shared" si="61"/>
        <v>0</v>
      </c>
      <c r="O372" s="11">
        <f t="shared" si="66"/>
        <v>0</v>
      </c>
      <c r="P372" s="11">
        <f t="shared" si="62"/>
        <v>0</v>
      </c>
      <c r="Q372" s="4"/>
      <c r="R372" s="4"/>
      <c r="S372" s="4"/>
      <c r="T372" s="4"/>
    </row>
    <row r="373" spans="1:20" x14ac:dyDescent="0.25">
      <c r="A373" s="3"/>
      <c r="B373" s="4"/>
      <c r="C373" s="4"/>
      <c r="D373" s="4"/>
      <c r="E373" s="5"/>
      <c r="F373" s="5"/>
      <c r="G373" s="5"/>
      <c r="H373" s="5"/>
      <c r="I373" s="5"/>
      <c r="J373" s="5"/>
      <c r="K373" s="4"/>
      <c r="L373" s="4"/>
      <c r="M373" s="12">
        <f t="shared" si="65"/>
        <v>0</v>
      </c>
      <c r="N373" s="13">
        <f t="shared" si="61"/>
        <v>0</v>
      </c>
      <c r="O373" s="11">
        <f t="shared" si="66"/>
        <v>0</v>
      </c>
      <c r="P373" s="11">
        <f t="shared" si="62"/>
        <v>0</v>
      </c>
      <c r="Q373" s="4"/>
      <c r="R373" s="4"/>
      <c r="S373" s="4"/>
      <c r="T373" s="4"/>
    </row>
    <row r="374" spans="1:20" x14ac:dyDescent="0.25">
      <c r="A374" s="27"/>
      <c r="B374" s="28"/>
      <c r="C374" s="28"/>
      <c r="D374" s="29"/>
      <c r="E374" s="28"/>
      <c r="F374" s="28"/>
      <c r="G374" s="28"/>
      <c r="H374" s="28"/>
      <c r="I374" s="28"/>
      <c r="J374" s="28"/>
      <c r="K374" s="28"/>
      <c r="L374" s="7" t="s">
        <v>41</v>
      </c>
      <c r="M374" s="14">
        <f>SUM(M346:M373)</f>
        <v>0.42847222222222264</v>
      </c>
      <c r="N374" s="14">
        <f>SUM(N346:N373)</f>
        <v>5.0152777777777775</v>
      </c>
      <c r="O374" s="35">
        <f>SUM(O346:O373)</f>
        <v>203</v>
      </c>
      <c r="P374" s="35">
        <f>SUM(P346:P373)</f>
        <v>3062</v>
      </c>
      <c r="Q374" s="28"/>
      <c r="R374" s="28"/>
      <c r="S374" s="28"/>
      <c r="T374" s="28"/>
    </row>
    <row r="375" spans="1:20" x14ac:dyDescent="0.25">
      <c r="A375" s="16">
        <v>46039</v>
      </c>
      <c r="B375" s="17" t="s">
        <v>43</v>
      </c>
      <c r="C375" s="17">
        <v>20</v>
      </c>
      <c r="D375" s="17">
        <v>7140</v>
      </c>
      <c r="E375" s="18">
        <v>0.3298611111111111</v>
      </c>
      <c r="F375" s="18">
        <v>0.34027777777777779</v>
      </c>
      <c r="G375" s="18">
        <v>0.35416666666666669</v>
      </c>
      <c r="H375" s="18">
        <v>0.44791666666666669</v>
      </c>
      <c r="I375" s="18">
        <v>0.44791666666666669</v>
      </c>
      <c r="J375" s="18">
        <v>0.45833333333333331</v>
      </c>
      <c r="K375" s="17"/>
      <c r="L375" s="17"/>
      <c r="M375" s="19">
        <f>G375-F375+I375-H375</f>
        <v>1.3888888888888895E-2</v>
      </c>
      <c r="N375" s="20">
        <f t="shared" ref="N375:N381" si="67">H375-G375-(L375-K375)</f>
        <v>9.375E-2</v>
      </c>
      <c r="O375" s="34">
        <f>R375-Q375+T375-S375</f>
        <v>8</v>
      </c>
      <c r="P375" s="34">
        <f t="shared" ref="P375:P381" si="68">S375-R375</f>
        <v>75</v>
      </c>
      <c r="Q375" s="17">
        <v>384460</v>
      </c>
      <c r="R375" s="17">
        <v>384468</v>
      </c>
      <c r="S375" s="17">
        <v>384543</v>
      </c>
      <c r="T375" s="17">
        <v>384543</v>
      </c>
    </row>
    <row r="376" spans="1:20" x14ac:dyDescent="0.25">
      <c r="A376" s="16">
        <v>46039</v>
      </c>
      <c r="B376" s="17" t="s">
        <v>43</v>
      </c>
      <c r="C376" s="4">
        <v>30</v>
      </c>
      <c r="D376" s="4">
        <v>7145</v>
      </c>
      <c r="E376" s="5">
        <v>0.32847222222222222</v>
      </c>
      <c r="F376" s="5">
        <v>0.34027777777777779</v>
      </c>
      <c r="G376" s="5">
        <v>0.34722222222222221</v>
      </c>
      <c r="H376" s="5">
        <v>0.77083333333333337</v>
      </c>
      <c r="I376" s="5">
        <v>0.78819444444444442</v>
      </c>
      <c r="J376" s="5">
        <v>0.79791666666666672</v>
      </c>
      <c r="K376" s="4"/>
      <c r="L376" s="4"/>
      <c r="M376" s="12">
        <f t="shared" ref="M376:M381" si="69">G376-F376+I376-H376</f>
        <v>2.4305555555555469E-2</v>
      </c>
      <c r="N376" s="13">
        <f t="shared" si="67"/>
        <v>0.42361111111111116</v>
      </c>
      <c r="O376" s="11">
        <f t="shared" ref="O376:O381" si="70">R376-Q376+T376-S376</f>
        <v>42</v>
      </c>
      <c r="P376" s="11">
        <f t="shared" si="68"/>
        <v>255</v>
      </c>
      <c r="Q376" s="4">
        <v>28690</v>
      </c>
      <c r="R376" s="4">
        <v>28711</v>
      </c>
      <c r="S376" s="4">
        <v>28966</v>
      </c>
      <c r="T376" s="4">
        <v>28987</v>
      </c>
    </row>
    <row r="377" spans="1:20" x14ac:dyDescent="0.25">
      <c r="A377" s="16">
        <v>46039</v>
      </c>
      <c r="B377" s="17" t="s">
        <v>43</v>
      </c>
      <c r="C377" s="4">
        <v>40</v>
      </c>
      <c r="D377" s="4">
        <v>7105</v>
      </c>
      <c r="E377" s="5">
        <v>0.3888888888888889</v>
      </c>
      <c r="F377" s="5">
        <v>0.39097222222222222</v>
      </c>
      <c r="G377" s="5">
        <v>0.39652777777777776</v>
      </c>
      <c r="H377" s="5">
        <v>0.79513888888888884</v>
      </c>
      <c r="I377" s="5">
        <v>0.80277777777777781</v>
      </c>
      <c r="J377" s="5">
        <v>0.8125</v>
      </c>
      <c r="K377" s="4"/>
      <c r="L377" s="4"/>
      <c r="M377" s="12">
        <f t="shared" si="69"/>
        <v>1.3194444444444509E-2</v>
      </c>
      <c r="N377" s="13">
        <f t="shared" si="67"/>
        <v>0.39861111111111108</v>
      </c>
      <c r="O377" s="11">
        <f t="shared" si="70"/>
        <v>6</v>
      </c>
      <c r="P377" s="11">
        <f t="shared" si="68"/>
        <v>251</v>
      </c>
      <c r="Q377" s="4">
        <v>549025</v>
      </c>
      <c r="R377" s="4">
        <v>549028</v>
      </c>
      <c r="S377" s="4">
        <v>549279</v>
      </c>
      <c r="T377" s="4">
        <v>549282</v>
      </c>
    </row>
    <row r="378" spans="1:20" x14ac:dyDescent="0.25">
      <c r="A378" s="16">
        <v>46039</v>
      </c>
      <c r="B378" s="17" t="s">
        <v>43</v>
      </c>
      <c r="C378" s="6">
        <v>20</v>
      </c>
      <c r="D378" s="4">
        <v>7144</v>
      </c>
      <c r="E378" s="5">
        <v>0.43958333333333333</v>
      </c>
      <c r="F378" s="5">
        <v>0.43958333333333333</v>
      </c>
      <c r="G378" s="5">
        <v>0.45347222222222222</v>
      </c>
      <c r="H378" s="5">
        <v>0.78333333333333333</v>
      </c>
      <c r="I378" s="5">
        <v>0.78333333333333333</v>
      </c>
      <c r="J378" s="5">
        <v>0.8</v>
      </c>
      <c r="K378" s="4"/>
      <c r="L378" s="4"/>
      <c r="M378" s="12">
        <f t="shared" si="69"/>
        <v>1.3888888888888951E-2</v>
      </c>
      <c r="N378" s="13">
        <f t="shared" si="67"/>
        <v>0.3298611111111111</v>
      </c>
      <c r="O378" s="11">
        <f t="shared" si="70"/>
        <v>17</v>
      </c>
      <c r="P378" s="11">
        <f t="shared" si="68"/>
        <v>227</v>
      </c>
      <c r="Q378" s="4">
        <v>17881</v>
      </c>
      <c r="R378" s="4">
        <v>17891</v>
      </c>
      <c r="S378" s="4">
        <v>18118</v>
      </c>
      <c r="T378" s="4">
        <v>18125</v>
      </c>
    </row>
    <row r="379" spans="1:20" x14ac:dyDescent="0.25">
      <c r="A379" s="16"/>
      <c r="B379" s="17"/>
      <c r="C379" s="6">
        <v>10</v>
      </c>
      <c r="D379" s="4">
        <v>7147</v>
      </c>
      <c r="E379" s="5">
        <v>0.375</v>
      </c>
      <c r="F379" s="5">
        <v>0.38541666666666669</v>
      </c>
      <c r="G379" s="5">
        <v>0.3888888888888889</v>
      </c>
      <c r="H379" s="5">
        <v>0.74236111111111114</v>
      </c>
      <c r="I379" s="5">
        <v>0.74861111111111112</v>
      </c>
      <c r="J379" s="5">
        <v>0.75</v>
      </c>
      <c r="K379" s="4"/>
      <c r="L379" s="4"/>
      <c r="M379" s="12">
        <f t="shared" si="69"/>
        <v>9.7222222222221877E-3</v>
      </c>
      <c r="N379" s="13">
        <f t="shared" si="67"/>
        <v>0.35347222222222224</v>
      </c>
      <c r="O379" s="11">
        <f t="shared" si="70"/>
        <v>2</v>
      </c>
      <c r="P379" s="11">
        <f t="shared" si="68"/>
        <v>210</v>
      </c>
      <c r="Q379" s="4">
        <v>11334</v>
      </c>
      <c r="R379" s="4">
        <v>11335</v>
      </c>
      <c r="S379" s="4">
        <v>11545</v>
      </c>
      <c r="T379" s="4">
        <v>11546</v>
      </c>
    </row>
    <row r="380" spans="1:20" x14ac:dyDescent="0.25">
      <c r="A380" s="16"/>
      <c r="B380" s="17"/>
      <c r="C380" s="4"/>
      <c r="D380" s="4"/>
      <c r="E380" s="5"/>
      <c r="F380" s="5"/>
      <c r="G380" s="5"/>
      <c r="H380" s="5"/>
      <c r="I380" s="5"/>
      <c r="J380" s="5"/>
      <c r="K380" s="4"/>
      <c r="L380" s="4"/>
      <c r="M380" s="12">
        <f t="shared" si="69"/>
        <v>0</v>
      </c>
      <c r="N380" s="13">
        <f t="shared" si="67"/>
        <v>0</v>
      </c>
      <c r="O380" s="11">
        <f t="shared" si="70"/>
        <v>0</v>
      </c>
      <c r="P380" s="11">
        <f t="shared" si="68"/>
        <v>0</v>
      </c>
      <c r="Q380" s="4"/>
      <c r="R380" s="4"/>
      <c r="S380" s="4"/>
      <c r="T380" s="4"/>
    </row>
    <row r="381" spans="1:20" x14ac:dyDescent="0.25">
      <c r="A381" s="3"/>
      <c r="B381" s="4"/>
      <c r="C381" s="4"/>
      <c r="D381" s="4"/>
      <c r="E381" s="5"/>
      <c r="F381" s="5"/>
      <c r="G381" s="5"/>
      <c r="H381" s="5"/>
      <c r="I381" s="5"/>
      <c r="J381" s="5"/>
      <c r="K381" s="4"/>
      <c r="L381" s="4"/>
      <c r="M381" s="12">
        <f t="shared" si="69"/>
        <v>0</v>
      </c>
      <c r="N381" s="13">
        <f t="shared" si="67"/>
        <v>0</v>
      </c>
      <c r="O381" s="11">
        <f t="shared" si="70"/>
        <v>0</v>
      </c>
      <c r="P381" s="11">
        <f t="shared" si="68"/>
        <v>0</v>
      </c>
      <c r="Q381" s="4"/>
      <c r="R381" s="4"/>
      <c r="S381" s="4"/>
      <c r="T381" s="4"/>
    </row>
    <row r="382" spans="1:20" x14ac:dyDescent="0.25">
      <c r="A382" s="27"/>
      <c r="B382" s="28"/>
      <c r="C382" s="28"/>
      <c r="D382" s="29"/>
      <c r="E382" s="28"/>
      <c r="F382" s="28"/>
      <c r="G382" s="28"/>
      <c r="H382" s="28"/>
      <c r="I382" s="28"/>
      <c r="J382" s="28"/>
      <c r="K382" s="28"/>
      <c r="L382" s="7" t="s">
        <v>41</v>
      </c>
      <c r="M382" s="14">
        <f>SUM(M375:M381)</f>
        <v>7.5000000000000011E-2</v>
      </c>
      <c r="N382" s="14">
        <f>SUM(N375:N381)</f>
        <v>1.5993055555555555</v>
      </c>
      <c r="O382" s="35">
        <f>SUM(O375:O381)</f>
        <v>75</v>
      </c>
      <c r="P382" s="35">
        <f>SUM(P375:P381)</f>
        <v>1018</v>
      </c>
      <c r="Q382" s="28"/>
      <c r="R382" s="28"/>
      <c r="S382" s="28"/>
      <c r="T382" s="28"/>
    </row>
    <row r="383" spans="1:20" x14ac:dyDescent="0.25">
      <c r="A383" s="16">
        <v>46040</v>
      </c>
      <c r="B383" s="17" t="s">
        <v>44</v>
      </c>
      <c r="C383" s="17">
        <v>20</v>
      </c>
      <c r="D383" s="17">
        <v>7106</v>
      </c>
      <c r="E383" s="18">
        <v>0.32291666666666669</v>
      </c>
      <c r="F383" s="18">
        <v>0.32291666666666669</v>
      </c>
      <c r="G383" s="18">
        <v>0.33333333333333331</v>
      </c>
      <c r="H383" s="18">
        <v>0.45833333333333331</v>
      </c>
      <c r="I383" s="18">
        <v>0.47916666666666669</v>
      </c>
      <c r="J383" s="18">
        <v>0.4861111111111111</v>
      </c>
      <c r="K383" s="17"/>
      <c r="L383" s="17"/>
      <c r="M383" s="19">
        <f>G383-F383+I383-H383</f>
        <v>3.125E-2</v>
      </c>
      <c r="N383" s="20">
        <f t="shared" ref="N383:N394" si="71">H383-G383-(L383-K383)</f>
        <v>0.125</v>
      </c>
      <c r="O383" s="34">
        <f>R383-Q383+T383-S383</f>
        <v>0</v>
      </c>
      <c r="P383" s="34">
        <f t="shared" ref="P383:P394" si="72">S383-R383</f>
        <v>91</v>
      </c>
      <c r="Q383" s="17">
        <v>538873</v>
      </c>
      <c r="R383" s="17">
        <v>538873</v>
      </c>
      <c r="S383" s="17">
        <v>538964</v>
      </c>
      <c r="T383" s="17">
        <v>538964</v>
      </c>
    </row>
    <row r="384" spans="1:20" x14ac:dyDescent="0.25">
      <c r="A384" s="16">
        <v>46040</v>
      </c>
      <c r="B384" s="17" t="s">
        <v>44</v>
      </c>
      <c r="C384" s="4">
        <v>30</v>
      </c>
      <c r="D384" s="4">
        <v>7145</v>
      </c>
      <c r="E384" s="5">
        <v>0.3298611111111111</v>
      </c>
      <c r="F384" s="5">
        <v>0.33333333333333331</v>
      </c>
      <c r="G384" s="5">
        <v>0.34027777777777779</v>
      </c>
      <c r="H384" s="5">
        <v>0.75694444444444442</v>
      </c>
      <c r="I384" s="5">
        <v>0.79861111111111116</v>
      </c>
      <c r="J384" s="5">
        <v>0.80555555555555558</v>
      </c>
      <c r="K384" s="4"/>
      <c r="L384" s="4"/>
      <c r="M384" s="12">
        <f t="shared" ref="M384:M394" si="73">G384-F384+I384-H384</f>
        <v>4.861111111111116E-2</v>
      </c>
      <c r="N384" s="13">
        <f t="shared" si="71"/>
        <v>0.41666666666666663</v>
      </c>
      <c r="O384" s="11">
        <f t="shared" ref="O384:O394" si="74">R384-Q384+T384-S384</f>
        <v>69</v>
      </c>
      <c r="P384" s="11">
        <f t="shared" si="72"/>
        <v>228</v>
      </c>
      <c r="Q384" s="4">
        <v>28987</v>
      </c>
      <c r="R384" s="4">
        <v>29021</v>
      </c>
      <c r="S384" s="4">
        <v>29249</v>
      </c>
      <c r="T384" s="4">
        <v>29284</v>
      </c>
    </row>
    <row r="385" spans="1:21" x14ac:dyDescent="0.25">
      <c r="A385" s="16">
        <v>46040</v>
      </c>
      <c r="B385" s="17" t="s">
        <v>44</v>
      </c>
      <c r="C385" s="4">
        <v>10</v>
      </c>
      <c r="D385" s="4">
        <v>7147</v>
      </c>
      <c r="E385" s="5">
        <v>0.375</v>
      </c>
      <c r="F385" s="5">
        <v>0.38541666666666669</v>
      </c>
      <c r="G385" s="5">
        <v>0.3888888888888889</v>
      </c>
      <c r="H385" s="5">
        <v>0.5083333333333333</v>
      </c>
      <c r="I385" s="5">
        <v>0.51875000000000004</v>
      </c>
      <c r="J385" s="5">
        <v>0.52013888888888893</v>
      </c>
      <c r="K385" s="4"/>
      <c r="L385" s="4"/>
      <c r="M385" s="12">
        <f t="shared" si="73"/>
        <v>1.3888888888888951E-2</v>
      </c>
      <c r="N385" s="13">
        <f t="shared" si="71"/>
        <v>0.11944444444444441</v>
      </c>
      <c r="O385" s="11">
        <f t="shared" si="74"/>
        <v>0</v>
      </c>
      <c r="P385" s="11">
        <f t="shared" si="72"/>
        <v>89</v>
      </c>
      <c r="Q385" s="4">
        <v>11546</v>
      </c>
      <c r="R385" s="4">
        <v>11546</v>
      </c>
      <c r="S385" s="4">
        <v>11635</v>
      </c>
      <c r="T385" s="4">
        <v>11635</v>
      </c>
    </row>
    <row r="386" spans="1:21" x14ac:dyDescent="0.25">
      <c r="A386" s="16">
        <v>46040</v>
      </c>
      <c r="B386" s="17" t="s">
        <v>44</v>
      </c>
      <c r="C386" s="6">
        <v>10</v>
      </c>
      <c r="D386" s="4">
        <v>7106</v>
      </c>
      <c r="E386" s="5">
        <v>0.53819444444444442</v>
      </c>
      <c r="F386" s="5">
        <v>0.55000000000000004</v>
      </c>
      <c r="G386" s="5">
        <v>0.55000000000000004</v>
      </c>
      <c r="H386" s="5">
        <v>0.74861111111111112</v>
      </c>
      <c r="I386" s="5">
        <v>0.75347222222222221</v>
      </c>
      <c r="J386" s="5">
        <v>0.75972222222222219</v>
      </c>
      <c r="K386" s="4"/>
      <c r="L386" s="4"/>
      <c r="M386" s="12">
        <f t="shared" si="73"/>
        <v>4.8611111111110938E-3</v>
      </c>
      <c r="N386" s="13">
        <f t="shared" si="71"/>
        <v>0.19861111111111107</v>
      </c>
      <c r="O386" s="11">
        <f t="shared" si="74"/>
        <v>2</v>
      </c>
      <c r="P386" s="11">
        <f t="shared" si="72"/>
        <v>136</v>
      </c>
      <c r="Q386" s="4">
        <v>538965</v>
      </c>
      <c r="R386" s="4">
        <v>538965</v>
      </c>
      <c r="S386" s="4">
        <v>539101</v>
      </c>
      <c r="T386" s="4">
        <v>539103</v>
      </c>
      <c r="U386" s="1" t="s">
        <v>20</v>
      </c>
    </row>
    <row r="387" spans="1:21" x14ac:dyDescent="0.25">
      <c r="A387" s="16">
        <v>46040</v>
      </c>
      <c r="B387" s="17" t="s">
        <v>44</v>
      </c>
      <c r="C387" s="6">
        <v>40</v>
      </c>
      <c r="D387" s="4">
        <v>7105</v>
      </c>
      <c r="E387" s="5">
        <v>0.3888888888888889</v>
      </c>
      <c r="F387" s="5">
        <v>0.3888888888888889</v>
      </c>
      <c r="G387" s="5">
        <v>0.39930555555555558</v>
      </c>
      <c r="H387" s="5">
        <v>0.78749999999999998</v>
      </c>
      <c r="I387" s="5">
        <v>0.79097222222222219</v>
      </c>
      <c r="J387" s="5">
        <v>0.80208333333333337</v>
      </c>
      <c r="K387" s="4"/>
      <c r="L387" s="4"/>
      <c r="M387" s="12">
        <f t="shared" si="73"/>
        <v>1.3888888888888951E-2</v>
      </c>
      <c r="N387" s="13">
        <f t="shared" si="71"/>
        <v>0.3881944444444444</v>
      </c>
      <c r="O387" s="11">
        <f t="shared" si="74"/>
        <v>7</v>
      </c>
      <c r="P387" s="11">
        <f t="shared" si="72"/>
        <v>251</v>
      </c>
      <c r="Q387" s="4">
        <v>549282</v>
      </c>
      <c r="R387" s="4">
        <v>549285</v>
      </c>
      <c r="S387" s="4">
        <v>549536</v>
      </c>
      <c r="T387" s="4">
        <v>549540</v>
      </c>
    </row>
    <row r="388" spans="1:21" x14ac:dyDescent="0.25">
      <c r="A388" s="16">
        <v>46040</v>
      </c>
      <c r="B388" s="17" t="s">
        <v>44</v>
      </c>
      <c r="C388" s="4">
        <v>20</v>
      </c>
      <c r="D388" s="4">
        <v>7144</v>
      </c>
      <c r="E388" s="5">
        <v>0.43958333333333333</v>
      </c>
      <c r="F388" s="5">
        <v>0.44027777777777777</v>
      </c>
      <c r="G388" s="5">
        <v>0.44097222222222221</v>
      </c>
      <c r="H388" s="5">
        <v>0.78472222222222221</v>
      </c>
      <c r="I388" s="5">
        <v>0.79861111111111116</v>
      </c>
      <c r="J388" s="5">
        <v>0.80208333333333337</v>
      </c>
      <c r="K388" s="4"/>
      <c r="L388" s="4"/>
      <c r="M388" s="12">
        <f t="shared" si="73"/>
        <v>1.4583333333333393E-2</v>
      </c>
      <c r="N388" s="13">
        <f t="shared" si="71"/>
        <v>0.34375</v>
      </c>
      <c r="O388" s="11">
        <f t="shared" si="74"/>
        <v>16</v>
      </c>
      <c r="P388" s="11">
        <f t="shared" si="72"/>
        <v>231</v>
      </c>
      <c r="Q388" s="4">
        <v>18125</v>
      </c>
      <c r="R388" s="4">
        <v>18133</v>
      </c>
      <c r="S388" s="4">
        <v>18364</v>
      </c>
      <c r="T388" s="4">
        <v>18372</v>
      </c>
    </row>
    <row r="389" spans="1:21" x14ac:dyDescent="0.25">
      <c r="A389" s="16"/>
      <c r="B389" s="17"/>
      <c r="C389" s="4"/>
      <c r="D389" s="4"/>
      <c r="E389" s="5"/>
      <c r="F389" s="5"/>
      <c r="G389" s="5"/>
      <c r="H389" s="5"/>
      <c r="I389" s="5"/>
      <c r="J389" s="5"/>
      <c r="K389" s="4"/>
      <c r="L389" s="4"/>
      <c r="M389" s="12">
        <f t="shared" si="73"/>
        <v>0</v>
      </c>
      <c r="N389" s="13">
        <f t="shared" si="71"/>
        <v>0</v>
      </c>
      <c r="O389" s="11">
        <f t="shared" si="74"/>
        <v>0</v>
      </c>
      <c r="P389" s="11">
        <f t="shared" si="72"/>
        <v>0</v>
      </c>
      <c r="Q389" s="4"/>
      <c r="R389" s="4"/>
      <c r="S389" s="4"/>
      <c r="T389" s="4"/>
    </row>
    <row r="390" spans="1:21" x14ac:dyDescent="0.25">
      <c r="A390" s="16"/>
      <c r="B390" s="17"/>
      <c r="C390" s="4"/>
      <c r="D390" s="4"/>
      <c r="E390" s="5"/>
      <c r="F390" s="5"/>
      <c r="G390" s="5"/>
      <c r="H390" s="5"/>
      <c r="I390" s="5"/>
      <c r="J390" s="5"/>
      <c r="K390" s="4"/>
      <c r="L390" s="4"/>
      <c r="M390" s="12">
        <f t="shared" si="73"/>
        <v>0</v>
      </c>
      <c r="N390" s="13">
        <f t="shared" si="71"/>
        <v>0</v>
      </c>
      <c r="O390" s="11">
        <f t="shared" si="74"/>
        <v>0</v>
      </c>
      <c r="P390" s="11">
        <f t="shared" si="72"/>
        <v>0</v>
      </c>
      <c r="Q390" s="4"/>
      <c r="R390" s="4"/>
      <c r="S390" s="4"/>
      <c r="T390" s="4"/>
    </row>
    <row r="391" spans="1:21" x14ac:dyDescent="0.25">
      <c r="A391" s="3"/>
      <c r="B391" s="4"/>
      <c r="C391" s="4"/>
      <c r="D391" s="4"/>
      <c r="E391" s="5"/>
      <c r="F391" s="5"/>
      <c r="G391" s="5"/>
      <c r="H391" s="5"/>
      <c r="I391" s="5"/>
      <c r="J391" s="5"/>
      <c r="K391" s="4"/>
      <c r="L391" s="4"/>
      <c r="M391" s="12">
        <f t="shared" si="73"/>
        <v>0</v>
      </c>
      <c r="N391" s="13">
        <f t="shared" si="71"/>
        <v>0</v>
      </c>
      <c r="O391" s="11">
        <f t="shared" si="74"/>
        <v>0</v>
      </c>
      <c r="P391" s="11">
        <f t="shared" si="72"/>
        <v>0</v>
      </c>
      <c r="Q391" s="4"/>
      <c r="R391" s="4"/>
      <c r="S391" s="4"/>
      <c r="T391" s="4"/>
    </row>
    <row r="392" spans="1:21" x14ac:dyDescent="0.25">
      <c r="A392" s="3"/>
      <c r="B392" s="4"/>
      <c r="C392" s="4"/>
      <c r="D392" s="4"/>
      <c r="E392" s="5"/>
      <c r="F392" s="5"/>
      <c r="G392" s="5"/>
      <c r="H392" s="5"/>
      <c r="I392" s="5"/>
      <c r="J392" s="5"/>
      <c r="K392" s="4"/>
      <c r="L392" s="4"/>
      <c r="M392" s="12">
        <f t="shared" si="73"/>
        <v>0</v>
      </c>
      <c r="N392" s="13">
        <f t="shared" si="71"/>
        <v>0</v>
      </c>
      <c r="O392" s="11">
        <f t="shared" si="74"/>
        <v>0</v>
      </c>
      <c r="P392" s="11">
        <f t="shared" si="72"/>
        <v>0</v>
      </c>
      <c r="Q392" s="4"/>
      <c r="R392" s="4"/>
      <c r="S392" s="4"/>
      <c r="T392" s="4"/>
    </row>
    <row r="393" spans="1:21" x14ac:dyDescent="0.25">
      <c r="A393" s="3"/>
      <c r="B393" s="4"/>
      <c r="C393" s="4"/>
      <c r="D393" s="4"/>
      <c r="E393" s="5"/>
      <c r="F393" s="5"/>
      <c r="G393" s="5"/>
      <c r="H393" s="5"/>
      <c r="I393" s="5"/>
      <c r="J393" s="5"/>
      <c r="K393" s="4"/>
      <c r="L393" s="4"/>
      <c r="M393" s="12">
        <f t="shared" si="73"/>
        <v>0</v>
      </c>
      <c r="N393" s="13">
        <f t="shared" si="71"/>
        <v>0</v>
      </c>
      <c r="O393" s="11">
        <f t="shared" si="74"/>
        <v>0</v>
      </c>
      <c r="P393" s="11">
        <f t="shared" si="72"/>
        <v>0</v>
      </c>
      <c r="Q393" s="4"/>
      <c r="R393" s="4"/>
      <c r="S393" s="4"/>
      <c r="T393" s="4"/>
    </row>
    <row r="394" spans="1:21" x14ac:dyDescent="0.25">
      <c r="A394" s="3"/>
      <c r="B394" s="4"/>
      <c r="C394" s="4"/>
      <c r="D394" s="4"/>
      <c r="E394" s="5"/>
      <c r="F394" s="5"/>
      <c r="G394" s="5"/>
      <c r="H394" s="5"/>
      <c r="I394" s="5"/>
      <c r="J394" s="5"/>
      <c r="K394" s="4"/>
      <c r="L394" s="4"/>
      <c r="M394" s="12">
        <f t="shared" si="73"/>
        <v>0</v>
      </c>
      <c r="N394" s="13">
        <f t="shared" si="71"/>
        <v>0</v>
      </c>
      <c r="O394" s="11">
        <f t="shared" si="74"/>
        <v>0</v>
      </c>
      <c r="P394" s="11">
        <f t="shared" si="72"/>
        <v>0</v>
      </c>
      <c r="Q394" s="4"/>
      <c r="R394" s="4"/>
      <c r="S394" s="4"/>
      <c r="T394" s="4"/>
    </row>
    <row r="395" spans="1:21" x14ac:dyDescent="0.25">
      <c r="A395" s="27"/>
      <c r="B395" s="28"/>
      <c r="C395" s="28"/>
      <c r="D395" s="29"/>
      <c r="E395" s="28"/>
      <c r="F395" s="28"/>
      <c r="G395" s="28"/>
      <c r="H395" s="28"/>
      <c r="I395" s="28"/>
      <c r="J395" s="28"/>
      <c r="K395" s="28"/>
      <c r="L395" s="7" t="s">
        <v>41</v>
      </c>
      <c r="M395" s="14">
        <f>SUM(M383:M394)</f>
        <v>0.12708333333333355</v>
      </c>
      <c r="N395" s="14">
        <f>SUM(N383:N394)</f>
        <v>1.5916666666666663</v>
      </c>
      <c r="O395" s="35">
        <f>SUM(O383:O394)</f>
        <v>94</v>
      </c>
      <c r="P395" s="35">
        <f>SUM(P383:P394)</f>
        <v>1026</v>
      </c>
      <c r="Q395" s="28"/>
      <c r="R395" s="28"/>
      <c r="S395" s="28"/>
      <c r="T395" s="28"/>
    </row>
    <row r="396" spans="1:21" x14ac:dyDescent="0.25">
      <c r="A396" s="16">
        <v>46041</v>
      </c>
      <c r="B396" s="17" t="s">
        <v>45</v>
      </c>
      <c r="C396" s="17">
        <v>20</v>
      </c>
      <c r="D396" s="17">
        <v>7147</v>
      </c>
      <c r="E396" s="18">
        <v>0.3298611111111111</v>
      </c>
      <c r="F396" s="18">
        <v>0.34027777777777779</v>
      </c>
      <c r="G396" s="18">
        <v>0.35416666666666669</v>
      </c>
      <c r="H396" s="18">
        <v>0.4513888888888889</v>
      </c>
      <c r="I396" s="18">
        <v>0.4513888888888889</v>
      </c>
      <c r="J396" s="18">
        <v>0.47569444444444442</v>
      </c>
      <c r="K396" s="17"/>
      <c r="L396" s="17"/>
      <c r="M396" s="19">
        <f>G396-F396+I396-H396</f>
        <v>1.3888888888888895E-2</v>
      </c>
      <c r="N396" s="20">
        <f t="shared" ref="N396:N407" si="75">H396-G396-(L396-K396)</f>
        <v>9.722222222222221E-2</v>
      </c>
      <c r="O396" s="34">
        <f>R396-Q396+T396-S396</f>
        <v>7</v>
      </c>
      <c r="P396" s="34">
        <f t="shared" ref="P396:P407" si="76">S396-R396</f>
        <v>82</v>
      </c>
      <c r="Q396" s="17">
        <v>11635</v>
      </c>
      <c r="R396" s="17">
        <v>11642</v>
      </c>
      <c r="S396" s="17">
        <v>11724</v>
      </c>
      <c r="T396" s="17">
        <v>11724</v>
      </c>
    </row>
    <row r="397" spans="1:21" x14ac:dyDescent="0.25">
      <c r="A397" s="16">
        <v>46041</v>
      </c>
      <c r="B397" s="17" t="s">
        <v>45</v>
      </c>
      <c r="C397" s="4">
        <v>30</v>
      </c>
      <c r="D397" s="4">
        <v>7145</v>
      </c>
      <c r="E397" s="5">
        <v>0.3298611111111111</v>
      </c>
      <c r="F397" s="5">
        <v>0.34027777777777779</v>
      </c>
      <c r="G397" s="5">
        <v>0.34027777777777779</v>
      </c>
      <c r="H397" s="5">
        <v>0.78472222222222221</v>
      </c>
      <c r="I397" s="5">
        <v>0.78472222222222221</v>
      </c>
      <c r="J397" s="5">
        <v>0.79513888888888884</v>
      </c>
      <c r="K397" s="4"/>
      <c r="L397" s="4"/>
      <c r="M397" s="12">
        <f t="shared" ref="M397:M407" si="77">G397-F397+I397-H397</f>
        <v>0</v>
      </c>
      <c r="N397" s="13">
        <f t="shared" si="75"/>
        <v>0.44444444444444442</v>
      </c>
      <c r="O397" s="11">
        <f t="shared" ref="O397:O407" si="78">R397-Q397+T397-S397</f>
        <v>0</v>
      </c>
      <c r="P397" s="11">
        <f t="shared" si="76"/>
        <v>296</v>
      </c>
      <c r="Q397" s="4">
        <v>29284</v>
      </c>
      <c r="R397" s="4">
        <v>29284</v>
      </c>
      <c r="S397" s="4">
        <v>29580</v>
      </c>
      <c r="T397" s="4">
        <v>29580</v>
      </c>
    </row>
    <row r="398" spans="1:21" x14ac:dyDescent="0.25">
      <c r="A398" s="16">
        <v>46041</v>
      </c>
      <c r="B398" s="17" t="s">
        <v>45</v>
      </c>
      <c r="C398" s="4">
        <v>10</v>
      </c>
      <c r="D398" s="4">
        <v>7106</v>
      </c>
      <c r="E398" s="5">
        <v>0.375</v>
      </c>
      <c r="F398" s="5">
        <v>0.375</v>
      </c>
      <c r="G398" s="5">
        <v>0.38958333333333334</v>
      </c>
      <c r="H398" s="5">
        <v>0.73958333333333337</v>
      </c>
      <c r="I398" s="5">
        <v>0.74236111111111114</v>
      </c>
      <c r="J398" s="5">
        <v>0.75416666666666665</v>
      </c>
      <c r="K398" s="4"/>
      <c r="L398" s="4"/>
      <c r="M398" s="12">
        <f t="shared" si="77"/>
        <v>1.7361111111111049E-2</v>
      </c>
      <c r="N398" s="13">
        <f t="shared" si="75"/>
        <v>0.35000000000000003</v>
      </c>
      <c r="O398" s="11">
        <f t="shared" si="78"/>
        <v>3</v>
      </c>
      <c r="P398" s="11">
        <f t="shared" si="76"/>
        <v>209</v>
      </c>
      <c r="Q398" s="4">
        <v>539103</v>
      </c>
      <c r="R398" s="4">
        <v>539104</v>
      </c>
      <c r="S398" s="4">
        <v>539313</v>
      </c>
      <c r="T398" s="4">
        <v>539315</v>
      </c>
    </row>
    <row r="399" spans="1:21" x14ac:dyDescent="0.25">
      <c r="A399" s="16">
        <v>46041</v>
      </c>
      <c r="B399" s="17" t="s">
        <v>45</v>
      </c>
      <c r="C399" s="6">
        <v>40</v>
      </c>
      <c r="D399" s="4">
        <v>7105</v>
      </c>
      <c r="E399" s="5">
        <v>0.3888888888888889</v>
      </c>
      <c r="F399" s="5">
        <v>0.3923611111111111</v>
      </c>
      <c r="G399" s="5">
        <v>0.39930555555555558</v>
      </c>
      <c r="H399" s="5">
        <v>0.79166666666666663</v>
      </c>
      <c r="I399" s="5">
        <v>0.79861111111111116</v>
      </c>
      <c r="J399" s="5">
        <v>0.80902777777777779</v>
      </c>
      <c r="K399" s="4"/>
      <c r="L399" s="4"/>
      <c r="M399" s="12">
        <f t="shared" si="77"/>
        <v>1.3888888888888951E-2</v>
      </c>
      <c r="N399" s="13">
        <f t="shared" si="75"/>
        <v>0.39236111111111105</v>
      </c>
      <c r="O399" s="11">
        <f t="shared" si="78"/>
        <v>8</v>
      </c>
      <c r="P399" s="11">
        <f t="shared" si="76"/>
        <v>248</v>
      </c>
      <c r="Q399" s="4">
        <v>549540</v>
      </c>
      <c r="R399" s="4">
        <v>549544</v>
      </c>
      <c r="S399" s="4">
        <v>549792</v>
      </c>
      <c r="T399" s="4">
        <v>549796</v>
      </c>
    </row>
    <row r="400" spans="1:21" x14ac:dyDescent="0.25">
      <c r="A400" s="16">
        <v>46041</v>
      </c>
      <c r="B400" s="17" t="s">
        <v>45</v>
      </c>
      <c r="C400" s="6">
        <v>20</v>
      </c>
      <c r="D400" s="4">
        <v>7144</v>
      </c>
      <c r="E400" s="5">
        <v>0.43958333333333333</v>
      </c>
      <c r="F400" s="5">
        <v>0.45347222222222222</v>
      </c>
      <c r="G400" s="5">
        <v>0.46111111111111114</v>
      </c>
      <c r="H400" s="5">
        <v>0.78263888888888888</v>
      </c>
      <c r="I400" s="5">
        <v>0.78263888888888888</v>
      </c>
      <c r="J400" s="5">
        <v>0.8</v>
      </c>
      <c r="K400" s="4"/>
      <c r="L400" s="4"/>
      <c r="M400" s="12">
        <f t="shared" si="77"/>
        <v>7.6388888888889728E-3</v>
      </c>
      <c r="N400" s="13">
        <f t="shared" si="75"/>
        <v>0.32152777777777775</v>
      </c>
      <c r="O400" s="11">
        <f t="shared" si="78"/>
        <v>15</v>
      </c>
      <c r="P400" s="11">
        <f t="shared" si="76"/>
        <v>230</v>
      </c>
      <c r="Q400" s="4">
        <v>18372</v>
      </c>
      <c r="R400" s="4">
        <v>18379</v>
      </c>
      <c r="S400" s="4">
        <v>18609</v>
      </c>
      <c r="T400" s="4">
        <v>18617</v>
      </c>
    </row>
    <row r="401" spans="1:20" x14ac:dyDescent="0.25">
      <c r="A401" s="16"/>
      <c r="B401" s="17"/>
      <c r="C401" s="4"/>
      <c r="D401" s="4"/>
      <c r="E401" s="5"/>
      <c r="F401" s="5"/>
      <c r="G401" s="5"/>
      <c r="H401" s="5"/>
      <c r="I401" s="5"/>
      <c r="J401" s="5"/>
      <c r="K401" s="4"/>
      <c r="L401" s="4"/>
      <c r="M401" s="12">
        <f t="shared" si="77"/>
        <v>0</v>
      </c>
      <c r="N401" s="13">
        <f t="shared" si="75"/>
        <v>0</v>
      </c>
      <c r="O401" s="11">
        <f t="shared" si="78"/>
        <v>0</v>
      </c>
      <c r="P401" s="11">
        <f t="shared" si="76"/>
        <v>0</v>
      </c>
      <c r="Q401" s="4"/>
      <c r="R401" s="4"/>
      <c r="S401" s="4"/>
      <c r="T401" s="4"/>
    </row>
    <row r="402" spans="1:20" x14ac:dyDescent="0.25">
      <c r="A402" s="16"/>
      <c r="B402" s="17"/>
      <c r="C402" s="4"/>
      <c r="D402" s="4"/>
      <c r="E402" s="5"/>
      <c r="F402" s="5"/>
      <c r="G402" s="5"/>
      <c r="H402" s="5"/>
      <c r="I402" s="5"/>
      <c r="J402" s="5"/>
      <c r="K402" s="4"/>
      <c r="L402" s="4"/>
      <c r="M402" s="12">
        <f t="shared" si="77"/>
        <v>0</v>
      </c>
      <c r="N402" s="13">
        <f t="shared" si="75"/>
        <v>0</v>
      </c>
      <c r="O402" s="11">
        <f t="shared" si="78"/>
        <v>0</v>
      </c>
      <c r="P402" s="11">
        <f t="shared" si="76"/>
        <v>0</v>
      </c>
      <c r="Q402" s="4"/>
      <c r="R402" s="4"/>
      <c r="S402" s="4"/>
      <c r="T402" s="4"/>
    </row>
    <row r="403" spans="1:20" x14ac:dyDescent="0.25">
      <c r="A403" s="16"/>
      <c r="B403" s="17"/>
      <c r="C403" s="4"/>
      <c r="D403" s="4"/>
      <c r="E403" s="5"/>
      <c r="F403" s="5"/>
      <c r="G403" s="5"/>
      <c r="H403" s="5"/>
      <c r="I403" s="5"/>
      <c r="J403" s="5"/>
      <c r="K403" s="4"/>
      <c r="L403" s="4"/>
      <c r="M403" s="12">
        <f t="shared" si="77"/>
        <v>0</v>
      </c>
      <c r="N403" s="13">
        <f t="shared" si="75"/>
        <v>0</v>
      </c>
      <c r="O403" s="11">
        <f t="shared" si="78"/>
        <v>0</v>
      </c>
      <c r="P403" s="11">
        <f t="shared" si="76"/>
        <v>0</v>
      </c>
      <c r="Q403" s="4"/>
      <c r="R403" s="4"/>
      <c r="S403" s="4"/>
      <c r="T403" s="4"/>
    </row>
    <row r="404" spans="1:20" x14ac:dyDescent="0.25">
      <c r="A404" s="3"/>
      <c r="B404" s="4"/>
      <c r="C404" s="4"/>
      <c r="D404" s="4"/>
      <c r="E404" s="5"/>
      <c r="F404" s="5"/>
      <c r="G404" s="5"/>
      <c r="H404" s="5"/>
      <c r="I404" s="5"/>
      <c r="J404" s="5"/>
      <c r="K404" s="4"/>
      <c r="L404" s="4"/>
      <c r="M404" s="12">
        <f t="shared" si="77"/>
        <v>0</v>
      </c>
      <c r="N404" s="13">
        <f t="shared" si="75"/>
        <v>0</v>
      </c>
      <c r="O404" s="11">
        <f t="shared" si="78"/>
        <v>0</v>
      </c>
      <c r="P404" s="11">
        <f t="shared" si="76"/>
        <v>0</v>
      </c>
      <c r="Q404" s="4"/>
      <c r="R404" s="4"/>
      <c r="S404" s="4"/>
      <c r="T404" s="4"/>
    </row>
    <row r="405" spans="1:20" x14ac:dyDescent="0.25">
      <c r="A405" s="3"/>
      <c r="B405" s="4"/>
      <c r="C405" s="4"/>
      <c r="D405" s="4"/>
      <c r="E405" s="5"/>
      <c r="F405" s="5"/>
      <c r="G405" s="5"/>
      <c r="H405" s="5"/>
      <c r="I405" s="5"/>
      <c r="J405" s="5"/>
      <c r="K405" s="4"/>
      <c r="L405" s="4"/>
      <c r="M405" s="12">
        <f t="shared" si="77"/>
        <v>0</v>
      </c>
      <c r="N405" s="13">
        <f t="shared" si="75"/>
        <v>0</v>
      </c>
      <c r="O405" s="11">
        <f t="shared" si="78"/>
        <v>0</v>
      </c>
      <c r="P405" s="11">
        <f t="shared" si="76"/>
        <v>0</v>
      </c>
      <c r="Q405" s="4"/>
      <c r="R405" s="4"/>
      <c r="S405" s="4"/>
      <c r="T405" s="4"/>
    </row>
    <row r="406" spans="1:20" x14ac:dyDescent="0.25">
      <c r="A406" s="3"/>
      <c r="B406" s="4"/>
      <c r="C406" s="4"/>
      <c r="D406" s="4"/>
      <c r="E406" s="5"/>
      <c r="F406" s="5"/>
      <c r="G406" s="5"/>
      <c r="H406" s="5"/>
      <c r="I406" s="5"/>
      <c r="J406" s="5"/>
      <c r="K406" s="4"/>
      <c r="L406" s="4"/>
      <c r="M406" s="12">
        <f t="shared" si="77"/>
        <v>0</v>
      </c>
      <c r="N406" s="13">
        <f t="shared" si="75"/>
        <v>0</v>
      </c>
      <c r="O406" s="11">
        <f t="shared" si="78"/>
        <v>0</v>
      </c>
      <c r="P406" s="11">
        <f t="shared" si="76"/>
        <v>0</v>
      </c>
      <c r="Q406" s="4"/>
      <c r="R406" s="4"/>
      <c r="S406" s="4"/>
      <c r="T406" s="4"/>
    </row>
    <row r="407" spans="1:20" x14ac:dyDescent="0.25">
      <c r="A407" s="3"/>
      <c r="B407" s="4"/>
      <c r="C407" s="4"/>
      <c r="D407" s="4"/>
      <c r="E407" s="5"/>
      <c r="F407" s="5"/>
      <c r="G407" s="5"/>
      <c r="H407" s="5"/>
      <c r="I407" s="5"/>
      <c r="J407" s="5"/>
      <c r="K407" s="4"/>
      <c r="L407" s="4"/>
      <c r="M407" s="12">
        <f t="shared" si="77"/>
        <v>0</v>
      </c>
      <c r="N407" s="13">
        <f t="shared" si="75"/>
        <v>0</v>
      </c>
      <c r="O407" s="11">
        <f t="shared" si="78"/>
        <v>0</v>
      </c>
      <c r="P407" s="11">
        <f t="shared" si="76"/>
        <v>0</v>
      </c>
      <c r="Q407" s="4"/>
      <c r="R407" s="4"/>
      <c r="S407" s="4"/>
      <c r="T407" s="4"/>
    </row>
    <row r="408" spans="1:20" x14ac:dyDescent="0.25">
      <c r="A408" s="27"/>
      <c r="B408" s="28"/>
      <c r="C408" s="28"/>
      <c r="D408" s="29"/>
      <c r="E408" s="28"/>
      <c r="F408" s="28"/>
      <c r="G408" s="28"/>
      <c r="H408" s="28"/>
      <c r="I408" s="28"/>
      <c r="J408" s="28"/>
      <c r="K408" s="28"/>
      <c r="L408" s="7" t="s">
        <v>41</v>
      </c>
      <c r="M408" s="14">
        <f>SUM(M396:M407)</f>
        <v>5.2777777777777868E-2</v>
      </c>
      <c r="N408" s="14">
        <f>SUM(N396:N407)</f>
        <v>1.6055555555555556</v>
      </c>
      <c r="O408" s="35">
        <f>SUM(O396:O407)</f>
        <v>33</v>
      </c>
      <c r="P408" s="35">
        <f>SUM(P396:P407)</f>
        <v>1065</v>
      </c>
      <c r="Q408" s="28"/>
      <c r="R408" s="28"/>
      <c r="S408" s="28"/>
      <c r="T408" s="28"/>
    </row>
    <row r="409" spans="1:20" x14ac:dyDescent="0.25">
      <c r="A409" s="16">
        <v>46042</v>
      </c>
      <c r="B409" s="17" t="s">
        <v>46</v>
      </c>
      <c r="C409" s="17">
        <v>30</v>
      </c>
      <c r="D409" s="17">
        <v>7145</v>
      </c>
      <c r="E409" s="18">
        <v>0.1875</v>
      </c>
      <c r="F409" s="18">
        <v>0.2013888888888889</v>
      </c>
      <c r="G409" s="18">
        <v>0.21875</v>
      </c>
      <c r="H409" s="18">
        <v>0.44444444444444442</v>
      </c>
      <c r="I409" s="18">
        <v>0.44444444444444442</v>
      </c>
      <c r="J409" s="18">
        <v>0.4548611111111111</v>
      </c>
      <c r="K409" s="17"/>
      <c r="L409" s="17"/>
      <c r="M409" s="19">
        <f>G409-F409+I409-H409</f>
        <v>1.7361111111111105E-2</v>
      </c>
      <c r="N409" s="20">
        <f t="shared" ref="N409:N437" si="79">H409-G409-(L409-K409)</f>
        <v>0.22569444444444442</v>
      </c>
      <c r="O409" s="34">
        <f>R409-Q409+T409-S409</f>
        <v>7</v>
      </c>
      <c r="P409" s="34">
        <f t="shared" ref="P409:P437" si="80">S409-R409</f>
        <v>159</v>
      </c>
      <c r="Q409" s="17">
        <v>29581</v>
      </c>
      <c r="R409" s="17">
        <v>29588</v>
      </c>
      <c r="S409" s="17">
        <v>29747</v>
      </c>
      <c r="T409" s="17">
        <v>29747</v>
      </c>
    </row>
    <row r="410" spans="1:20" x14ac:dyDescent="0.25">
      <c r="A410" s="16">
        <v>46042</v>
      </c>
      <c r="B410" s="17" t="s">
        <v>46</v>
      </c>
      <c r="C410" s="4">
        <v>40</v>
      </c>
      <c r="D410" s="4">
        <v>7146</v>
      </c>
      <c r="E410" s="5">
        <v>0.20833333333333334</v>
      </c>
      <c r="F410" s="5">
        <v>0.20833333333333334</v>
      </c>
      <c r="G410" s="5">
        <v>0.21875</v>
      </c>
      <c r="H410" s="5">
        <v>0.40277777777777779</v>
      </c>
      <c r="I410" s="5">
        <v>0.40277777777777779</v>
      </c>
      <c r="J410" s="5">
        <v>0.42708333333333331</v>
      </c>
      <c r="K410" s="4"/>
      <c r="L410" s="4"/>
      <c r="M410" s="12">
        <f t="shared" ref="M410:M437" si="81">G410-F410+I410-H410</f>
        <v>1.041666666666663E-2</v>
      </c>
      <c r="N410" s="13">
        <f t="shared" si="79"/>
        <v>0.18402777777777779</v>
      </c>
      <c r="O410" s="11">
        <f t="shared" ref="O410:O437" si="82">R410-Q410+T410-S410</f>
        <v>35</v>
      </c>
      <c r="P410" s="11">
        <f t="shared" si="80"/>
        <v>89</v>
      </c>
      <c r="Q410" s="4">
        <v>222744</v>
      </c>
      <c r="R410" s="4">
        <v>222779</v>
      </c>
      <c r="S410" s="4">
        <v>222868</v>
      </c>
      <c r="T410" s="4">
        <v>222868</v>
      </c>
    </row>
    <row r="411" spans="1:20" x14ac:dyDescent="0.25">
      <c r="A411" s="16">
        <v>46042</v>
      </c>
      <c r="B411" s="17" t="s">
        <v>46</v>
      </c>
      <c r="C411" s="4">
        <v>40</v>
      </c>
      <c r="D411" s="4">
        <v>7105</v>
      </c>
      <c r="E411" s="5">
        <v>0.20833333333333334</v>
      </c>
      <c r="F411" s="5">
        <v>0.21875</v>
      </c>
      <c r="G411" s="5">
        <v>0.22569444444444445</v>
      </c>
      <c r="H411" s="5">
        <v>0.40347222222222223</v>
      </c>
      <c r="I411" s="5">
        <v>0.41180555555555554</v>
      </c>
      <c r="J411" s="5">
        <v>0.41666666666666669</v>
      </c>
      <c r="K411" s="4"/>
      <c r="L411" s="4"/>
      <c r="M411" s="12">
        <f t="shared" si="81"/>
        <v>1.5277777777777724E-2</v>
      </c>
      <c r="N411" s="13">
        <f t="shared" si="79"/>
        <v>0.17777777777777778</v>
      </c>
      <c r="O411" s="11">
        <f t="shared" si="82"/>
        <v>7</v>
      </c>
      <c r="P411" s="11">
        <f t="shared" si="80"/>
        <v>120</v>
      </c>
      <c r="Q411" s="4">
        <v>549796</v>
      </c>
      <c r="R411" s="4">
        <v>549799</v>
      </c>
      <c r="S411" s="4">
        <v>549919</v>
      </c>
      <c r="T411" s="4">
        <v>549923</v>
      </c>
    </row>
    <row r="412" spans="1:20" x14ac:dyDescent="0.25">
      <c r="A412" s="16">
        <v>46042</v>
      </c>
      <c r="B412" s="17" t="s">
        <v>46</v>
      </c>
      <c r="C412" s="6">
        <v>20</v>
      </c>
      <c r="D412" s="4">
        <v>7147</v>
      </c>
      <c r="E412" s="5">
        <v>0.21527777777777779</v>
      </c>
      <c r="F412" s="5">
        <v>0.21875</v>
      </c>
      <c r="G412" s="5">
        <v>0.23958333333333334</v>
      </c>
      <c r="H412" s="5">
        <v>0.57152777777777775</v>
      </c>
      <c r="I412" s="5">
        <v>0.57152777777777775</v>
      </c>
      <c r="J412" s="5">
        <v>0.625</v>
      </c>
      <c r="K412" s="4"/>
      <c r="L412" s="4"/>
      <c r="M412" s="12">
        <f t="shared" si="81"/>
        <v>2.083333333333337E-2</v>
      </c>
      <c r="N412" s="13">
        <f t="shared" si="79"/>
        <v>0.33194444444444438</v>
      </c>
      <c r="O412" s="11">
        <f t="shared" si="82"/>
        <v>7</v>
      </c>
      <c r="P412" s="11">
        <f t="shared" si="80"/>
        <v>227</v>
      </c>
      <c r="Q412" s="4">
        <v>11724</v>
      </c>
      <c r="R412" s="4">
        <v>11731</v>
      </c>
      <c r="S412" s="4">
        <v>11958</v>
      </c>
      <c r="T412" s="4">
        <v>11958</v>
      </c>
    </row>
    <row r="413" spans="1:20" x14ac:dyDescent="0.25">
      <c r="A413" s="16">
        <v>46042</v>
      </c>
      <c r="B413" s="17" t="s">
        <v>46</v>
      </c>
      <c r="C413" s="6">
        <v>10</v>
      </c>
      <c r="D413" s="4">
        <v>7140</v>
      </c>
      <c r="E413" s="5">
        <v>0.2361111111111111</v>
      </c>
      <c r="F413" s="5">
        <v>0.2361111111111111</v>
      </c>
      <c r="G413" s="5">
        <v>0.24652777777777779</v>
      </c>
      <c r="H413" s="5">
        <v>0.51527777777777772</v>
      </c>
      <c r="I413" s="5">
        <v>0.52708333333333335</v>
      </c>
      <c r="J413" s="5">
        <v>0.52777777777777779</v>
      </c>
      <c r="K413" s="4"/>
      <c r="L413" s="4"/>
      <c r="M413" s="12">
        <f t="shared" si="81"/>
        <v>2.2222222222222365E-2</v>
      </c>
      <c r="N413" s="13">
        <f t="shared" si="79"/>
        <v>0.26874999999999993</v>
      </c>
      <c r="O413" s="11">
        <f t="shared" si="82"/>
        <v>14</v>
      </c>
      <c r="P413" s="11">
        <f t="shared" si="80"/>
        <v>159</v>
      </c>
      <c r="Q413" s="4">
        <v>384550</v>
      </c>
      <c r="R413" s="4">
        <v>384557</v>
      </c>
      <c r="S413" s="4">
        <v>384716</v>
      </c>
      <c r="T413" s="4">
        <v>384723</v>
      </c>
    </row>
    <row r="414" spans="1:20" x14ac:dyDescent="0.25">
      <c r="A414" s="16">
        <v>46042</v>
      </c>
      <c r="B414" s="17" t="s">
        <v>46</v>
      </c>
      <c r="C414" s="4">
        <v>30</v>
      </c>
      <c r="D414" s="4">
        <v>7144</v>
      </c>
      <c r="E414" s="5">
        <v>0.625</v>
      </c>
      <c r="F414" s="5">
        <v>0.625</v>
      </c>
      <c r="G414" s="5">
        <v>0.625</v>
      </c>
      <c r="H414" s="5">
        <v>0.82361111111111107</v>
      </c>
      <c r="I414" s="5">
        <v>0.85</v>
      </c>
      <c r="J414" s="5">
        <v>0.85277777777777775</v>
      </c>
      <c r="K414" s="4"/>
      <c r="L414" s="4"/>
      <c r="M414" s="12">
        <f t="shared" si="81"/>
        <v>2.6388888888888906E-2</v>
      </c>
      <c r="N414" s="13">
        <f t="shared" si="79"/>
        <v>0.19861111111111107</v>
      </c>
      <c r="O414" s="11">
        <f t="shared" si="82"/>
        <v>20</v>
      </c>
      <c r="P414" s="11">
        <f t="shared" si="80"/>
        <v>111</v>
      </c>
      <c r="Q414" s="4">
        <v>18849</v>
      </c>
      <c r="R414" s="4">
        <v>18850</v>
      </c>
      <c r="S414" s="4">
        <v>18961</v>
      </c>
      <c r="T414" s="4">
        <v>18980</v>
      </c>
    </row>
    <row r="415" spans="1:20" x14ac:dyDescent="0.25">
      <c r="A415" s="16">
        <v>46042</v>
      </c>
      <c r="B415" s="17" t="s">
        <v>46</v>
      </c>
      <c r="C415" s="4">
        <v>10</v>
      </c>
      <c r="D415" s="4">
        <v>7106</v>
      </c>
      <c r="E415" s="5">
        <v>0.24305555555555555</v>
      </c>
      <c r="F415" s="5">
        <v>0.25</v>
      </c>
      <c r="G415" s="5">
        <v>0.26041666666666669</v>
      </c>
      <c r="H415" s="5">
        <v>0.42708333333333331</v>
      </c>
      <c r="I415" s="5">
        <v>0.43263888888888891</v>
      </c>
      <c r="J415" s="5">
        <v>0.44097222222222221</v>
      </c>
      <c r="K415" s="5"/>
      <c r="L415" s="4"/>
      <c r="M415" s="12">
        <f t="shared" si="81"/>
        <v>1.5972222222222276E-2</v>
      </c>
      <c r="N415" s="13">
        <f t="shared" si="79"/>
        <v>0.16666666666666663</v>
      </c>
      <c r="O415" s="11">
        <f t="shared" si="82"/>
        <v>2</v>
      </c>
      <c r="P415" s="11">
        <f t="shared" si="80"/>
        <v>105</v>
      </c>
      <c r="Q415" s="4">
        <v>539315</v>
      </c>
      <c r="R415" s="4">
        <v>539316</v>
      </c>
      <c r="S415" s="4">
        <v>539421</v>
      </c>
      <c r="T415" s="4">
        <v>539422</v>
      </c>
    </row>
    <row r="416" spans="1:20" x14ac:dyDescent="0.25">
      <c r="A416" s="16">
        <v>46042</v>
      </c>
      <c r="B416" s="17" t="s">
        <v>46</v>
      </c>
      <c r="C416" s="4">
        <v>90</v>
      </c>
      <c r="D416" s="4">
        <v>63</v>
      </c>
      <c r="E416" s="5">
        <v>0.23958333333333334</v>
      </c>
      <c r="F416" s="5">
        <v>0.25</v>
      </c>
      <c r="G416" s="5">
        <v>0.25</v>
      </c>
      <c r="H416" s="5">
        <v>0.35416666666666669</v>
      </c>
      <c r="I416" s="5">
        <v>0.35416666666666669</v>
      </c>
      <c r="J416" s="5">
        <v>0.35416666666666669</v>
      </c>
      <c r="K416" s="4"/>
      <c r="L416" s="4"/>
      <c r="M416" s="12">
        <f t="shared" si="81"/>
        <v>0</v>
      </c>
      <c r="N416" s="13">
        <f t="shared" si="79"/>
        <v>0.10416666666666669</v>
      </c>
      <c r="O416" s="11">
        <f t="shared" si="82"/>
        <v>8</v>
      </c>
      <c r="P416" s="11">
        <f t="shared" si="80"/>
        <v>67</v>
      </c>
      <c r="Q416" s="4">
        <v>132113</v>
      </c>
      <c r="R416" s="4">
        <v>132121</v>
      </c>
      <c r="S416" s="4">
        <v>132188</v>
      </c>
      <c r="T416" s="4">
        <v>132188</v>
      </c>
    </row>
    <row r="417" spans="1:20" x14ac:dyDescent="0.25">
      <c r="A417" s="16">
        <v>46042</v>
      </c>
      <c r="B417" s="17" t="s">
        <v>46</v>
      </c>
      <c r="C417" s="4">
        <v>70</v>
      </c>
      <c r="D417" s="4">
        <v>63</v>
      </c>
      <c r="E417" s="5">
        <v>0.35416666666666669</v>
      </c>
      <c r="F417" s="5">
        <v>0.35416666666666669</v>
      </c>
      <c r="G417" s="5">
        <v>0.36458333333333331</v>
      </c>
      <c r="H417" s="5">
        <v>0.41180555555555554</v>
      </c>
      <c r="I417" s="5">
        <v>0.41180555555555554</v>
      </c>
      <c r="J417" s="5">
        <v>0.41180555555555554</v>
      </c>
      <c r="K417" s="4"/>
      <c r="L417" s="4"/>
      <c r="M417" s="12">
        <f t="shared" si="81"/>
        <v>1.041666666666663E-2</v>
      </c>
      <c r="N417" s="13">
        <f t="shared" si="79"/>
        <v>4.7222222222222221E-2</v>
      </c>
      <c r="O417" s="11">
        <f t="shared" si="82"/>
        <v>0</v>
      </c>
      <c r="P417" s="11">
        <f t="shared" si="80"/>
        <v>34</v>
      </c>
      <c r="Q417" s="4">
        <v>132188</v>
      </c>
      <c r="R417" s="4">
        <v>132188</v>
      </c>
      <c r="S417" s="4">
        <v>132222</v>
      </c>
      <c r="T417" s="4">
        <v>132222</v>
      </c>
    </row>
    <row r="418" spans="1:20" x14ac:dyDescent="0.25">
      <c r="A418" s="16">
        <v>46042</v>
      </c>
      <c r="B418" s="17" t="s">
        <v>46</v>
      </c>
      <c r="C418" s="4">
        <v>80</v>
      </c>
      <c r="D418" s="4">
        <v>63</v>
      </c>
      <c r="E418" s="5">
        <v>0.41180555555555554</v>
      </c>
      <c r="F418" s="5">
        <v>0.41180555555555554</v>
      </c>
      <c r="G418" s="5">
        <v>0.41180555555555554</v>
      </c>
      <c r="H418" s="5">
        <v>0.4375</v>
      </c>
      <c r="I418" s="5">
        <v>0.44791666666666669</v>
      </c>
      <c r="J418" s="5">
        <v>0.44791666666666669</v>
      </c>
      <c r="K418" s="4"/>
      <c r="L418" s="4"/>
      <c r="M418" s="12">
        <f t="shared" si="81"/>
        <v>1.0416666666666685E-2</v>
      </c>
      <c r="N418" s="13">
        <f t="shared" si="79"/>
        <v>2.5694444444444464E-2</v>
      </c>
      <c r="O418" s="11">
        <f t="shared" si="82"/>
        <v>0</v>
      </c>
      <c r="P418" s="11">
        <f t="shared" si="80"/>
        <v>27</v>
      </c>
      <c r="Q418" s="4">
        <v>132222</v>
      </c>
      <c r="R418" s="4">
        <v>132222</v>
      </c>
      <c r="S418" s="4">
        <v>132249</v>
      </c>
      <c r="T418" s="4">
        <v>132249</v>
      </c>
    </row>
    <row r="419" spans="1:20" x14ac:dyDescent="0.25">
      <c r="A419" s="16">
        <v>46042</v>
      </c>
      <c r="B419" s="17" t="s">
        <v>46</v>
      </c>
      <c r="C419" s="4">
        <v>90</v>
      </c>
      <c r="D419" s="4">
        <v>63</v>
      </c>
      <c r="E419" s="5">
        <v>0.49305555555555558</v>
      </c>
      <c r="F419" s="5">
        <v>0.49305555555555558</v>
      </c>
      <c r="G419" s="5">
        <v>0.49305555555555558</v>
      </c>
      <c r="H419" s="5">
        <v>0.60416666666666663</v>
      </c>
      <c r="I419" s="5">
        <v>0.60416666666666663</v>
      </c>
      <c r="J419" s="5">
        <v>0.60416666666666663</v>
      </c>
      <c r="K419" s="4"/>
      <c r="L419" s="4"/>
      <c r="M419" s="12">
        <f t="shared" si="81"/>
        <v>0</v>
      </c>
      <c r="N419" s="13">
        <f t="shared" si="79"/>
        <v>0.11111111111111105</v>
      </c>
      <c r="O419" s="11">
        <f t="shared" si="82"/>
        <v>0</v>
      </c>
      <c r="P419" s="11">
        <f t="shared" si="80"/>
        <v>77</v>
      </c>
      <c r="Q419" s="4">
        <v>132249</v>
      </c>
      <c r="R419" s="4">
        <v>132249</v>
      </c>
      <c r="S419" s="4">
        <v>132326</v>
      </c>
      <c r="T419" s="4">
        <v>132326</v>
      </c>
    </row>
    <row r="420" spans="1:20" x14ac:dyDescent="0.25">
      <c r="A420" s="16">
        <v>46042</v>
      </c>
      <c r="B420" s="17" t="s">
        <v>46</v>
      </c>
      <c r="C420" s="4">
        <v>70</v>
      </c>
      <c r="D420" s="4">
        <v>63</v>
      </c>
      <c r="E420" s="5">
        <v>0.60416666666666663</v>
      </c>
      <c r="F420" s="5">
        <v>0.60416666666666663</v>
      </c>
      <c r="G420" s="5">
        <v>0.60416666666666663</v>
      </c>
      <c r="H420" s="5">
        <v>0.65277777777777779</v>
      </c>
      <c r="I420" s="5">
        <v>0.65277777777777779</v>
      </c>
      <c r="J420" s="5">
        <v>0.65277777777777779</v>
      </c>
      <c r="K420" s="4"/>
      <c r="L420" s="4"/>
      <c r="M420" s="12">
        <f t="shared" si="81"/>
        <v>0</v>
      </c>
      <c r="N420" s="13">
        <f t="shared" si="79"/>
        <v>4.861111111111116E-2</v>
      </c>
      <c r="O420" s="11">
        <f t="shared" si="82"/>
        <v>0</v>
      </c>
      <c r="P420" s="11">
        <f t="shared" si="80"/>
        <v>33</v>
      </c>
      <c r="Q420" s="4">
        <v>132326</v>
      </c>
      <c r="R420" s="4">
        <v>132326</v>
      </c>
      <c r="S420" s="4">
        <v>132359</v>
      </c>
      <c r="T420" s="4">
        <v>132359</v>
      </c>
    </row>
    <row r="421" spans="1:20" x14ac:dyDescent="0.25">
      <c r="A421" s="16">
        <v>46042</v>
      </c>
      <c r="B421" s="17" t="s">
        <v>46</v>
      </c>
      <c r="C421" s="4">
        <v>80</v>
      </c>
      <c r="D421" s="4">
        <v>63</v>
      </c>
      <c r="E421" s="5">
        <v>0.65277777777777779</v>
      </c>
      <c r="F421" s="5">
        <v>0.65277777777777779</v>
      </c>
      <c r="G421" s="5">
        <v>0.65277777777777779</v>
      </c>
      <c r="H421" s="5">
        <v>0.6958333333333333</v>
      </c>
      <c r="I421" s="5">
        <v>0.6958333333333333</v>
      </c>
      <c r="J421" s="5">
        <v>0.6958333333333333</v>
      </c>
      <c r="K421" s="4"/>
      <c r="L421" s="4"/>
      <c r="M421" s="12">
        <f t="shared" si="81"/>
        <v>0</v>
      </c>
      <c r="N421" s="13">
        <f t="shared" si="79"/>
        <v>4.3055555555555514E-2</v>
      </c>
      <c r="O421" s="11">
        <f t="shared" si="82"/>
        <v>0</v>
      </c>
      <c r="P421" s="11">
        <f t="shared" si="80"/>
        <v>26</v>
      </c>
      <c r="Q421" s="4">
        <v>132359</v>
      </c>
      <c r="R421" s="4">
        <v>132359</v>
      </c>
      <c r="S421" s="4">
        <v>132385</v>
      </c>
      <c r="T421" s="4">
        <v>132385</v>
      </c>
    </row>
    <row r="422" spans="1:20" x14ac:dyDescent="0.25">
      <c r="A422" s="16">
        <v>46042</v>
      </c>
      <c r="B422" s="17" t="s">
        <v>46</v>
      </c>
      <c r="C422" s="4">
        <v>90</v>
      </c>
      <c r="D422" s="4">
        <v>63</v>
      </c>
      <c r="E422" s="5">
        <v>0.6958333333333333</v>
      </c>
      <c r="F422" s="5">
        <v>0.6958333333333333</v>
      </c>
      <c r="G422" s="5">
        <v>0.6958333333333333</v>
      </c>
      <c r="H422" s="5">
        <v>0.74305555555555558</v>
      </c>
      <c r="I422" s="5">
        <v>0.74305555555555558</v>
      </c>
      <c r="J422" s="5">
        <v>0.76041666666666663</v>
      </c>
      <c r="K422" s="4"/>
      <c r="L422" s="4"/>
      <c r="M422" s="12">
        <f t="shared" si="81"/>
        <v>0</v>
      </c>
      <c r="N422" s="13">
        <f t="shared" si="79"/>
        <v>4.7222222222222276E-2</v>
      </c>
      <c r="O422" s="11">
        <f t="shared" si="82"/>
        <v>4</v>
      </c>
      <c r="P422" s="11">
        <f t="shared" si="80"/>
        <v>36</v>
      </c>
      <c r="Q422" s="4">
        <v>132385</v>
      </c>
      <c r="R422" s="4">
        <v>132385</v>
      </c>
      <c r="S422" s="4">
        <v>132421</v>
      </c>
      <c r="T422" s="4">
        <v>132425</v>
      </c>
    </row>
    <row r="423" spans="1:20" x14ac:dyDescent="0.25">
      <c r="A423" s="16">
        <v>46042</v>
      </c>
      <c r="B423" s="17" t="s">
        <v>46</v>
      </c>
      <c r="C423" s="4">
        <v>30</v>
      </c>
      <c r="D423" s="4">
        <v>7144</v>
      </c>
      <c r="E423" s="5">
        <v>0.25694444444444442</v>
      </c>
      <c r="F423" s="5">
        <v>0.2673611111111111</v>
      </c>
      <c r="G423" s="5">
        <v>0.2951388888888889</v>
      </c>
      <c r="H423" s="5">
        <v>0.625</v>
      </c>
      <c r="I423" s="5">
        <v>0.65833333333333333</v>
      </c>
      <c r="J423" s="5">
        <v>0.65972222222222221</v>
      </c>
      <c r="K423" s="4"/>
      <c r="L423" s="4"/>
      <c r="M423" s="12">
        <f t="shared" si="81"/>
        <v>6.1111111111111116E-2</v>
      </c>
      <c r="N423" s="13">
        <f t="shared" si="79"/>
        <v>0.3298611111111111</v>
      </c>
      <c r="O423" s="11">
        <f t="shared" si="82"/>
        <v>19</v>
      </c>
      <c r="P423" s="11">
        <f t="shared" si="80"/>
        <v>213</v>
      </c>
      <c r="Q423" s="4">
        <v>18617</v>
      </c>
      <c r="R423" s="4">
        <v>18635</v>
      </c>
      <c r="S423" s="4">
        <v>18848</v>
      </c>
      <c r="T423" s="4">
        <v>18849</v>
      </c>
    </row>
    <row r="424" spans="1:20" x14ac:dyDescent="0.25">
      <c r="A424" s="16">
        <v>46042</v>
      </c>
      <c r="B424" s="17" t="s">
        <v>46</v>
      </c>
      <c r="C424" s="4">
        <v>20</v>
      </c>
      <c r="D424" s="4">
        <v>7141</v>
      </c>
      <c r="E424" s="5">
        <v>0.25694444444444442</v>
      </c>
      <c r="F424" s="5">
        <v>0.2673611111111111</v>
      </c>
      <c r="G424" s="5">
        <v>0.28125</v>
      </c>
      <c r="H424" s="5">
        <v>0.60555555555555551</v>
      </c>
      <c r="I424" s="5">
        <v>0.61250000000000004</v>
      </c>
      <c r="J424" s="5">
        <v>0.63749999999999996</v>
      </c>
      <c r="K424" s="4"/>
      <c r="L424" s="4"/>
      <c r="M424" s="12">
        <f t="shared" si="81"/>
        <v>2.083333333333337E-2</v>
      </c>
      <c r="N424" s="13">
        <f t="shared" si="79"/>
        <v>0.32430555555555551</v>
      </c>
      <c r="O424" s="11">
        <f t="shared" si="82"/>
        <v>9</v>
      </c>
      <c r="P424" s="11">
        <f t="shared" si="80"/>
        <v>237</v>
      </c>
      <c r="Q424" s="4">
        <v>106982</v>
      </c>
      <c r="R424" s="4">
        <v>106991</v>
      </c>
      <c r="S424" s="4">
        <v>107228</v>
      </c>
      <c r="T424" s="4">
        <v>107228</v>
      </c>
    </row>
    <row r="425" spans="1:20" x14ac:dyDescent="0.25">
      <c r="A425" s="16">
        <v>46042</v>
      </c>
      <c r="B425" s="17" t="s">
        <v>46</v>
      </c>
      <c r="C425" s="4">
        <v>40</v>
      </c>
      <c r="D425" s="4">
        <v>7146</v>
      </c>
      <c r="E425" s="5">
        <v>0.40625</v>
      </c>
      <c r="F425" s="5">
        <v>0.42083333333333334</v>
      </c>
      <c r="G425" s="5">
        <v>0.42291666666666666</v>
      </c>
      <c r="H425" s="5">
        <v>0.51388888888888884</v>
      </c>
      <c r="I425" s="5">
        <v>0.52152777777777781</v>
      </c>
      <c r="J425" s="5">
        <v>0.52777777777777779</v>
      </c>
      <c r="K425" s="4"/>
      <c r="L425" s="4"/>
      <c r="M425" s="12">
        <f t="shared" si="81"/>
        <v>9.7222222222222987E-3</v>
      </c>
      <c r="N425" s="13">
        <f t="shared" si="79"/>
        <v>9.0972222222222177E-2</v>
      </c>
      <c r="O425" s="11">
        <f t="shared" si="82"/>
        <v>5</v>
      </c>
      <c r="P425" s="11">
        <f t="shared" si="80"/>
        <v>60</v>
      </c>
      <c r="Q425" s="4">
        <v>22868</v>
      </c>
      <c r="R425" s="4">
        <v>22868</v>
      </c>
      <c r="S425" s="4">
        <v>22928</v>
      </c>
      <c r="T425" s="4">
        <v>22933</v>
      </c>
    </row>
    <row r="426" spans="1:20" x14ac:dyDescent="0.25">
      <c r="A426" s="16">
        <v>46042</v>
      </c>
      <c r="B426" s="17" t="s">
        <v>46</v>
      </c>
      <c r="C426" s="4">
        <v>40</v>
      </c>
      <c r="D426" s="4">
        <v>7105</v>
      </c>
      <c r="E426" s="5">
        <v>0.40625</v>
      </c>
      <c r="F426" s="5">
        <v>0.41666666666666669</v>
      </c>
      <c r="G426" s="5">
        <v>0.41666666666666669</v>
      </c>
      <c r="H426" s="5">
        <v>0.83125000000000004</v>
      </c>
      <c r="I426" s="5">
        <v>0.84027777777777779</v>
      </c>
      <c r="J426" s="5">
        <v>0.85416666666666663</v>
      </c>
      <c r="K426" s="4"/>
      <c r="L426" s="4"/>
      <c r="M426" s="12">
        <f t="shared" si="81"/>
        <v>9.0277777777777457E-3</v>
      </c>
      <c r="N426" s="13">
        <f t="shared" si="79"/>
        <v>0.41458333333333336</v>
      </c>
      <c r="O426" s="11">
        <f t="shared" si="82"/>
        <v>8</v>
      </c>
      <c r="P426" s="11">
        <f t="shared" si="80"/>
        <v>245</v>
      </c>
      <c r="Q426" s="4">
        <v>549923</v>
      </c>
      <c r="R426" s="4">
        <v>549927</v>
      </c>
      <c r="S426" s="4">
        <v>550172</v>
      </c>
      <c r="T426" s="4">
        <v>550176</v>
      </c>
    </row>
    <row r="427" spans="1:20" x14ac:dyDescent="0.25">
      <c r="A427" s="16">
        <v>46042</v>
      </c>
      <c r="B427" s="17" t="s">
        <v>46</v>
      </c>
      <c r="C427" s="4">
        <v>10</v>
      </c>
      <c r="D427" s="4">
        <v>7106</v>
      </c>
      <c r="E427" s="5">
        <v>0.40972222222222221</v>
      </c>
      <c r="F427" s="5">
        <v>0.41944444444444445</v>
      </c>
      <c r="G427" s="5">
        <v>0.43611111111111112</v>
      </c>
      <c r="H427" s="5">
        <v>0.79722222222222228</v>
      </c>
      <c r="I427" s="5">
        <v>0.8</v>
      </c>
      <c r="J427" s="5">
        <v>0.80486111111111114</v>
      </c>
      <c r="K427" s="4"/>
      <c r="L427" s="4"/>
      <c r="M427" s="12">
        <f t="shared" si="81"/>
        <v>1.9444444444444375E-2</v>
      </c>
      <c r="N427" s="13">
        <f t="shared" si="79"/>
        <v>0.36111111111111116</v>
      </c>
      <c r="O427" s="11">
        <f t="shared" si="82"/>
        <v>3</v>
      </c>
      <c r="P427" s="11">
        <f t="shared" si="80"/>
        <v>218</v>
      </c>
      <c r="Q427" s="4">
        <v>539422</v>
      </c>
      <c r="R427" s="4">
        <v>539423</v>
      </c>
      <c r="S427" s="4">
        <v>539641</v>
      </c>
      <c r="T427" s="4">
        <v>539643</v>
      </c>
    </row>
    <row r="428" spans="1:20" x14ac:dyDescent="0.25">
      <c r="A428" s="16">
        <v>46042</v>
      </c>
      <c r="B428" s="17" t="s">
        <v>46</v>
      </c>
      <c r="C428" s="4">
        <v>30</v>
      </c>
      <c r="D428" s="4">
        <v>7145</v>
      </c>
      <c r="E428" s="5">
        <v>0.43055555555555558</v>
      </c>
      <c r="F428" s="5">
        <v>0.43125000000000002</v>
      </c>
      <c r="G428" s="5">
        <v>0.43194444444444446</v>
      </c>
      <c r="H428" s="5">
        <v>0.84722222222222221</v>
      </c>
      <c r="I428" s="5">
        <v>0.85833333333333328</v>
      </c>
      <c r="J428" s="5">
        <v>0.86250000000000004</v>
      </c>
      <c r="K428" s="4"/>
      <c r="L428" s="4"/>
      <c r="M428" s="12">
        <f t="shared" si="81"/>
        <v>1.1805555555555514E-2</v>
      </c>
      <c r="N428" s="13">
        <f t="shared" si="79"/>
        <v>0.41527777777777775</v>
      </c>
      <c r="O428" s="11">
        <f t="shared" si="82"/>
        <v>7</v>
      </c>
      <c r="P428" s="11">
        <f t="shared" si="80"/>
        <v>263</v>
      </c>
      <c r="Q428" s="4">
        <v>29747</v>
      </c>
      <c r="R428" s="4">
        <v>29747</v>
      </c>
      <c r="S428" s="4">
        <v>30010</v>
      </c>
      <c r="T428" s="4">
        <v>30017</v>
      </c>
    </row>
    <row r="429" spans="1:20" x14ac:dyDescent="0.25">
      <c r="A429" s="16">
        <v>46042</v>
      </c>
      <c r="B429" s="17" t="s">
        <v>46</v>
      </c>
      <c r="C429" s="4">
        <v>20</v>
      </c>
      <c r="D429" s="4">
        <v>7147</v>
      </c>
      <c r="E429" s="5">
        <v>0.54166666666666663</v>
      </c>
      <c r="F429" s="5">
        <v>0.55763888888888891</v>
      </c>
      <c r="G429" s="5">
        <v>0.57152777777777775</v>
      </c>
      <c r="H429" s="5">
        <v>0.80555555555555558</v>
      </c>
      <c r="I429" s="5">
        <v>0.81944444444444442</v>
      </c>
      <c r="J429" s="5">
        <v>0.82986111111111116</v>
      </c>
      <c r="K429" s="4"/>
      <c r="L429" s="4"/>
      <c r="M429" s="12">
        <f t="shared" si="81"/>
        <v>2.7777777777777679E-2</v>
      </c>
      <c r="N429" s="13">
        <f t="shared" si="79"/>
        <v>0.23402777777777783</v>
      </c>
      <c r="O429" s="11">
        <f t="shared" si="82"/>
        <v>8</v>
      </c>
      <c r="P429" s="11">
        <f t="shared" si="80"/>
        <v>170</v>
      </c>
      <c r="Q429" s="4">
        <v>11958</v>
      </c>
      <c r="R429" s="4">
        <v>11958</v>
      </c>
      <c r="S429" s="4">
        <v>12128</v>
      </c>
      <c r="T429" s="4">
        <v>12136</v>
      </c>
    </row>
    <row r="430" spans="1:20" x14ac:dyDescent="0.25">
      <c r="A430" s="16">
        <v>46042</v>
      </c>
      <c r="B430" s="17" t="s">
        <v>46</v>
      </c>
      <c r="C430" s="4">
        <v>20</v>
      </c>
      <c r="D430" s="4">
        <v>7141</v>
      </c>
      <c r="E430" s="5">
        <v>0.58472222222222225</v>
      </c>
      <c r="F430" s="5">
        <v>0.59513888888888888</v>
      </c>
      <c r="G430" s="5">
        <v>0.61805555555555558</v>
      </c>
      <c r="H430" s="5">
        <v>0.84305555555555556</v>
      </c>
      <c r="I430" s="5">
        <v>0.85347222222222219</v>
      </c>
      <c r="J430" s="5">
        <v>0.86111111111111116</v>
      </c>
      <c r="K430" s="4"/>
      <c r="L430" s="4"/>
      <c r="M430" s="12">
        <f t="shared" si="81"/>
        <v>3.3333333333333326E-2</v>
      </c>
      <c r="N430" s="13">
        <f t="shared" si="79"/>
        <v>0.22499999999999998</v>
      </c>
      <c r="O430" s="11">
        <f t="shared" si="82"/>
        <v>8</v>
      </c>
      <c r="P430" s="11">
        <f t="shared" si="80"/>
        <v>154</v>
      </c>
      <c r="Q430" s="4">
        <v>107228</v>
      </c>
      <c r="R430" s="4">
        <v>107228</v>
      </c>
      <c r="S430" s="4">
        <v>107382</v>
      </c>
      <c r="T430" s="4">
        <v>107390</v>
      </c>
    </row>
    <row r="431" spans="1:20" x14ac:dyDescent="0.25">
      <c r="A431" s="16">
        <v>46042</v>
      </c>
      <c r="B431" s="17" t="s">
        <v>46</v>
      </c>
      <c r="C431" s="4">
        <v>40</v>
      </c>
      <c r="D431" s="4">
        <v>7146</v>
      </c>
      <c r="E431" s="5">
        <v>0.73263888888888884</v>
      </c>
      <c r="F431" s="5">
        <v>0.73263888888888884</v>
      </c>
      <c r="G431" s="5">
        <v>0.73611111111111116</v>
      </c>
      <c r="H431" s="5">
        <v>0.82499999999999996</v>
      </c>
      <c r="I431" s="5">
        <v>0.83333333333333337</v>
      </c>
      <c r="J431" s="5">
        <v>0.83333333333333337</v>
      </c>
      <c r="K431" s="4"/>
      <c r="L431" s="4"/>
      <c r="M431" s="12">
        <f t="shared" si="81"/>
        <v>1.1805555555555736E-2</v>
      </c>
      <c r="N431" s="13">
        <f t="shared" si="79"/>
        <v>8.8888888888888795E-2</v>
      </c>
      <c r="O431" s="11">
        <f t="shared" si="82"/>
        <v>5</v>
      </c>
      <c r="P431" s="11">
        <f t="shared" si="80"/>
        <v>60</v>
      </c>
      <c r="Q431" s="4">
        <v>23057</v>
      </c>
      <c r="R431" s="4">
        <v>23057</v>
      </c>
      <c r="S431" s="4">
        <v>23117</v>
      </c>
      <c r="T431" s="4">
        <v>23122</v>
      </c>
    </row>
    <row r="432" spans="1:20" x14ac:dyDescent="0.25">
      <c r="A432" s="16">
        <v>46042</v>
      </c>
      <c r="B432" s="17" t="s">
        <v>46</v>
      </c>
      <c r="C432" s="4">
        <v>40</v>
      </c>
      <c r="D432" s="4">
        <v>7146</v>
      </c>
      <c r="E432" s="5">
        <v>0.53125</v>
      </c>
      <c r="F432" s="5">
        <v>0.54166666666666663</v>
      </c>
      <c r="G432" s="5">
        <v>0.55208333333333337</v>
      </c>
      <c r="H432" s="5">
        <v>0.73750000000000004</v>
      </c>
      <c r="I432" s="5">
        <v>0.75</v>
      </c>
      <c r="J432" s="5">
        <v>0.76041666666666663</v>
      </c>
      <c r="K432" s="4"/>
      <c r="L432" s="4"/>
      <c r="M432" s="12">
        <f t="shared" si="81"/>
        <v>2.2916666666666696E-2</v>
      </c>
      <c r="N432" s="13">
        <f t="shared" si="79"/>
        <v>0.18541666666666667</v>
      </c>
      <c r="O432" s="11">
        <f t="shared" si="82"/>
        <v>6</v>
      </c>
      <c r="P432" s="11">
        <f t="shared" si="80"/>
        <v>118</v>
      </c>
      <c r="Q432" s="4">
        <v>22933</v>
      </c>
      <c r="R432" s="4">
        <v>22939</v>
      </c>
      <c r="S432" s="4">
        <v>23057</v>
      </c>
      <c r="T432" s="4">
        <v>23057</v>
      </c>
    </row>
    <row r="433" spans="1:20" x14ac:dyDescent="0.25">
      <c r="A433" s="3"/>
      <c r="B433" s="4"/>
      <c r="C433" s="4"/>
      <c r="D433" s="4"/>
      <c r="E433" s="5"/>
      <c r="F433" s="5"/>
      <c r="G433" s="5"/>
      <c r="H433" s="5"/>
      <c r="I433" s="5"/>
      <c r="J433" s="5"/>
      <c r="K433" s="4"/>
      <c r="L433" s="4"/>
      <c r="M433" s="12">
        <f t="shared" si="81"/>
        <v>0</v>
      </c>
      <c r="N433" s="13">
        <f t="shared" si="79"/>
        <v>0</v>
      </c>
      <c r="O433" s="11">
        <f t="shared" si="82"/>
        <v>0</v>
      </c>
      <c r="P433" s="11">
        <f t="shared" si="80"/>
        <v>0</v>
      </c>
      <c r="Q433" s="4"/>
      <c r="R433" s="4"/>
      <c r="S433" s="4"/>
      <c r="T433" s="4"/>
    </row>
    <row r="434" spans="1:20" x14ac:dyDescent="0.25">
      <c r="A434" s="3"/>
      <c r="B434" s="4"/>
      <c r="C434" s="4"/>
      <c r="D434" s="4"/>
      <c r="E434" s="5"/>
      <c r="F434" s="5"/>
      <c r="G434" s="5"/>
      <c r="H434" s="5"/>
      <c r="I434" s="5"/>
      <c r="J434" s="5"/>
      <c r="K434" s="4"/>
      <c r="L434" s="4"/>
      <c r="M434" s="12">
        <f t="shared" si="81"/>
        <v>0</v>
      </c>
      <c r="N434" s="13">
        <f t="shared" si="79"/>
        <v>0</v>
      </c>
      <c r="O434" s="11">
        <f t="shared" si="82"/>
        <v>0</v>
      </c>
      <c r="P434" s="11">
        <f t="shared" si="80"/>
        <v>0</v>
      </c>
      <c r="Q434" s="4"/>
      <c r="R434" s="4"/>
      <c r="S434" s="4"/>
      <c r="T434" s="4"/>
    </row>
    <row r="435" spans="1:20" x14ac:dyDescent="0.25">
      <c r="A435" s="3"/>
      <c r="B435" s="4"/>
      <c r="C435" s="4"/>
      <c r="D435" s="4"/>
      <c r="E435" s="5"/>
      <c r="F435" s="5"/>
      <c r="G435" s="5"/>
      <c r="H435" s="5"/>
      <c r="I435" s="5"/>
      <c r="J435" s="5"/>
      <c r="K435" s="4"/>
      <c r="L435" s="4"/>
      <c r="M435" s="12">
        <f t="shared" si="81"/>
        <v>0</v>
      </c>
      <c r="N435" s="13">
        <f t="shared" si="79"/>
        <v>0</v>
      </c>
      <c r="O435" s="11">
        <f t="shared" si="82"/>
        <v>0</v>
      </c>
      <c r="P435" s="11">
        <f t="shared" si="80"/>
        <v>0</v>
      </c>
      <c r="Q435" s="4"/>
      <c r="R435" s="4"/>
      <c r="S435" s="4"/>
      <c r="T435" s="4"/>
    </row>
    <row r="436" spans="1:20" x14ac:dyDescent="0.25">
      <c r="A436" s="3"/>
      <c r="B436" s="4"/>
      <c r="C436" s="4"/>
      <c r="D436" s="4"/>
      <c r="E436" s="5"/>
      <c r="F436" s="5"/>
      <c r="G436" s="5"/>
      <c r="H436" s="5"/>
      <c r="I436" s="5"/>
      <c r="J436" s="5"/>
      <c r="K436" s="4"/>
      <c r="L436" s="4"/>
      <c r="M436" s="12">
        <f t="shared" si="81"/>
        <v>0</v>
      </c>
      <c r="N436" s="13">
        <f t="shared" si="79"/>
        <v>0</v>
      </c>
      <c r="O436" s="11">
        <f t="shared" si="82"/>
        <v>0</v>
      </c>
      <c r="P436" s="11">
        <f t="shared" si="80"/>
        <v>0</v>
      </c>
      <c r="Q436" s="4"/>
      <c r="R436" s="4"/>
      <c r="S436" s="4"/>
      <c r="T436" s="4"/>
    </row>
    <row r="437" spans="1:20" x14ac:dyDescent="0.25">
      <c r="A437" s="3"/>
      <c r="B437" s="4"/>
      <c r="C437" s="4"/>
      <c r="D437" s="4"/>
      <c r="E437" s="5"/>
      <c r="F437" s="5"/>
      <c r="G437" s="5"/>
      <c r="H437" s="5"/>
      <c r="I437" s="5"/>
      <c r="J437" s="5"/>
      <c r="K437" s="4"/>
      <c r="L437" s="4"/>
      <c r="M437" s="12">
        <f t="shared" si="81"/>
        <v>0</v>
      </c>
      <c r="N437" s="13">
        <f t="shared" si="79"/>
        <v>0</v>
      </c>
      <c r="O437" s="11">
        <f t="shared" si="82"/>
        <v>0</v>
      </c>
      <c r="P437" s="11">
        <f t="shared" si="80"/>
        <v>0</v>
      </c>
      <c r="Q437" s="4"/>
      <c r="R437" s="4"/>
      <c r="S437" s="4"/>
      <c r="T437" s="4"/>
    </row>
    <row r="438" spans="1:20" x14ac:dyDescent="0.25">
      <c r="A438" s="27"/>
      <c r="B438" s="28"/>
      <c r="C438" s="28"/>
      <c r="D438" s="29"/>
      <c r="E438" s="28"/>
      <c r="F438" s="28"/>
      <c r="G438" s="28"/>
      <c r="H438" s="28"/>
      <c r="I438" s="28"/>
      <c r="J438" s="28"/>
      <c r="K438" s="28"/>
      <c r="L438" s="7" t="s">
        <v>41</v>
      </c>
      <c r="M438" s="14">
        <f>SUM(M409:M437)</f>
        <v>0.37708333333333355</v>
      </c>
      <c r="N438" s="14">
        <f>SUM(N409:N437)</f>
        <v>4.6499999999999995</v>
      </c>
      <c r="O438" s="35">
        <f>SUM(O409:O437)</f>
        <v>182</v>
      </c>
      <c r="P438" s="35">
        <f>SUM(P409:P437)</f>
        <v>3008</v>
      </c>
      <c r="Q438" s="28"/>
      <c r="R438" s="28"/>
      <c r="S438" s="28"/>
      <c r="T438" s="28"/>
    </row>
    <row r="439" spans="1:20" x14ac:dyDescent="0.25">
      <c r="A439" s="16">
        <v>46043</v>
      </c>
      <c r="B439" s="17" t="s">
        <v>48</v>
      </c>
      <c r="C439" s="17">
        <v>30</v>
      </c>
      <c r="D439" s="17">
        <v>7144</v>
      </c>
      <c r="E439" s="18">
        <v>0.1875</v>
      </c>
      <c r="F439" s="18">
        <v>0.2013888888888889</v>
      </c>
      <c r="G439" s="18">
        <v>0.21875</v>
      </c>
      <c r="H439" s="18">
        <v>0.44444444444444442</v>
      </c>
      <c r="I439" s="18">
        <v>0.44444444444444442</v>
      </c>
      <c r="J439" s="18">
        <v>0.46180555555555558</v>
      </c>
      <c r="K439" s="17"/>
      <c r="L439" s="17"/>
      <c r="M439" s="19">
        <f>G439-F439+I439-H439</f>
        <v>1.7361111111111105E-2</v>
      </c>
      <c r="N439" s="20">
        <f t="shared" ref="N439:N462" si="83">H439-G439-(L439-K439)</f>
        <v>0.22569444444444442</v>
      </c>
      <c r="O439" s="34">
        <f>R439-Q439+T439-S439</f>
        <v>7</v>
      </c>
      <c r="P439" s="34">
        <f t="shared" ref="P439:P462" si="84">S439-R439</f>
        <v>149</v>
      </c>
      <c r="Q439" s="17">
        <v>18990</v>
      </c>
      <c r="R439" s="17">
        <v>18997</v>
      </c>
      <c r="S439" s="17">
        <v>19146</v>
      </c>
      <c r="T439" s="17">
        <v>19146</v>
      </c>
    </row>
    <row r="440" spans="1:20" x14ac:dyDescent="0.25">
      <c r="A440" s="16">
        <v>46043</v>
      </c>
      <c r="B440" s="17" t="s">
        <v>48</v>
      </c>
      <c r="C440" s="4">
        <v>40</v>
      </c>
      <c r="D440" s="4">
        <v>7109</v>
      </c>
      <c r="E440" s="5">
        <v>0.20833333333333334</v>
      </c>
      <c r="F440" s="5">
        <v>0.20833333333333334</v>
      </c>
      <c r="G440" s="5">
        <v>0.21875</v>
      </c>
      <c r="H440" s="5">
        <v>0.40277777777777779</v>
      </c>
      <c r="I440" s="5">
        <v>0.41111111111111109</v>
      </c>
      <c r="J440" s="5">
        <v>0.41666666666666669</v>
      </c>
      <c r="K440" s="4"/>
      <c r="L440" s="4"/>
      <c r="M440" s="12">
        <f t="shared" ref="M440:M462" si="85">G440-F440+I440-H440</f>
        <v>1.8749999999999933E-2</v>
      </c>
      <c r="N440" s="13">
        <f t="shared" si="83"/>
        <v>0.18402777777777779</v>
      </c>
      <c r="O440" s="11">
        <f t="shared" ref="O440:O462" si="86">R440-Q440+T440-S440</f>
        <v>10</v>
      </c>
      <c r="P440" s="11">
        <f t="shared" si="84"/>
        <v>122</v>
      </c>
      <c r="Q440" s="4">
        <v>567401</v>
      </c>
      <c r="R440" s="4">
        <v>567406</v>
      </c>
      <c r="S440" s="4">
        <v>567528</v>
      </c>
      <c r="T440" s="4">
        <v>567533</v>
      </c>
    </row>
    <row r="441" spans="1:20" x14ac:dyDescent="0.25">
      <c r="A441" s="16">
        <v>46043</v>
      </c>
      <c r="B441" s="17" t="s">
        <v>48</v>
      </c>
      <c r="C441" s="4">
        <v>70</v>
      </c>
      <c r="D441" s="4">
        <v>63</v>
      </c>
      <c r="E441" s="5">
        <v>0.5625</v>
      </c>
      <c r="F441" s="5">
        <v>0.5625</v>
      </c>
      <c r="G441" s="5">
        <v>0.56944444444444442</v>
      </c>
      <c r="H441" s="5">
        <v>0.64097222222222228</v>
      </c>
      <c r="I441" s="5">
        <v>0.65972222222222221</v>
      </c>
      <c r="J441" s="5">
        <v>0.65972222222222221</v>
      </c>
      <c r="K441" s="4"/>
      <c r="L441" s="4"/>
      <c r="M441" s="12">
        <f t="shared" si="85"/>
        <v>2.5694444444444353E-2</v>
      </c>
      <c r="N441" s="13">
        <f t="shared" si="83"/>
        <v>7.1527777777777857E-2</v>
      </c>
      <c r="O441" s="11">
        <f t="shared" si="86"/>
        <v>20</v>
      </c>
      <c r="P441" s="11">
        <f t="shared" si="84"/>
        <v>16</v>
      </c>
      <c r="Q441" s="4">
        <v>132648</v>
      </c>
      <c r="R441" s="4">
        <v>132651</v>
      </c>
      <c r="S441" s="4">
        <v>132667</v>
      </c>
      <c r="T441" s="4">
        <v>132684</v>
      </c>
    </row>
    <row r="442" spans="1:20" x14ac:dyDescent="0.25">
      <c r="A442" s="16">
        <v>46043</v>
      </c>
      <c r="B442" s="17" t="s">
        <v>48</v>
      </c>
      <c r="C442" s="6">
        <v>80</v>
      </c>
      <c r="D442" s="4">
        <v>63</v>
      </c>
      <c r="E442" s="5">
        <v>0.65972222222222221</v>
      </c>
      <c r="F442" s="5">
        <v>0.65972222222222221</v>
      </c>
      <c r="G442" s="5">
        <v>0.66041666666666665</v>
      </c>
      <c r="H442" s="5">
        <v>0.67708333333333337</v>
      </c>
      <c r="I442" s="5">
        <v>0.69374999999999998</v>
      </c>
      <c r="J442" s="5">
        <v>0.69444444444444442</v>
      </c>
      <c r="K442" s="4"/>
      <c r="L442" s="4"/>
      <c r="M442" s="12">
        <f t="shared" si="85"/>
        <v>1.7361111111111049E-2</v>
      </c>
      <c r="N442" s="13">
        <f t="shared" si="83"/>
        <v>1.6666666666666718E-2</v>
      </c>
      <c r="O442" s="11">
        <f t="shared" si="86"/>
        <v>15</v>
      </c>
      <c r="P442" s="11">
        <f t="shared" si="84"/>
        <v>13</v>
      </c>
      <c r="Q442" s="4">
        <v>132684</v>
      </c>
      <c r="R442" s="4">
        <v>132684</v>
      </c>
      <c r="S442" s="4">
        <v>132697</v>
      </c>
      <c r="T442" s="4">
        <v>132712</v>
      </c>
    </row>
    <row r="443" spans="1:20" x14ac:dyDescent="0.25">
      <c r="A443" s="16">
        <v>46043</v>
      </c>
      <c r="B443" s="17" t="s">
        <v>48</v>
      </c>
      <c r="C443" s="6">
        <v>90</v>
      </c>
      <c r="D443" s="4">
        <v>63</v>
      </c>
      <c r="E443" s="5">
        <v>0.69444444444444442</v>
      </c>
      <c r="F443" s="5">
        <v>0.69444444444444442</v>
      </c>
      <c r="G443" s="5">
        <v>0.6958333333333333</v>
      </c>
      <c r="H443" s="5">
        <v>0.73750000000000004</v>
      </c>
      <c r="I443" s="5">
        <v>0.74652777777777779</v>
      </c>
      <c r="J443" s="5">
        <v>0.75347222222222221</v>
      </c>
      <c r="K443" s="4"/>
      <c r="L443" s="4"/>
      <c r="M443" s="12">
        <f t="shared" si="85"/>
        <v>1.041666666666663E-2</v>
      </c>
      <c r="N443" s="13">
        <f t="shared" si="83"/>
        <v>4.1666666666666741E-2</v>
      </c>
      <c r="O443" s="11">
        <f t="shared" si="86"/>
        <v>0</v>
      </c>
      <c r="P443" s="11">
        <f t="shared" si="84"/>
        <v>33</v>
      </c>
      <c r="Q443" s="4">
        <v>132712</v>
      </c>
      <c r="R443" s="4">
        <v>132712</v>
      </c>
      <c r="S443" s="4">
        <v>132745</v>
      </c>
      <c r="T443" s="4">
        <v>132745</v>
      </c>
    </row>
    <row r="444" spans="1:20" x14ac:dyDescent="0.25">
      <c r="A444" s="16">
        <v>46043</v>
      </c>
      <c r="B444" s="17" t="s">
        <v>48</v>
      </c>
      <c r="C444" s="4">
        <v>20</v>
      </c>
      <c r="D444" s="4">
        <v>7147</v>
      </c>
      <c r="E444" s="5">
        <v>0.21527777777777779</v>
      </c>
      <c r="F444" s="5">
        <v>0.22569444444444445</v>
      </c>
      <c r="G444" s="5">
        <v>0.24236111111111111</v>
      </c>
      <c r="H444" s="5">
        <v>0.57222222222222219</v>
      </c>
      <c r="I444" s="5">
        <v>0.59166666666666667</v>
      </c>
      <c r="J444" s="5">
        <v>0.59305555555555556</v>
      </c>
      <c r="K444" s="4"/>
      <c r="L444" s="4"/>
      <c r="M444" s="12">
        <f t="shared" si="85"/>
        <v>3.6111111111111205E-2</v>
      </c>
      <c r="N444" s="13">
        <f t="shared" si="83"/>
        <v>0.32986111111111105</v>
      </c>
      <c r="O444" s="11">
        <f t="shared" si="86"/>
        <v>8</v>
      </c>
      <c r="P444" s="11">
        <f t="shared" si="84"/>
        <v>229</v>
      </c>
      <c r="Q444" s="4">
        <v>12136</v>
      </c>
      <c r="R444" s="4">
        <v>12144</v>
      </c>
      <c r="S444" s="4">
        <v>12373</v>
      </c>
      <c r="T444" s="4">
        <v>12373</v>
      </c>
    </row>
    <row r="445" spans="1:20" x14ac:dyDescent="0.25">
      <c r="A445" s="16">
        <v>46043</v>
      </c>
      <c r="B445" s="17" t="s">
        <v>48</v>
      </c>
      <c r="C445" s="4">
        <v>20</v>
      </c>
      <c r="D445" s="4">
        <v>7106</v>
      </c>
      <c r="E445" s="5">
        <v>0.24652777777777779</v>
      </c>
      <c r="F445" s="5">
        <v>0.25347222222222221</v>
      </c>
      <c r="G445" s="5">
        <v>0.26041666666666669</v>
      </c>
      <c r="H445" s="5">
        <v>0.43055555555555558</v>
      </c>
      <c r="I445" s="5">
        <v>0.4375</v>
      </c>
      <c r="J445" s="5">
        <v>0.44097222222222221</v>
      </c>
      <c r="K445" s="4"/>
      <c r="L445" s="4"/>
      <c r="M445" s="12">
        <f t="shared" si="85"/>
        <v>1.3888888888888895E-2</v>
      </c>
      <c r="N445" s="13">
        <f t="shared" si="83"/>
        <v>0.1701388888888889</v>
      </c>
      <c r="O445" s="11">
        <f t="shared" si="86"/>
        <v>2</v>
      </c>
      <c r="P445" s="11">
        <f t="shared" si="84"/>
        <v>113</v>
      </c>
      <c r="Q445" s="4">
        <v>539643</v>
      </c>
      <c r="R445" s="4">
        <v>539644</v>
      </c>
      <c r="S445" s="4">
        <v>539757</v>
      </c>
      <c r="T445" s="4">
        <v>539758</v>
      </c>
    </row>
    <row r="446" spans="1:20" x14ac:dyDescent="0.25">
      <c r="A446" s="16">
        <v>46043</v>
      </c>
      <c r="B446" s="17" t="s">
        <v>48</v>
      </c>
      <c r="C446" s="4">
        <v>90</v>
      </c>
      <c r="D446" s="4">
        <v>63</v>
      </c>
      <c r="E446" s="5">
        <v>0.23958333333333334</v>
      </c>
      <c r="F446" s="5">
        <v>0.25</v>
      </c>
      <c r="G446" s="5">
        <v>0.2638888888888889</v>
      </c>
      <c r="H446" s="5">
        <v>0.36319444444444443</v>
      </c>
      <c r="I446" s="5">
        <v>0.36319444444444443</v>
      </c>
      <c r="J446" s="5">
        <v>0.36319444444444443</v>
      </c>
      <c r="K446" s="4"/>
      <c r="L446" s="4"/>
      <c r="M446" s="12">
        <f t="shared" si="85"/>
        <v>1.3888888888888895E-2</v>
      </c>
      <c r="N446" s="13">
        <f t="shared" si="83"/>
        <v>9.9305555555555536E-2</v>
      </c>
      <c r="O446" s="11">
        <f t="shared" si="86"/>
        <v>8</v>
      </c>
      <c r="P446" s="11">
        <f t="shared" si="84"/>
        <v>68</v>
      </c>
      <c r="Q446" s="4">
        <v>132424</v>
      </c>
      <c r="R446" s="4">
        <v>132432</v>
      </c>
      <c r="S446" s="4">
        <v>132500</v>
      </c>
      <c r="T446" s="4">
        <v>132500</v>
      </c>
    </row>
    <row r="447" spans="1:20" x14ac:dyDescent="0.25">
      <c r="A447" s="16">
        <v>46043</v>
      </c>
      <c r="B447" s="17" t="s">
        <v>48</v>
      </c>
      <c r="C447" s="4">
        <v>70</v>
      </c>
      <c r="D447" s="4">
        <v>63</v>
      </c>
      <c r="E447" s="5">
        <v>0.36319444444444443</v>
      </c>
      <c r="F447" s="5">
        <v>0.36319444444444443</v>
      </c>
      <c r="G447" s="5">
        <v>0.36319444444444443</v>
      </c>
      <c r="H447" s="5">
        <v>0.41111111111111109</v>
      </c>
      <c r="I447" s="5">
        <v>0.41111111111111109</v>
      </c>
      <c r="J447" s="5">
        <v>0.41111111111111109</v>
      </c>
      <c r="K447" s="4"/>
      <c r="L447" s="4"/>
      <c r="M447" s="12">
        <f t="shared" si="85"/>
        <v>0</v>
      </c>
      <c r="N447" s="13">
        <f t="shared" si="83"/>
        <v>4.7916666666666663E-2</v>
      </c>
      <c r="O447" s="11">
        <f t="shared" si="86"/>
        <v>0</v>
      </c>
      <c r="P447" s="11">
        <f t="shared" si="84"/>
        <v>34</v>
      </c>
      <c r="Q447" s="4">
        <v>132500</v>
      </c>
      <c r="R447" s="4">
        <v>132500</v>
      </c>
      <c r="S447" s="4">
        <v>132534</v>
      </c>
      <c r="T447" s="4">
        <v>132534</v>
      </c>
    </row>
    <row r="448" spans="1:20" x14ac:dyDescent="0.25">
      <c r="A448" s="16">
        <v>46043</v>
      </c>
      <c r="B448" s="17" t="s">
        <v>48</v>
      </c>
      <c r="C448" s="4">
        <v>80</v>
      </c>
      <c r="D448" s="4">
        <v>63</v>
      </c>
      <c r="E448" s="5">
        <v>0.41111111111111109</v>
      </c>
      <c r="F448" s="5">
        <v>0.41180555555555554</v>
      </c>
      <c r="G448" s="5">
        <v>0.41180555555555554</v>
      </c>
      <c r="H448" s="5">
        <v>0.44791666666666669</v>
      </c>
      <c r="I448" s="5">
        <v>0.44791666666666669</v>
      </c>
      <c r="J448" s="5">
        <v>0.47222222222222221</v>
      </c>
      <c r="K448" s="4"/>
      <c r="L448" s="4"/>
      <c r="M448" s="12">
        <f t="shared" si="85"/>
        <v>0</v>
      </c>
      <c r="N448" s="13">
        <f t="shared" si="83"/>
        <v>3.6111111111111149E-2</v>
      </c>
      <c r="O448" s="11">
        <f t="shared" si="86"/>
        <v>7</v>
      </c>
      <c r="P448" s="11">
        <f t="shared" si="84"/>
        <v>27</v>
      </c>
      <c r="Q448" s="4">
        <v>132534</v>
      </c>
      <c r="R448" s="4">
        <v>132534</v>
      </c>
      <c r="S448" s="4">
        <v>132561</v>
      </c>
      <c r="T448" s="4">
        <v>132568</v>
      </c>
    </row>
    <row r="449" spans="1:20" x14ac:dyDescent="0.25">
      <c r="A449" s="16">
        <v>46043</v>
      </c>
      <c r="B449" s="17" t="s">
        <v>48</v>
      </c>
      <c r="C449" s="4">
        <v>90</v>
      </c>
      <c r="D449" s="4">
        <v>63</v>
      </c>
      <c r="E449" s="5">
        <v>0.49305555555555558</v>
      </c>
      <c r="F449" s="5">
        <v>0.49305555555555558</v>
      </c>
      <c r="G449" s="5">
        <v>0.49305555555555558</v>
      </c>
      <c r="H449" s="5">
        <v>0.60624999999999996</v>
      </c>
      <c r="I449" s="5">
        <v>0.61319444444444449</v>
      </c>
      <c r="J449" s="5">
        <v>0.6166666666666667</v>
      </c>
      <c r="K449" s="4"/>
      <c r="L449" s="4"/>
      <c r="M449" s="12">
        <f t="shared" si="85"/>
        <v>6.9444444444445308E-3</v>
      </c>
      <c r="N449" s="13">
        <f t="shared" si="83"/>
        <v>0.11319444444444438</v>
      </c>
      <c r="O449" s="11">
        <f t="shared" si="86"/>
        <v>4</v>
      </c>
      <c r="P449" s="11">
        <f t="shared" si="84"/>
        <v>76</v>
      </c>
      <c r="Q449" s="4">
        <v>132568</v>
      </c>
      <c r="R449" s="4">
        <v>132568</v>
      </c>
      <c r="S449" s="4">
        <v>132644</v>
      </c>
      <c r="T449" s="4">
        <v>132648</v>
      </c>
    </row>
    <row r="450" spans="1:20" x14ac:dyDescent="0.25">
      <c r="A450" s="16">
        <v>46043</v>
      </c>
      <c r="B450" s="17" t="s">
        <v>48</v>
      </c>
      <c r="C450" s="4">
        <v>30</v>
      </c>
      <c r="D450" s="4">
        <v>7143</v>
      </c>
      <c r="E450" s="5">
        <v>0.25</v>
      </c>
      <c r="F450" s="5">
        <v>0.2673611111111111</v>
      </c>
      <c r="G450" s="5">
        <v>0.2951388888888889</v>
      </c>
      <c r="H450" s="5">
        <v>0.66666666666666663</v>
      </c>
      <c r="I450" s="5">
        <v>0.71180555555555558</v>
      </c>
      <c r="J450" s="5">
        <v>0.71527777777777779</v>
      </c>
      <c r="K450" s="4"/>
      <c r="L450" s="4"/>
      <c r="M450" s="12">
        <f t="shared" si="85"/>
        <v>7.2916666666666741E-2</v>
      </c>
      <c r="N450" s="13">
        <f t="shared" si="83"/>
        <v>0.37152777777777773</v>
      </c>
      <c r="O450" s="11">
        <f t="shared" si="86"/>
        <v>20</v>
      </c>
      <c r="P450" s="11">
        <f t="shared" si="84"/>
        <v>246</v>
      </c>
      <c r="Q450" s="4">
        <v>30018</v>
      </c>
      <c r="R450" s="4">
        <v>30038</v>
      </c>
      <c r="S450" s="4">
        <v>30284</v>
      </c>
      <c r="T450" s="4">
        <v>30284</v>
      </c>
    </row>
    <row r="451" spans="1:20" x14ac:dyDescent="0.25">
      <c r="A451" s="16">
        <v>46043</v>
      </c>
      <c r="B451" s="17" t="s">
        <v>48</v>
      </c>
      <c r="C451" s="4">
        <v>20</v>
      </c>
      <c r="D451" s="4">
        <v>7141</v>
      </c>
      <c r="E451" s="5">
        <v>0.25694444444444442</v>
      </c>
      <c r="F451" s="5">
        <v>0.2673611111111111</v>
      </c>
      <c r="G451" s="5">
        <v>0.28125</v>
      </c>
      <c r="H451" s="5">
        <v>0.60555555555555551</v>
      </c>
      <c r="I451" s="5">
        <v>0.61250000000000004</v>
      </c>
      <c r="J451" s="5">
        <v>0.61944444444444446</v>
      </c>
      <c r="K451" s="4"/>
      <c r="L451" s="4"/>
      <c r="M451" s="12">
        <f t="shared" si="85"/>
        <v>2.083333333333337E-2</v>
      </c>
      <c r="N451" s="13">
        <f t="shared" si="83"/>
        <v>0.32430555555555551</v>
      </c>
      <c r="O451" s="11">
        <f t="shared" si="86"/>
        <v>18</v>
      </c>
      <c r="P451" s="11">
        <f t="shared" si="84"/>
        <v>313</v>
      </c>
      <c r="Q451" s="4">
        <v>107390</v>
      </c>
      <c r="R451" s="4">
        <v>107399</v>
      </c>
      <c r="S451" s="4">
        <v>107712</v>
      </c>
      <c r="T451" s="4">
        <v>107721</v>
      </c>
    </row>
    <row r="452" spans="1:20" x14ac:dyDescent="0.25">
      <c r="A452" s="16">
        <v>46043</v>
      </c>
      <c r="B452" s="17" t="s">
        <v>48</v>
      </c>
      <c r="C452" s="4">
        <v>10</v>
      </c>
      <c r="D452" s="4">
        <v>7140</v>
      </c>
      <c r="E452" s="5">
        <v>0.40277777777777779</v>
      </c>
      <c r="F452" s="5">
        <v>0.4375</v>
      </c>
      <c r="G452" s="5">
        <v>0.4375</v>
      </c>
      <c r="H452" s="5">
        <v>0.79513888888888884</v>
      </c>
      <c r="I452" s="5">
        <v>0.81111111111111112</v>
      </c>
      <c r="J452" s="5">
        <v>0.81111111111111112</v>
      </c>
      <c r="K452" s="4"/>
      <c r="L452" s="4"/>
      <c r="M452" s="12">
        <f t="shared" si="85"/>
        <v>1.5972222222222276E-2</v>
      </c>
      <c r="N452" s="13">
        <f t="shared" si="83"/>
        <v>0.35763888888888884</v>
      </c>
      <c r="O452" s="11">
        <f t="shared" si="86"/>
        <v>7</v>
      </c>
      <c r="P452" s="11">
        <f t="shared" si="84"/>
        <v>200</v>
      </c>
      <c r="Q452" s="4">
        <v>384723</v>
      </c>
      <c r="R452" s="4">
        <v>384723</v>
      </c>
      <c r="S452" s="4">
        <v>384923</v>
      </c>
      <c r="T452" s="4">
        <v>384930</v>
      </c>
    </row>
    <row r="453" spans="1:20" x14ac:dyDescent="0.25">
      <c r="A453" s="16">
        <v>46043</v>
      </c>
      <c r="B453" s="17" t="s">
        <v>48</v>
      </c>
      <c r="C453" s="4">
        <v>40</v>
      </c>
      <c r="D453" s="4">
        <v>7133</v>
      </c>
      <c r="E453" s="5">
        <v>0.40625</v>
      </c>
      <c r="F453" s="5">
        <v>0.41666666666666669</v>
      </c>
      <c r="G453" s="5">
        <v>0.42430555555555555</v>
      </c>
      <c r="H453" s="5">
        <v>0.82291666666666663</v>
      </c>
      <c r="I453" s="5">
        <v>0.82986111111111116</v>
      </c>
      <c r="J453" s="5">
        <v>0.83680555555555558</v>
      </c>
      <c r="K453" s="4"/>
      <c r="L453" s="4"/>
      <c r="M453" s="12">
        <f t="shared" si="85"/>
        <v>1.4583333333333393E-2</v>
      </c>
      <c r="N453" s="13">
        <f t="shared" si="83"/>
        <v>0.39861111111111108</v>
      </c>
      <c r="O453" s="11">
        <f t="shared" si="86"/>
        <v>8</v>
      </c>
      <c r="P453" s="11">
        <f t="shared" si="84"/>
        <v>252</v>
      </c>
      <c r="Q453" s="4">
        <v>646068</v>
      </c>
      <c r="R453" s="4">
        <v>646071</v>
      </c>
      <c r="S453" s="4">
        <v>646323</v>
      </c>
      <c r="T453" s="4">
        <v>646328</v>
      </c>
    </row>
    <row r="454" spans="1:20" x14ac:dyDescent="0.25">
      <c r="A454" s="16">
        <v>46043</v>
      </c>
      <c r="B454" s="17" t="s">
        <v>48</v>
      </c>
      <c r="C454" s="4">
        <v>40</v>
      </c>
      <c r="D454" s="4">
        <v>7105</v>
      </c>
      <c r="E454" s="5">
        <v>0.40625</v>
      </c>
      <c r="F454" s="5">
        <v>0.41666666666666669</v>
      </c>
      <c r="G454" s="5">
        <v>0.41666666666666669</v>
      </c>
      <c r="H454" s="5">
        <v>0.83125000000000004</v>
      </c>
      <c r="I454" s="5">
        <v>0.84027777777777779</v>
      </c>
      <c r="J454" s="5">
        <v>0.85416666666666663</v>
      </c>
      <c r="K454" s="4"/>
      <c r="L454" s="4"/>
      <c r="M454" s="12">
        <f t="shared" si="85"/>
        <v>9.0277777777777457E-3</v>
      </c>
      <c r="N454" s="13">
        <f t="shared" si="83"/>
        <v>0.41458333333333336</v>
      </c>
      <c r="O454" s="11">
        <f t="shared" si="86"/>
        <v>8</v>
      </c>
      <c r="P454" s="11">
        <f t="shared" si="84"/>
        <v>246</v>
      </c>
      <c r="Q454" s="4">
        <v>550176</v>
      </c>
      <c r="R454" s="4">
        <v>550180</v>
      </c>
      <c r="S454" s="4">
        <v>550426</v>
      </c>
      <c r="T454" s="4">
        <v>550430</v>
      </c>
    </row>
    <row r="455" spans="1:20" x14ac:dyDescent="0.25">
      <c r="A455" s="16">
        <v>46043</v>
      </c>
      <c r="B455" s="17" t="s">
        <v>48</v>
      </c>
      <c r="C455" s="4">
        <v>10</v>
      </c>
      <c r="D455" s="4">
        <v>7106</v>
      </c>
      <c r="E455" s="5">
        <v>0.40972222222222221</v>
      </c>
      <c r="F455" s="5">
        <v>0.41944444444444445</v>
      </c>
      <c r="G455" s="5">
        <v>0.44305555555555554</v>
      </c>
      <c r="H455" s="5">
        <v>0.79513888888888884</v>
      </c>
      <c r="I455" s="5">
        <v>0.79791666666666672</v>
      </c>
      <c r="J455" s="5">
        <v>0.81180555555555556</v>
      </c>
      <c r="K455" s="4"/>
      <c r="L455" s="4"/>
      <c r="M455" s="12">
        <f t="shared" si="85"/>
        <v>2.6388888888889017E-2</v>
      </c>
      <c r="N455" s="13">
        <f t="shared" si="83"/>
        <v>0.3520833333333333</v>
      </c>
      <c r="O455" s="11">
        <f t="shared" si="86"/>
        <v>3</v>
      </c>
      <c r="P455" s="11">
        <f t="shared" si="84"/>
        <v>219</v>
      </c>
      <c r="Q455" s="4">
        <v>539757</v>
      </c>
      <c r="R455" s="4">
        <v>539758</v>
      </c>
      <c r="S455" s="4">
        <v>539977</v>
      </c>
      <c r="T455" s="4">
        <v>539979</v>
      </c>
    </row>
    <row r="456" spans="1:20" x14ac:dyDescent="0.25">
      <c r="A456" s="16">
        <v>46043</v>
      </c>
      <c r="B456" s="17" t="s">
        <v>48</v>
      </c>
      <c r="C456" s="4">
        <v>30</v>
      </c>
      <c r="D456" s="4">
        <v>7144</v>
      </c>
      <c r="E456" s="5">
        <v>0.43055555555555558</v>
      </c>
      <c r="F456" s="5">
        <v>0.43125000000000002</v>
      </c>
      <c r="G456" s="5">
        <v>0.43194444444444446</v>
      </c>
      <c r="H456" s="5">
        <v>0.85416666666666663</v>
      </c>
      <c r="I456" s="5">
        <v>0.8666666666666667</v>
      </c>
      <c r="J456" s="5">
        <v>0.87152777777777779</v>
      </c>
      <c r="K456" s="4"/>
      <c r="L456" s="4"/>
      <c r="M456" s="12">
        <f t="shared" si="85"/>
        <v>1.3194444444444509E-2</v>
      </c>
      <c r="N456" s="13">
        <f t="shared" si="83"/>
        <v>0.42222222222222217</v>
      </c>
      <c r="O456" s="11">
        <f t="shared" si="86"/>
        <v>7</v>
      </c>
      <c r="P456" s="11">
        <f t="shared" si="84"/>
        <v>263</v>
      </c>
      <c r="Q456" s="4">
        <v>19146</v>
      </c>
      <c r="R456" s="4">
        <v>19146</v>
      </c>
      <c r="S456" s="4">
        <v>19409</v>
      </c>
      <c r="T456" s="4">
        <v>19416</v>
      </c>
    </row>
    <row r="457" spans="1:20" x14ac:dyDescent="0.25">
      <c r="A457" s="16">
        <v>46043</v>
      </c>
      <c r="B457" s="17" t="s">
        <v>48</v>
      </c>
      <c r="C457" s="4">
        <v>20</v>
      </c>
      <c r="D457" s="4">
        <v>7147</v>
      </c>
      <c r="E457" s="5">
        <v>0.54166666666666663</v>
      </c>
      <c r="F457" s="5">
        <v>0.55763888888888891</v>
      </c>
      <c r="G457" s="5">
        <v>0.57152777777777775</v>
      </c>
      <c r="H457" s="5">
        <v>0.84305555555555556</v>
      </c>
      <c r="I457" s="5">
        <v>0.85416666666666663</v>
      </c>
      <c r="J457" s="5">
        <v>0.86111111111111116</v>
      </c>
      <c r="K457" s="4"/>
      <c r="L457" s="4"/>
      <c r="M457" s="12">
        <f t="shared" si="85"/>
        <v>2.4999999999999911E-2</v>
      </c>
      <c r="N457" s="13">
        <f t="shared" si="83"/>
        <v>0.27152777777777781</v>
      </c>
      <c r="O457" s="11">
        <f t="shared" si="86"/>
        <v>8</v>
      </c>
      <c r="P457" s="11">
        <f t="shared" si="84"/>
        <v>167</v>
      </c>
      <c r="Q457" s="4">
        <v>12373</v>
      </c>
      <c r="R457" s="4">
        <v>12373</v>
      </c>
      <c r="S457" s="4">
        <v>12540</v>
      </c>
      <c r="T457" s="4">
        <v>12548</v>
      </c>
    </row>
    <row r="458" spans="1:20" x14ac:dyDescent="0.25">
      <c r="A458" s="16">
        <v>46043</v>
      </c>
      <c r="B458" s="17" t="s">
        <v>48</v>
      </c>
      <c r="C458" s="4">
        <v>30</v>
      </c>
      <c r="D458" s="4">
        <v>7145</v>
      </c>
      <c r="E458" s="5">
        <v>0.6694444444444444</v>
      </c>
      <c r="F458" s="5">
        <v>0.69791666666666663</v>
      </c>
      <c r="G458" s="5">
        <v>0.69791666666666663</v>
      </c>
      <c r="H458" s="5">
        <v>0.81597222222222221</v>
      </c>
      <c r="I458" s="5">
        <v>0.84722222222222221</v>
      </c>
      <c r="J458" s="5">
        <v>0.85069444444444442</v>
      </c>
      <c r="K458" s="4"/>
      <c r="L458" s="4"/>
      <c r="M458" s="12">
        <f t="shared" si="85"/>
        <v>3.125E-2</v>
      </c>
      <c r="N458" s="13">
        <f t="shared" si="83"/>
        <v>0.11805555555555558</v>
      </c>
      <c r="O458" s="11">
        <f t="shared" si="86"/>
        <v>20</v>
      </c>
      <c r="P458" s="11">
        <f t="shared" si="84"/>
        <v>79</v>
      </c>
      <c r="Q458" s="4">
        <v>30284</v>
      </c>
      <c r="R458" s="4">
        <v>30284</v>
      </c>
      <c r="S458" s="4">
        <v>30363</v>
      </c>
      <c r="T458" s="4">
        <v>30383</v>
      </c>
    </row>
    <row r="459" spans="1:20" x14ac:dyDescent="0.25">
      <c r="A459" s="16"/>
      <c r="B459" s="17"/>
      <c r="C459" s="4"/>
      <c r="D459" s="4"/>
      <c r="E459" s="5"/>
      <c r="F459" s="5"/>
      <c r="G459" s="5"/>
      <c r="H459" s="5"/>
      <c r="I459" s="5"/>
      <c r="J459" s="5"/>
      <c r="K459" s="4"/>
      <c r="L459" s="4"/>
      <c r="M459" s="12">
        <f t="shared" si="85"/>
        <v>0</v>
      </c>
      <c r="N459" s="13">
        <f t="shared" si="83"/>
        <v>0</v>
      </c>
      <c r="O459" s="11">
        <f t="shared" si="86"/>
        <v>0</v>
      </c>
      <c r="P459" s="11">
        <f t="shared" si="84"/>
        <v>0</v>
      </c>
      <c r="Q459" s="4"/>
      <c r="R459" s="4"/>
      <c r="S459" s="4"/>
      <c r="T459" s="4"/>
    </row>
    <row r="460" spans="1:20" x14ac:dyDescent="0.25">
      <c r="A460" s="3"/>
      <c r="B460" s="4"/>
      <c r="C460" s="4"/>
      <c r="D460" s="4"/>
      <c r="E460" s="5"/>
      <c r="F460" s="5"/>
      <c r="G460" s="5"/>
      <c r="H460" s="5"/>
      <c r="I460" s="5"/>
      <c r="J460" s="5"/>
      <c r="K460" s="4"/>
      <c r="L460" s="4"/>
      <c r="M460" s="12">
        <f t="shared" si="85"/>
        <v>0</v>
      </c>
      <c r="N460" s="13">
        <f t="shared" si="83"/>
        <v>0</v>
      </c>
      <c r="O460" s="11">
        <f t="shared" si="86"/>
        <v>0</v>
      </c>
      <c r="P460" s="11">
        <f t="shared" si="84"/>
        <v>0</v>
      </c>
      <c r="Q460" s="4"/>
      <c r="R460" s="4"/>
      <c r="S460" s="4"/>
      <c r="T460" s="4"/>
    </row>
    <row r="461" spans="1:20" x14ac:dyDescent="0.25">
      <c r="A461" s="3"/>
      <c r="B461" s="4"/>
      <c r="C461" s="4"/>
      <c r="D461" s="4"/>
      <c r="E461" s="5"/>
      <c r="F461" s="5"/>
      <c r="G461" s="5"/>
      <c r="H461" s="5"/>
      <c r="I461" s="5"/>
      <c r="J461" s="5"/>
      <c r="K461" s="4"/>
      <c r="L461" s="4"/>
      <c r="M461" s="12">
        <f t="shared" si="85"/>
        <v>0</v>
      </c>
      <c r="N461" s="13">
        <f t="shared" si="83"/>
        <v>0</v>
      </c>
      <c r="O461" s="11">
        <f t="shared" si="86"/>
        <v>0</v>
      </c>
      <c r="P461" s="11">
        <f t="shared" si="84"/>
        <v>0</v>
      </c>
      <c r="Q461" s="4"/>
      <c r="R461" s="4"/>
      <c r="S461" s="4"/>
      <c r="T461" s="4"/>
    </row>
    <row r="462" spans="1:20" x14ac:dyDescent="0.25">
      <c r="A462" s="3"/>
      <c r="B462" s="4"/>
      <c r="C462" s="4"/>
      <c r="D462" s="4"/>
      <c r="E462" s="5"/>
      <c r="F462" s="5"/>
      <c r="G462" s="5"/>
      <c r="H462" s="5"/>
      <c r="I462" s="5"/>
      <c r="J462" s="5"/>
      <c r="K462" s="4"/>
      <c r="L462" s="4"/>
      <c r="M462" s="12">
        <f t="shared" si="85"/>
        <v>0</v>
      </c>
      <c r="N462" s="13">
        <f t="shared" si="83"/>
        <v>0</v>
      </c>
      <c r="O462" s="11">
        <f t="shared" si="86"/>
        <v>0</v>
      </c>
      <c r="P462" s="11">
        <f t="shared" si="84"/>
        <v>0</v>
      </c>
      <c r="Q462" s="4"/>
      <c r="R462" s="4"/>
      <c r="S462" s="4"/>
      <c r="T462" s="4"/>
    </row>
    <row r="463" spans="1:20" x14ac:dyDescent="0.25">
      <c r="A463" s="27"/>
      <c r="B463" s="28"/>
      <c r="C463" s="28"/>
      <c r="D463" s="29"/>
      <c r="E463" s="28"/>
      <c r="F463" s="28"/>
      <c r="G463" s="28"/>
      <c r="H463" s="28"/>
      <c r="I463" s="28"/>
      <c r="J463" s="28"/>
      <c r="K463" s="28"/>
      <c r="L463" s="7" t="s">
        <v>41</v>
      </c>
      <c r="M463" s="14">
        <f>SUM(M439:M462)</f>
        <v>0.38958333333333356</v>
      </c>
      <c r="N463" s="14">
        <f>SUM(N439:N462)</f>
        <v>4.3666666666666663</v>
      </c>
      <c r="O463" s="35">
        <f>SUM(O439:O462)</f>
        <v>180</v>
      </c>
      <c r="P463" s="35">
        <f>SUM(P439:P462)</f>
        <v>2865</v>
      </c>
      <c r="Q463" s="28"/>
      <c r="R463" s="28"/>
      <c r="S463" s="28"/>
      <c r="T463" s="28"/>
    </row>
    <row r="464" spans="1:20" x14ac:dyDescent="0.25">
      <c r="A464" s="16">
        <v>46044</v>
      </c>
      <c r="B464" s="17" t="s">
        <v>49</v>
      </c>
      <c r="C464" s="17">
        <v>30</v>
      </c>
      <c r="D464" s="17">
        <v>7145</v>
      </c>
      <c r="E464" s="18">
        <v>0.1875</v>
      </c>
      <c r="F464" s="18">
        <v>0.2013888888888889</v>
      </c>
      <c r="G464" s="18">
        <v>0.21875</v>
      </c>
      <c r="H464" s="18">
        <v>0.44791666666666669</v>
      </c>
      <c r="I464" s="18">
        <v>0.44791666666666669</v>
      </c>
      <c r="J464" s="18">
        <v>0.45833333333333331</v>
      </c>
      <c r="K464" s="17"/>
      <c r="L464" s="17"/>
      <c r="M464" s="19">
        <f>G464-F464+I464-H464</f>
        <v>1.7361111111111105E-2</v>
      </c>
      <c r="N464" s="20">
        <f t="shared" ref="N464:N490" si="87">H464-G464-(L464-K464)</f>
        <v>0.22916666666666669</v>
      </c>
      <c r="O464" s="34">
        <f>R464-Q464+T464-S464</f>
        <v>8</v>
      </c>
      <c r="P464" s="34">
        <f t="shared" ref="P464:P490" si="88">S464-R464</f>
        <v>159</v>
      </c>
      <c r="Q464" s="17">
        <v>30383</v>
      </c>
      <c r="R464" s="17">
        <v>30391</v>
      </c>
      <c r="S464" s="17">
        <v>30550</v>
      </c>
      <c r="T464" s="17">
        <v>30550</v>
      </c>
    </row>
    <row r="465" spans="1:20" x14ac:dyDescent="0.25">
      <c r="A465" s="16">
        <v>46044</v>
      </c>
      <c r="B465" s="17" t="s">
        <v>49</v>
      </c>
      <c r="C465" s="4">
        <v>10</v>
      </c>
      <c r="D465" s="4">
        <v>7106</v>
      </c>
      <c r="E465" s="5">
        <v>0.24652777777777779</v>
      </c>
      <c r="F465" s="5">
        <v>0.24652777777777779</v>
      </c>
      <c r="G465" s="5">
        <v>0.25694444444444442</v>
      </c>
      <c r="H465" s="5">
        <v>0.38541666666666669</v>
      </c>
      <c r="I465" s="5">
        <v>0.45555555555555555</v>
      </c>
      <c r="J465" s="5">
        <v>0.45833333333333331</v>
      </c>
      <c r="K465" s="4"/>
      <c r="L465" s="4"/>
      <c r="M465" s="12">
        <f t="shared" ref="M465:M490" si="89">G465-F465+I465-H465</f>
        <v>8.0555555555555491E-2</v>
      </c>
      <c r="N465" s="13">
        <f t="shared" si="87"/>
        <v>0.12847222222222227</v>
      </c>
      <c r="O465" s="11">
        <f t="shared" ref="O465:O490" si="90">R465-Q465+T465-S465</f>
        <v>25</v>
      </c>
      <c r="P465" s="11">
        <f t="shared" si="88"/>
        <v>70</v>
      </c>
      <c r="Q465" s="4">
        <v>539979</v>
      </c>
      <c r="R465" s="4">
        <v>539980</v>
      </c>
      <c r="S465" s="4">
        <v>540050</v>
      </c>
      <c r="T465" s="4">
        <v>540074</v>
      </c>
    </row>
    <row r="466" spans="1:20" x14ac:dyDescent="0.25">
      <c r="A466" s="16">
        <v>46044</v>
      </c>
      <c r="B466" s="17" t="s">
        <v>49</v>
      </c>
      <c r="C466" s="4">
        <v>10</v>
      </c>
      <c r="D466" s="4">
        <v>7147</v>
      </c>
      <c r="E466" s="5">
        <v>0.2361111111111111</v>
      </c>
      <c r="F466" s="5">
        <v>0.25</v>
      </c>
      <c r="G466" s="5">
        <v>0.26041666666666669</v>
      </c>
      <c r="H466" s="5">
        <v>0.4201388888888889</v>
      </c>
      <c r="I466" s="5">
        <v>0.43055555555555558</v>
      </c>
      <c r="J466" s="5">
        <v>0.4375</v>
      </c>
      <c r="K466" s="4"/>
      <c r="L466" s="4"/>
      <c r="M466" s="12">
        <f t="shared" si="89"/>
        <v>2.083333333333337E-2</v>
      </c>
      <c r="N466" s="13">
        <f t="shared" si="87"/>
        <v>0.15972222222222221</v>
      </c>
      <c r="O466" s="11">
        <f t="shared" si="90"/>
        <v>8</v>
      </c>
      <c r="P466" s="11">
        <f t="shared" si="88"/>
        <v>106</v>
      </c>
      <c r="Q466" s="4">
        <v>12548</v>
      </c>
      <c r="R466" s="4">
        <v>12556</v>
      </c>
      <c r="S466" s="4">
        <v>12662</v>
      </c>
      <c r="T466" s="4">
        <v>12662</v>
      </c>
    </row>
    <row r="467" spans="1:20" x14ac:dyDescent="0.25">
      <c r="A467" s="16">
        <v>46044</v>
      </c>
      <c r="B467" s="17" t="s">
        <v>49</v>
      </c>
      <c r="C467" s="6">
        <v>20</v>
      </c>
      <c r="D467" s="4">
        <v>7144</v>
      </c>
      <c r="E467" s="5">
        <v>0.21527777777777779</v>
      </c>
      <c r="F467" s="5">
        <v>0.22083333333333333</v>
      </c>
      <c r="G467" s="5">
        <v>0.23958333333333334</v>
      </c>
      <c r="H467" s="5">
        <v>0.57499999999999996</v>
      </c>
      <c r="I467" s="5">
        <v>0.57499999999999996</v>
      </c>
      <c r="J467" s="5">
        <v>0.59097222222222223</v>
      </c>
      <c r="K467" s="4"/>
      <c r="L467" s="4"/>
      <c r="M467" s="12">
        <f t="shared" si="89"/>
        <v>1.8750000000000044E-2</v>
      </c>
      <c r="N467" s="13">
        <f t="shared" si="87"/>
        <v>0.33541666666666659</v>
      </c>
      <c r="O467" s="11">
        <f t="shared" si="90"/>
        <v>7</v>
      </c>
      <c r="P467" s="11">
        <f t="shared" si="88"/>
        <v>226</v>
      </c>
      <c r="Q467" s="4">
        <v>19416</v>
      </c>
      <c r="R467" s="4">
        <v>19423</v>
      </c>
      <c r="S467" s="4">
        <v>19649</v>
      </c>
      <c r="T467" s="4">
        <v>19649</v>
      </c>
    </row>
    <row r="468" spans="1:20" x14ac:dyDescent="0.25">
      <c r="A468" s="16">
        <v>46044</v>
      </c>
      <c r="B468" s="17" t="s">
        <v>49</v>
      </c>
      <c r="C468" s="6">
        <v>30</v>
      </c>
      <c r="D468" s="4">
        <v>7146</v>
      </c>
      <c r="E468" s="5">
        <v>0.25694444444444442</v>
      </c>
      <c r="F468" s="5">
        <v>0.2673611111111111</v>
      </c>
      <c r="G468" s="5">
        <v>0.26874999999999999</v>
      </c>
      <c r="H468" s="5">
        <v>0.625</v>
      </c>
      <c r="I468" s="5">
        <v>0.64861111111111114</v>
      </c>
      <c r="J468" s="5">
        <v>0.65</v>
      </c>
      <c r="K468" s="4"/>
      <c r="L468" s="4"/>
      <c r="M468" s="12">
        <f t="shared" si="89"/>
        <v>2.5000000000000022E-2</v>
      </c>
      <c r="N468" s="13">
        <f t="shared" si="87"/>
        <v>0.35625000000000001</v>
      </c>
      <c r="O468" s="11">
        <f t="shared" si="90"/>
        <v>22</v>
      </c>
      <c r="P468" s="11">
        <f t="shared" si="88"/>
        <v>212</v>
      </c>
      <c r="Q468" s="4">
        <v>23315</v>
      </c>
      <c r="R468" s="4">
        <v>23336</v>
      </c>
      <c r="S468" s="4">
        <v>23548</v>
      </c>
      <c r="T468" s="4">
        <v>23549</v>
      </c>
    </row>
    <row r="469" spans="1:20" x14ac:dyDescent="0.25">
      <c r="A469" s="16">
        <v>46044</v>
      </c>
      <c r="B469" s="17" t="s">
        <v>49</v>
      </c>
      <c r="C469" s="4">
        <v>40</v>
      </c>
      <c r="D469" s="4">
        <v>7140</v>
      </c>
      <c r="E469" s="5">
        <v>0.20833333333333334</v>
      </c>
      <c r="F469" s="5">
        <v>0.21875</v>
      </c>
      <c r="G469" s="5">
        <v>0.22569444444444445</v>
      </c>
      <c r="H469" s="5">
        <v>0.40625</v>
      </c>
      <c r="I469" s="5">
        <v>0.40625</v>
      </c>
      <c r="J469" s="5">
        <v>0.42708333333333331</v>
      </c>
      <c r="K469" s="4"/>
      <c r="L469" s="4"/>
      <c r="M469" s="12">
        <f t="shared" si="89"/>
        <v>6.9444444444444198E-3</v>
      </c>
      <c r="N469" s="13">
        <f t="shared" si="87"/>
        <v>0.18055555555555555</v>
      </c>
      <c r="O469" s="11">
        <f t="shared" si="90"/>
        <v>7</v>
      </c>
      <c r="P469" s="11">
        <f t="shared" si="88"/>
        <v>120</v>
      </c>
      <c r="Q469" s="4">
        <v>384931</v>
      </c>
      <c r="R469" s="4">
        <v>384935</v>
      </c>
      <c r="S469" s="4">
        <v>385055</v>
      </c>
      <c r="T469" s="4">
        <v>385058</v>
      </c>
    </row>
    <row r="470" spans="1:20" x14ac:dyDescent="0.25">
      <c r="A470" s="16">
        <v>46044</v>
      </c>
      <c r="B470" s="17" t="s">
        <v>49</v>
      </c>
      <c r="C470" s="4">
        <v>20</v>
      </c>
      <c r="D470" s="4">
        <v>7141</v>
      </c>
      <c r="E470" s="5">
        <v>0.25694444444444442</v>
      </c>
      <c r="F470" s="5">
        <v>0.2673611111111111</v>
      </c>
      <c r="G470" s="5">
        <v>0.28125</v>
      </c>
      <c r="H470" s="5">
        <v>0.60555555555555551</v>
      </c>
      <c r="I470" s="5">
        <v>0.61250000000000004</v>
      </c>
      <c r="J470" s="5">
        <v>0.61944444444444446</v>
      </c>
      <c r="K470" s="4"/>
      <c r="L470" s="4"/>
      <c r="M470" s="12">
        <f t="shared" si="89"/>
        <v>2.083333333333337E-2</v>
      </c>
      <c r="N470" s="13">
        <f t="shared" si="87"/>
        <v>0.32430555555555551</v>
      </c>
      <c r="O470" s="11">
        <f t="shared" si="90"/>
        <v>18</v>
      </c>
      <c r="P470" s="11">
        <f t="shared" si="88"/>
        <v>312</v>
      </c>
      <c r="Q470" s="4">
        <v>107721</v>
      </c>
      <c r="R470" s="4">
        <v>107730</v>
      </c>
      <c r="S470" s="4">
        <v>108042</v>
      </c>
      <c r="T470" s="4">
        <v>108051</v>
      </c>
    </row>
    <row r="471" spans="1:20" x14ac:dyDescent="0.25">
      <c r="A471" s="16">
        <v>46044</v>
      </c>
      <c r="B471" s="17" t="s">
        <v>49</v>
      </c>
      <c r="C471" s="4">
        <v>10</v>
      </c>
      <c r="D471" s="4">
        <v>7147</v>
      </c>
      <c r="E471" s="5">
        <v>0.41666666666666669</v>
      </c>
      <c r="F471" s="5">
        <v>0.41666666666666669</v>
      </c>
      <c r="G471" s="5">
        <v>0.42708333333333331</v>
      </c>
      <c r="H471" s="5">
        <v>0.79513888888888884</v>
      </c>
      <c r="I471" s="5">
        <v>0.80555555555555558</v>
      </c>
      <c r="J471" s="5">
        <v>0.81041666666666667</v>
      </c>
      <c r="K471" s="4"/>
      <c r="L471" s="4"/>
      <c r="M471" s="12">
        <f t="shared" si="89"/>
        <v>2.083333333333337E-2</v>
      </c>
      <c r="N471" s="13">
        <f t="shared" si="87"/>
        <v>0.36805555555555552</v>
      </c>
      <c r="O471" s="11">
        <f t="shared" si="90"/>
        <v>8</v>
      </c>
      <c r="P471" s="11">
        <f t="shared" si="88"/>
        <v>203</v>
      </c>
      <c r="Q471" s="4">
        <v>12662</v>
      </c>
      <c r="R471" s="4">
        <v>12662</v>
      </c>
      <c r="S471" s="4">
        <v>12865</v>
      </c>
      <c r="T471" s="4">
        <v>12873</v>
      </c>
    </row>
    <row r="472" spans="1:20" x14ac:dyDescent="0.25">
      <c r="A472" s="16">
        <v>46044</v>
      </c>
      <c r="B472" s="17" t="s">
        <v>49</v>
      </c>
      <c r="C472" s="4">
        <v>90</v>
      </c>
      <c r="D472" s="4">
        <v>63</v>
      </c>
      <c r="E472" s="5">
        <v>0.24166666666666667</v>
      </c>
      <c r="F472" s="5">
        <v>0.25</v>
      </c>
      <c r="G472" s="5">
        <v>0.2638888888888889</v>
      </c>
      <c r="H472" s="5">
        <v>0.36319444444444443</v>
      </c>
      <c r="I472" s="5">
        <v>0.36319444444444443</v>
      </c>
      <c r="J472" s="5">
        <v>0.36319444444444443</v>
      </c>
      <c r="K472" s="4"/>
      <c r="L472" s="4"/>
      <c r="M472" s="12">
        <f t="shared" si="89"/>
        <v>1.3888888888888895E-2</v>
      </c>
      <c r="N472" s="13">
        <f t="shared" si="87"/>
        <v>9.9305555555555536E-2</v>
      </c>
      <c r="O472" s="11">
        <f t="shared" si="90"/>
        <v>8</v>
      </c>
      <c r="P472" s="11">
        <f t="shared" si="88"/>
        <v>68</v>
      </c>
      <c r="Q472" s="4">
        <v>132748</v>
      </c>
      <c r="R472" s="4">
        <v>132756</v>
      </c>
      <c r="S472" s="4">
        <v>132824</v>
      </c>
      <c r="T472" s="4">
        <v>132824</v>
      </c>
    </row>
    <row r="473" spans="1:20" x14ac:dyDescent="0.25">
      <c r="A473" s="16">
        <v>46044</v>
      </c>
      <c r="B473" s="17" t="s">
        <v>49</v>
      </c>
      <c r="C473" s="4">
        <v>70</v>
      </c>
      <c r="D473" s="4">
        <v>63</v>
      </c>
      <c r="E473" s="5">
        <v>0.36319444444444443</v>
      </c>
      <c r="F473" s="5">
        <v>0.36319444444444443</v>
      </c>
      <c r="G473" s="5">
        <v>0.36527777777777776</v>
      </c>
      <c r="H473" s="5">
        <v>0.41180555555555554</v>
      </c>
      <c r="I473" s="5">
        <v>0.41180555555555554</v>
      </c>
      <c r="J473" s="5">
        <v>0.41180555555555554</v>
      </c>
      <c r="K473" s="4"/>
      <c r="L473" s="4"/>
      <c r="M473" s="12">
        <f t="shared" si="89"/>
        <v>2.0833333333333259E-3</v>
      </c>
      <c r="N473" s="13">
        <f t="shared" si="87"/>
        <v>4.6527777777777779E-2</v>
      </c>
      <c r="O473" s="11">
        <f t="shared" si="90"/>
        <v>0</v>
      </c>
      <c r="P473" s="11">
        <f t="shared" si="88"/>
        <v>33</v>
      </c>
      <c r="Q473" s="4">
        <v>132824</v>
      </c>
      <c r="R473" s="4">
        <v>132824</v>
      </c>
      <c r="S473" s="4">
        <v>132857</v>
      </c>
      <c r="T473" s="4">
        <v>132857</v>
      </c>
    </row>
    <row r="474" spans="1:20" x14ac:dyDescent="0.25">
      <c r="A474" s="16">
        <v>46044</v>
      </c>
      <c r="B474" s="17" t="s">
        <v>49</v>
      </c>
      <c r="C474" s="4">
        <v>80</v>
      </c>
      <c r="D474" s="4">
        <v>63</v>
      </c>
      <c r="E474" s="5">
        <v>0.41180555555555554</v>
      </c>
      <c r="F474" s="5">
        <v>0.41180555555555554</v>
      </c>
      <c r="G474" s="5">
        <v>0.41458333333333336</v>
      </c>
      <c r="H474" s="5">
        <v>0.49305555555555558</v>
      </c>
      <c r="I474" s="5">
        <v>0.49305555555555558</v>
      </c>
      <c r="J474" s="5">
        <v>0.49305555555555558</v>
      </c>
      <c r="K474" s="4"/>
      <c r="L474" s="4"/>
      <c r="M474" s="12">
        <f t="shared" si="89"/>
        <v>2.7777777777778234E-3</v>
      </c>
      <c r="N474" s="13">
        <f t="shared" si="87"/>
        <v>7.8472222222222221E-2</v>
      </c>
      <c r="O474" s="11">
        <f t="shared" si="90"/>
        <v>10</v>
      </c>
      <c r="P474" s="11">
        <f t="shared" si="88"/>
        <v>28</v>
      </c>
      <c r="Q474" s="4">
        <v>132857</v>
      </c>
      <c r="R474" s="4">
        <v>132857</v>
      </c>
      <c r="S474" s="4">
        <v>132885</v>
      </c>
      <c r="T474" s="4">
        <v>132895</v>
      </c>
    </row>
    <row r="475" spans="1:20" x14ac:dyDescent="0.25">
      <c r="A475" s="16">
        <v>46044</v>
      </c>
      <c r="B475" s="17" t="s">
        <v>49</v>
      </c>
      <c r="C475" s="4">
        <v>90</v>
      </c>
      <c r="D475" s="4">
        <v>63</v>
      </c>
      <c r="E475" s="5">
        <v>0.49305555555555558</v>
      </c>
      <c r="F475" s="5">
        <v>0.49305555555555558</v>
      </c>
      <c r="G475" s="5">
        <v>0.49652777777777779</v>
      </c>
      <c r="H475" s="5">
        <v>0.60416666666666663</v>
      </c>
      <c r="I475" s="5">
        <v>0.61319444444444449</v>
      </c>
      <c r="J475" s="5">
        <v>0.6166666666666667</v>
      </c>
      <c r="K475" s="4"/>
      <c r="L475" s="4"/>
      <c r="M475" s="12">
        <f t="shared" si="89"/>
        <v>1.2500000000000067E-2</v>
      </c>
      <c r="N475" s="13">
        <f t="shared" si="87"/>
        <v>0.10763888888888884</v>
      </c>
      <c r="O475" s="11">
        <f t="shared" si="90"/>
        <v>13</v>
      </c>
      <c r="P475" s="11">
        <f t="shared" si="88"/>
        <v>77</v>
      </c>
      <c r="Q475" s="4">
        <v>132885</v>
      </c>
      <c r="R475" s="4">
        <v>132892</v>
      </c>
      <c r="S475" s="4">
        <v>132969</v>
      </c>
      <c r="T475" s="4">
        <v>132975</v>
      </c>
    </row>
    <row r="476" spans="1:20" x14ac:dyDescent="0.25">
      <c r="A476" s="16">
        <v>46044</v>
      </c>
      <c r="B476" s="17" t="s">
        <v>49</v>
      </c>
      <c r="C476" s="4">
        <v>40</v>
      </c>
      <c r="D476" s="4">
        <v>7140</v>
      </c>
      <c r="E476" s="5">
        <v>0.40625</v>
      </c>
      <c r="F476" s="5">
        <v>0.41666666666666669</v>
      </c>
      <c r="G476" s="5">
        <v>0.4236111111111111</v>
      </c>
      <c r="H476" s="5">
        <v>0.82222222222222219</v>
      </c>
      <c r="I476" s="5">
        <v>0.82916666666666672</v>
      </c>
      <c r="J476" s="5">
        <v>0.8354166666666667</v>
      </c>
      <c r="K476" s="4"/>
      <c r="L476" s="4"/>
      <c r="M476" s="12">
        <f t="shared" si="89"/>
        <v>1.3888888888888951E-2</v>
      </c>
      <c r="N476" s="13">
        <f t="shared" si="87"/>
        <v>0.39861111111111108</v>
      </c>
      <c r="O476" s="11">
        <f t="shared" si="90"/>
        <v>4</v>
      </c>
      <c r="P476" s="11">
        <f t="shared" si="88"/>
        <v>251</v>
      </c>
      <c r="Q476" s="4">
        <v>385055</v>
      </c>
      <c r="R476" s="4">
        <v>385055</v>
      </c>
      <c r="S476" s="4">
        <v>385306</v>
      </c>
      <c r="T476" s="4">
        <v>385310</v>
      </c>
    </row>
    <row r="477" spans="1:20" x14ac:dyDescent="0.25">
      <c r="A477" s="16">
        <v>46044</v>
      </c>
      <c r="B477" s="17" t="s">
        <v>49</v>
      </c>
      <c r="C477" s="4">
        <v>30</v>
      </c>
      <c r="D477" s="4">
        <v>7146</v>
      </c>
      <c r="E477" s="5">
        <v>0.63541666666666663</v>
      </c>
      <c r="F477" s="5">
        <v>0.64930555555555558</v>
      </c>
      <c r="G477" s="5">
        <v>0.64930555555555558</v>
      </c>
      <c r="H477" s="5">
        <v>0.8208333333333333</v>
      </c>
      <c r="I477" s="5">
        <v>0.84375</v>
      </c>
      <c r="J477" s="5">
        <v>0.85763888888888884</v>
      </c>
      <c r="K477" s="4"/>
      <c r="L477" s="4"/>
      <c r="M477" s="12">
        <f t="shared" si="89"/>
        <v>2.2916666666666696E-2</v>
      </c>
      <c r="N477" s="13">
        <f t="shared" si="87"/>
        <v>0.17152777777777772</v>
      </c>
      <c r="O477" s="11">
        <f t="shared" si="90"/>
        <v>22</v>
      </c>
      <c r="P477" s="11">
        <f t="shared" si="88"/>
        <v>111</v>
      </c>
      <c r="Q477" s="4">
        <v>23549</v>
      </c>
      <c r="R477" s="4">
        <v>23550</v>
      </c>
      <c r="S477" s="4">
        <v>23661</v>
      </c>
      <c r="T477" s="4">
        <v>23682</v>
      </c>
    </row>
    <row r="478" spans="1:20" x14ac:dyDescent="0.25">
      <c r="A478" s="16">
        <v>46044</v>
      </c>
      <c r="B478" s="17" t="s">
        <v>49</v>
      </c>
      <c r="C478" s="4">
        <v>30</v>
      </c>
      <c r="D478" s="4">
        <v>7145</v>
      </c>
      <c r="E478" s="5">
        <v>0.43055555555555558</v>
      </c>
      <c r="F478" s="5">
        <v>0.43125000000000002</v>
      </c>
      <c r="G478" s="5">
        <v>0.43194444444444446</v>
      </c>
      <c r="H478" s="5">
        <v>0.84722222222222221</v>
      </c>
      <c r="I478" s="5">
        <v>0.85763888888888884</v>
      </c>
      <c r="J478" s="5">
        <v>0.86458333333333337</v>
      </c>
      <c r="K478" s="4"/>
      <c r="L478" s="4"/>
      <c r="M478" s="12">
        <f t="shared" si="89"/>
        <v>1.1111111111111072E-2</v>
      </c>
      <c r="N478" s="13">
        <f t="shared" si="87"/>
        <v>0.41527777777777775</v>
      </c>
      <c r="O478" s="11">
        <f t="shared" si="90"/>
        <v>8</v>
      </c>
      <c r="P478" s="11">
        <f t="shared" si="88"/>
        <v>262</v>
      </c>
      <c r="Q478" s="4">
        <v>30550</v>
      </c>
      <c r="R478" s="4">
        <v>30550</v>
      </c>
      <c r="S478" s="4">
        <v>30812</v>
      </c>
      <c r="T478" s="4">
        <v>30820</v>
      </c>
    </row>
    <row r="479" spans="1:20" x14ac:dyDescent="0.25">
      <c r="A479" s="16">
        <v>46044</v>
      </c>
      <c r="B479" s="17" t="s">
        <v>49</v>
      </c>
      <c r="C479" s="4">
        <v>40</v>
      </c>
      <c r="D479" s="4">
        <v>7109</v>
      </c>
      <c r="E479" s="5">
        <v>0.20833333333333334</v>
      </c>
      <c r="F479" s="5">
        <v>0.20833333333333334</v>
      </c>
      <c r="G479" s="5">
        <v>0.22013888888888888</v>
      </c>
      <c r="H479" s="5">
        <v>0.40902777777777777</v>
      </c>
      <c r="I479" s="5">
        <v>0.40972222222222221</v>
      </c>
      <c r="J479" s="5">
        <v>0.41805555555555557</v>
      </c>
      <c r="K479" s="4"/>
      <c r="L479" s="4"/>
      <c r="M479" s="12">
        <f t="shared" si="89"/>
        <v>1.2499999999999956E-2</v>
      </c>
      <c r="N479" s="13">
        <f t="shared" si="87"/>
        <v>0.18888888888888888</v>
      </c>
      <c r="O479" s="11">
        <f t="shared" si="90"/>
        <v>6</v>
      </c>
      <c r="P479" s="11">
        <f t="shared" si="88"/>
        <v>122</v>
      </c>
      <c r="Q479" s="4">
        <v>567554</v>
      </c>
      <c r="R479" s="4">
        <v>567557</v>
      </c>
      <c r="S479" s="4">
        <v>567679</v>
      </c>
      <c r="T479" s="4">
        <v>567682</v>
      </c>
    </row>
    <row r="480" spans="1:20" x14ac:dyDescent="0.25">
      <c r="A480" s="16">
        <v>46044</v>
      </c>
      <c r="B480" s="17" t="s">
        <v>49</v>
      </c>
      <c r="C480" s="4">
        <v>70</v>
      </c>
      <c r="D480" s="4">
        <v>63</v>
      </c>
      <c r="E480" s="5">
        <v>0.58888888888888891</v>
      </c>
      <c r="F480" s="5">
        <v>0.61319444444444449</v>
      </c>
      <c r="G480" s="5">
        <v>0.61805555555555558</v>
      </c>
      <c r="H480" s="5">
        <v>0.66249999999999998</v>
      </c>
      <c r="I480" s="5">
        <v>0.66249999999999998</v>
      </c>
      <c r="J480" s="5">
        <v>0.66319444444444442</v>
      </c>
      <c r="K480" s="4"/>
      <c r="L480" s="4"/>
      <c r="M480" s="12">
        <f t="shared" si="89"/>
        <v>4.8611111111110938E-3</v>
      </c>
      <c r="N480" s="13">
        <f t="shared" si="87"/>
        <v>4.4444444444444398E-2</v>
      </c>
      <c r="O480" s="11">
        <f t="shared" si="90"/>
        <v>3</v>
      </c>
      <c r="P480" s="11">
        <f t="shared" si="88"/>
        <v>34</v>
      </c>
      <c r="Q480" s="4">
        <v>132973</v>
      </c>
      <c r="R480" s="4">
        <v>132976</v>
      </c>
      <c r="S480" s="4">
        <v>133010</v>
      </c>
      <c r="T480" s="4">
        <v>133010</v>
      </c>
    </row>
    <row r="481" spans="1:21" x14ac:dyDescent="0.25">
      <c r="A481" s="16">
        <v>46044</v>
      </c>
      <c r="B481" s="17" t="s">
        <v>49</v>
      </c>
      <c r="C481" s="4">
        <v>80</v>
      </c>
      <c r="D481" s="4">
        <v>63</v>
      </c>
      <c r="E481" s="5">
        <v>0.66319444444444442</v>
      </c>
      <c r="F481" s="5">
        <v>0.66319444444444442</v>
      </c>
      <c r="G481" s="5">
        <v>0.66319444444444442</v>
      </c>
      <c r="H481" s="5">
        <v>0.70138888888888884</v>
      </c>
      <c r="I481" s="5">
        <v>0.70138888888888884</v>
      </c>
      <c r="J481" s="5">
        <v>0.70138888888888884</v>
      </c>
      <c r="K481" s="4"/>
      <c r="L481" s="4"/>
      <c r="M481" s="12">
        <f t="shared" si="89"/>
        <v>0</v>
      </c>
      <c r="N481" s="13">
        <f t="shared" si="87"/>
        <v>3.819444444444442E-2</v>
      </c>
      <c r="O481" s="11">
        <f t="shared" si="90"/>
        <v>0</v>
      </c>
      <c r="P481" s="11">
        <f t="shared" si="88"/>
        <v>27</v>
      </c>
      <c r="Q481" s="4">
        <v>133010</v>
      </c>
      <c r="R481" s="4">
        <v>133010</v>
      </c>
      <c r="S481" s="4">
        <v>133037</v>
      </c>
      <c r="T481" s="4">
        <v>133037</v>
      </c>
    </row>
    <row r="482" spans="1:21" x14ac:dyDescent="0.25">
      <c r="A482" s="16">
        <v>46044</v>
      </c>
      <c r="B482" s="17" t="s">
        <v>49</v>
      </c>
      <c r="C482" s="4">
        <v>90</v>
      </c>
      <c r="D482" s="4">
        <v>63</v>
      </c>
      <c r="E482" s="5">
        <v>0.70138888888888884</v>
      </c>
      <c r="F482" s="5">
        <v>0.70694444444444449</v>
      </c>
      <c r="G482" s="5">
        <v>0.70694444444444449</v>
      </c>
      <c r="H482" s="5">
        <v>0.74722222222222223</v>
      </c>
      <c r="I482" s="5">
        <v>0.75555555555555554</v>
      </c>
      <c r="J482" s="5">
        <v>0.76458333333333328</v>
      </c>
      <c r="K482" s="4"/>
      <c r="L482" s="4"/>
      <c r="M482" s="12">
        <f t="shared" si="89"/>
        <v>8.3333333333333037E-3</v>
      </c>
      <c r="N482" s="13">
        <f t="shared" si="87"/>
        <v>4.0277777777777746E-2</v>
      </c>
      <c r="O482" s="11">
        <f t="shared" si="90"/>
        <v>0</v>
      </c>
      <c r="P482" s="11">
        <f t="shared" si="88"/>
        <v>34</v>
      </c>
      <c r="Q482" s="4">
        <v>133037</v>
      </c>
      <c r="R482" s="4">
        <v>133037</v>
      </c>
      <c r="S482" s="4">
        <v>133071</v>
      </c>
      <c r="T482" s="4">
        <v>133071</v>
      </c>
    </row>
    <row r="483" spans="1:21" x14ac:dyDescent="0.25">
      <c r="A483" s="16">
        <v>46044</v>
      </c>
      <c r="B483" s="17" t="s">
        <v>49</v>
      </c>
      <c r="C483" s="4">
        <v>10</v>
      </c>
      <c r="D483" s="4">
        <v>7106</v>
      </c>
      <c r="E483" s="5">
        <v>0.40972222222222221</v>
      </c>
      <c r="F483" s="5">
        <v>0.41944444444444445</v>
      </c>
      <c r="G483" s="5">
        <v>0.41944444444444445</v>
      </c>
      <c r="H483" s="5">
        <v>0.79722222222222228</v>
      </c>
      <c r="I483" s="5">
        <v>0.7993055555555556</v>
      </c>
      <c r="J483" s="5">
        <v>0.81458333333333333</v>
      </c>
      <c r="K483" s="4"/>
      <c r="L483" s="4"/>
      <c r="M483" s="12">
        <f t="shared" si="89"/>
        <v>2.0833333333333259E-3</v>
      </c>
      <c r="N483" s="13">
        <f t="shared" si="87"/>
        <v>0.37777777777777782</v>
      </c>
      <c r="O483" s="11">
        <f t="shared" si="90"/>
        <v>20</v>
      </c>
      <c r="P483" s="11">
        <f t="shared" si="88"/>
        <v>194</v>
      </c>
      <c r="Q483" s="4">
        <v>540074</v>
      </c>
      <c r="R483" s="4">
        <v>540093</v>
      </c>
      <c r="S483" s="4">
        <v>540287</v>
      </c>
      <c r="T483" s="4">
        <v>540288</v>
      </c>
    </row>
    <row r="484" spans="1:21" x14ac:dyDescent="0.25">
      <c r="A484" s="16">
        <v>46044</v>
      </c>
      <c r="B484" s="17" t="s">
        <v>49</v>
      </c>
      <c r="C484" s="4">
        <v>40</v>
      </c>
      <c r="D484" s="4">
        <v>7109</v>
      </c>
      <c r="E484" s="5">
        <v>0.40625</v>
      </c>
      <c r="F484" s="5">
        <v>0.41666666666666669</v>
      </c>
      <c r="G484" s="5">
        <v>0.4201388888888889</v>
      </c>
      <c r="H484" s="5">
        <v>0.47569444444444442</v>
      </c>
      <c r="I484" s="5">
        <v>0.47569444444444442</v>
      </c>
      <c r="J484" s="5">
        <v>0.47569444444444442</v>
      </c>
      <c r="K484" s="4"/>
      <c r="L484" s="4"/>
      <c r="M484" s="12">
        <f t="shared" si="89"/>
        <v>3.4722222222222099E-3</v>
      </c>
      <c r="N484" s="13">
        <f t="shared" si="87"/>
        <v>5.5555555555555525E-2</v>
      </c>
      <c r="O484" s="11">
        <f t="shared" si="90"/>
        <v>4</v>
      </c>
      <c r="P484" s="11">
        <f t="shared" si="88"/>
        <v>30</v>
      </c>
      <c r="Q484" s="4">
        <v>567682</v>
      </c>
      <c r="R484" s="4">
        <v>567686</v>
      </c>
      <c r="S484" s="4">
        <v>567716</v>
      </c>
      <c r="T484" s="4">
        <v>567716</v>
      </c>
    </row>
    <row r="485" spans="1:21" x14ac:dyDescent="0.25">
      <c r="A485" s="16">
        <v>46044</v>
      </c>
      <c r="B485" s="17" t="s">
        <v>49</v>
      </c>
      <c r="C485" s="4">
        <v>40</v>
      </c>
      <c r="D485" s="4">
        <v>7105</v>
      </c>
      <c r="E485" s="5">
        <v>0.47569444444444442</v>
      </c>
      <c r="F485" s="5">
        <v>0.53819444444444442</v>
      </c>
      <c r="G485" s="5">
        <v>0.53819444444444442</v>
      </c>
      <c r="H485" s="5">
        <v>0.83125000000000004</v>
      </c>
      <c r="I485" s="5">
        <v>0.84027777777777779</v>
      </c>
      <c r="J485" s="5">
        <v>0.85416666666666663</v>
      </c>
      <c r="K485" s="4"/>
      <c r="L485" s="4"/>
      <c r="M485" s="12">
        <f t="shared" si="89"/>
        <v>9.0277777777777457E-3</v>
      </c>
      <c r="N485" s="13">
        <f t="shared" si="87"/>
        <v>0.29305555555555562</v>
      </c>
      <c r="O485" s="11">
        <f t="shared" si="90"/>
        <v>4</v>
      </c>
      <c r="P485" s="11">
        <f t="shared" si="88"/>
        <v>216</v>
      </c>
      <c r="Q485" s="4">
        <v>550455</v>
      </c>
      <c r="R485" s="4">
        <v>550455</v>
      </c>
      <c r="S485" s="4">
        <v>550671</v>
      </c>
      <c r="T485" s="4">
        <v>550675</v>
      </c>
    </row>
    <row r="486" spans="1:21" x14ac:dyDescent="0.25">
      <c r="A486" s="16">
        <v>46044</v>
      </c>
      <c r="B486" s="17" t="s">
        <v>49</v>
      </c>
      <c r="C486" s="4">
        <v>20</v>
      </c>
      <c r="D486" s="4">
        <v>7144</v>
      </c>
      <c r="E486" s="5">
        <v>0.54166666666666663</v>
      </c>
      <c r="F486" s="5">
        <v>0.55763888888888891</v>
      </c>
      <c r="G486" s="5">
        <v>0.57152777777777775</v>
      </c>
      <c r="H486" s="5">
        <v>0.85069444444444442</v>
      </c>
      <c r="I486" s="5">
        <v>0.86458333333333337</v>
      </c>
      <c r="J486" s="5">
        <v>0.87152777777777779</v>
      </c>
      <c r="K486" s="4"/>
      <c r="L486" s="4"/>
      <c r="M486" s="12">
        <f t="shared" si="89"/>
        <v>2.777777777777779E-2</v>
      </c>
      <c r="N486" s="13">
        <f t="shared" si="87"/>
        <v>0.27916666666666667</v>
      </c>
      <c r="O486" s="11">
        <f t="shared" si="90"/>
        <v>8</v>
      </c>
      <c r="P486" s="11">
        <f t="shared" si="88"/>
        <v>172</v>
      </c>
      <c r="Q486" s="4">
        <v>19649</v>
      </c>
      <c r="R486" s="4">
        <v>19649</v>
      </c>
      <c r="S486" s="4">
        <v>19821</v>
      </c>
      <c r="T486" s="4">
        <v>19829</v>
      </c>
    </row>
    <row r="487" spans="1:21" x14ac:dyDescent="0.25">
      <c r="A487" s="16"/>
      <c r="B487" s="17"/>
      <c r="C487" s="4"/>
      <c r="D487" s="4"/>
      <c r="E487" s="5"/>
      <c r="F487" s="5"/>
      <c r="G487" s="5"/>
      <c r="H487" s="5"/>
      <c r="I487" s="5"/>
      <c r="J487" s="5"/>
      <c r="K487" s="4"/>
      <c r="L487" s="4"/>
      <c r="M487" s="12">
        <f t="shared" si="89"/>
        <v>0</v>
      </c>
      <c r="N487" s="13">
        <f t="shared" si="87"/>
        <v>0</v>
      </c>
      <c r="O487" s="11">
        <f t="shared" si="90"/>
        <v>0</v>
      </c>
      <c r="P487" s="11">
        <f t="shared" si="88"/>
        <v>0</v>
      </c>
      <c r="Q487" s="4"/>
      <c r="R487" s="4"/>
      <c r="S487" s="4"/>
      <c r="T487" s="4"/>
    </row>
    <row r="488" spans="1:21" x14ac:dyDescent="0.25">
      <c r="A488" s="16"/>
      <c r="B488" s="17"/>
      <c r="C488" s="4"/>
      <c r="D488" s="4"/>
      <c r="E488" s="5"/>
      <c r="F488" s="5"/>
      <c r="G488" s="5"/>
      <c r="H488" s="5"/>
      <c r="I488" s="5"/>
      <c r="J488" s="5"/>
      <c r="K488" s="4"/>
      <c r="L488" s="4"/>
      <c r="M488" s="12">
        <f t="shared" si="89"/>
        <v>0</v>
      </c>
      <c r="N488" s="13">
        <f t="shared" si="87"/>
        <v>0</v>
      </c>
      <c r="O488" s="11">
        <f t="shared" si="90"/>
        <v>0</v>
      </c>
      <c r="P488" s="11">
        <f t="shared" si="88"/>
        <v>0</v>
      </c>
      <c r="Q488" s="4"/>
      <c r="R488" s="4"/>
      <c r="S488" s="4"/>
      <c r="T488" s="4"/>
    </row>
    <row r="489" spans="1:21" x14ac:dyDescent="0.25">
      <c r="A489" s="16"/>
      <c r="B489" s="17"/>
      <c r="C489" s="4"/>
      <c r="D489" s="4"/>
      <c r="E489" s="5"/>
      <c r="F489" s="5"/>
      <c r="G489" s="5"/>
      <c r="H489" s="5"/>
      <c r="I489" s="5"/>
      <c r="J489" s="5"/>
      <c r="K489" s="4"/>
      <c r="L489" s="4"/>
      <c r="M489" s="12">
        <f t="shared" si="89"/>
        <v>0</v>
      </c>
      <c r="N489" s="13">
        <f t="shared" si="87"/>
        <v>0</v>
      </c>
      <c r="O489" s="11">
        <f t="shared" si="90"/>
        <v>0</v>
      </c>
      <c r="P489" s="11">
        <f t="shared" si="88"/>
        <v>0</v>
      </c>
      <c r="Q489" s="4"/>
      <c r="R489" s="4"/>
      <c r="S489" s="4"/>
      <c r="T489" s="4"/>
    </row>
    <row r="490" spans="1:21" x14ac:dyDescent="0.25">
      <c r="A490" s="16"/>
      <c r="B490" s="17"/>
      <c r="C490" s="4"/>
      <c r="D490" s="4"/>
      <c r="E490" s="5"/>
      <c r="F490" s="5"/>
      <c r="G490" s="5"/>
      <c r="H490" s="5"/>
      <c r="I490" s="5"/>
      <c r="J490" s="5"/>
      <c r="K490" s="4"/>
      <c r="L490" s="4"/>
      <c r="M490" s="12">
        <f t="shared" si="89"/>
        <v>0</v>
      </c>
      <c r="N490" s="13">
        <f t="shared" si="87"/>
        <v>0</v>
      </c>
      <c r="O490" s="11">
        <f t="shared" si="90"/>
        <v>0</v>
      </c>
      <c r="P490" s="11">
        <f t="shared" si="88"/>
        <v>0</v>
      </c>
      <c r="Q490" s="4"/>
      <c r="R490" s="4"/>
      <c r="S490" s="4"/>
      <c r="T490" s="4"/>
    </row>
    <row r="491" spans="1:21" x14ac:dyDescent="0.25">
      <c r="A491" s="27"/>
      <c r="B491" s="28"/>
      <c r="C491" s="28"/>
      <c r="D491" s="29"/>
      <c r="E491" s="28"/>
      <c r="F491" s="28"/>
      <c r="G491" s="28"/>
      <c r="H491" s="28"/>
      <c r="I491" s="28"/>
      <c r="J491" s="28"/>
      <c r="K491" s="28"/>
      <c r="L491" s="7" t="s">
        <v>41</v>
      </c>
      <c r="M491" s="14">
        <f>SUM(M464:M490)</f>
        <v>0.35833333333333345</v>
      </c>
      <c r="N491" s="14">
        <f>SUM(N464:N490)</f>
        <v>4.7166666666666668</v>
      </c>
      <c r="O491" s="35">
        <f>SUM(O464:O490)</f>
        <v>213</v>
      </c>
      <c r="P491" s="35">
        <f>SUM(P464:P490)</f>
        <v>3067</v>
      </c>
      <c r="Q491" s="28"/>
      <c r="R491" s="28"/>
      <c r="S491" s="28"/>
      <c r="T491" s="28"/>
    </row>
    <row r="492" spans="1:21" x14ac:dyDescent="0.25">
      <c r="A492" s="16">
        <v>46045</v>
      </c>
      <c r="B492" s="17" t="s">
        <v>42</v>
      </c>
      <c r="C492" s="17">
        <v>30</v>
      </c>
      <c r="D492" s="17">
        <v>7146</v>
      </c>
      <c r="E492" s="18">
        <v>0.1875</v>
      </c>
      <c r="F492" s="18">
        <v>0.1875</v>
      </c>
      <c r="G492" s="18">
        <v>0.2361111111111111</v>
      </c>
      <c r="H492" s="18">
        <v>0.44305555555555554</v>
      </c>
      <c r="I492" s="18">
        <v>0.46111111111111114</v>
      </c>
      <c r="J492" s="18">
        <v>0.46250000000000002</v>
      </c>
      <c r="K492" s="17"/>
      <c r="L492" s="17"/>
      <c r="M492" s="19">
        <f>G492-F492+I492-H492</f>
        <v>6.6666666666666652E-2</v>
      </c>
      <c r="N492" s="20">
        <f t="shared" ref="N492:N516" si="91">H492-G492-(L492-K492)</f>
        <v>0.20694444444444443</v>
      </c>
      <c r="O492" s="34">
        <f>R492-Q492+T492-S492</f>
        <v>20</v>
      </c>
      <c r="P492" s="34">
        <f t="shared" ref="P492:P516" si="92">S492-R492</f>
        <v>143</v>
      </c>
      <c r="Q492" s="17">
        <v>23682</v>
      </c>
      <c r="R492" s="17">
        <v>23702</v>
      </c>
      <c r="S492" s="17">
        <v>23845</v>
      </c>
      <c r="T492" s="17">
        <v>23845</v>
      </c>
    </row>
    <row r="493" spans="1:21" x14ac:dyDescent="0.25">
      <c r="A493" s="16">
        <v>46045</v>
      </c>
      <c r="B493" s="17" t="s">
        <v>42</v>
      </c>
      <c r="C493" s="4">
        <v>40</v>
      </c>
      <c r="D493" s="4">
        <v>7126</v>
      </c>
      <c r="E493" s="5">
        <v>0.20833333333333334</v>
      </c>
      <c r="F493" s="5">
        <v>0.20833333333333334</v>
      </c>
      <c r="G493" s="5">
        <v>0.21875</v>
      </c>
      <c r="H493" s="5">
        <v>0.40555555555555556</v>
      </c>
      <c r="I493" s="5">
        <v>0.42916666666666664</v>
      </c>
      <c r="J493" s="5">
        <v>0.46875</v>
      </c>
      <c r="K493" s="4"/>
      <c r="L493" s="4"/>
      <c r="M493" s="12">
        <f t="shared" ref="M493:M516" si="93">G493-F493+I493-H493</f>
        <v>3.4027777777777768E-2</v>
      </c>
      <c r="N493" s="13">
        <f t="shared" si="91"/>
        <v>0.18680555555555556</v>
      </c>
      <c r="O493" s="11">
        <f t="shared" ref="O493:O516" si="94">R493-Q493+T493-S493</f>
        <v>5</v>
      </c>
      <c r="P493" s="11">
        <f t="shared" si="92"/>
        <v>123</v>
      </c>
      <c r="Q493" s="4">
        <v>378657</v>
      </c>
      <c r="R493" s="4">
        <v>378662</v>
      </c>
      <c r="S493" s="4">
        <v>378785</v>
      </c>
      <c r="T493" s="4">
        <v>378785</v>
      </c>
    </row>
    <row r="494" spans="1:21" x14ac:dyDescent="0.25">
      <c r="A494" s="16">
        <v>46045</v>
      </c>
      <c r="B494" s="17" t="s">
        <v>42</v>
      </c>
      <c r="C494" s="4">
        <v>20</v>
      </c>
      <c r="D494" s="4">
        <v>7149</v>
      </c>
      <c r="E494" s="5">
        <v>0.21527777777777779</v>
      </c>
      <c r="F494" s="5">
        <v>0.22569444444444445</v>
      </c>
      <c r="G494" s="5">
        <v>0.23958333333333334</v>
      </c>
      <c r="H494" s="5">
        <v>0.57291666666666663</v>
      </c>
      <c r="I494" s="5">
        <v>0.57291666666666663</v>
      </c>
      <c r="J494" s="5" t="s">
        <v>53</v>
      </c>
      <c r="K494" s="4"/>
      <c r="L494" s="4"/>
      <c r="M494" s="12">
        <f t="shared" si="93"/>
        <v>1.3888888888888951E-2</v>
      </c>
      <c r="N494" s="13">
        <f t="shared" si="91"/>
        <v>0.33333333333333326</v>
      </c>
      <c r="O494" s="11">
        <f t="shared" si="94"/>
        <v>8</v>
      </c>
      <c r="P494" s="11">
        <f t="shared" si="92"/>
        <v>230</v>
      </c>
      <c r="Q494" s="4">
        <v>19829</v>
      </c>
      <c r="R494" s="4">
        <v>19837</v>
      </c>
      <c r="S494" s="4">
        <v>20067</v>
      </c>
      <c r="T494" s="4">
        <v>20067</v>
      </c>
      <c r="U494" s="1" t="s">
        <v>20</v>
      </c>
    </row>
    <row r="495" spans="1:21" x14ac:dyDescent="0.25">
      <c r="A495" s="16">
        <v>46045</v>
      </c>
      <c r="B495" s="17" t="s">
        <v>42</v>
      </c>
      <c r="C495" s="6">
        <v>10</v>
      </c>
      <c r="D495" s="4">
        <v>7140</v>
      </c>
      <c r="E495" s="5">
        <v>0.2361111111111111</v>
      </c>
      <c r="F495" s="5">
        <v>0.25</v>
      </c>
      <c r="G495" s="5">
        <v>0.26041666666666669</v>
      </c>
      <c r="H495" s="5">
        <v>0.43055555555555558</v>
      </c>
      <c r="I495" s="5">
        <v>0.44444444444444442</v>
      </c>
      <c r="J495" s="5">
        <v>0.4513888888888889</v>
      </c>
      <c r="K495" s="4"/>
      <c r="L495" s="4"/>
      <c r="M495" s="12">
        <f t="shared" si="93"/>
        <v>2.4305555555555525E-2</v>
      </c>
      <c r="N495" s="13">
        <f t="shared" si="91"/>
        <v>0.1701388888888889</v>
      </c>
      <c r="O495" s="11">
        <f t="shared" si="94"/>
        <v>15</v>
      </c>
      <c r="P495" s="11">
        <f t="shared" si="92"/>
        <v>107</v>
      </c>
      <c r="Q495" s="4">
        <v>385310</v>
      </c>
      <c r="R495" s="4">
        <v>385318</v>
      </c>
      <c r="S495" s="4">
        <v>385425</v>
      </c>
      <c r="T495" s="4">
        <v>385432</v>
      </c>
    </row>
    <row r="496" spans="1:21" x14ac:dyDescent="0.25">
      <c r="A496" s="16">
        <v>46045</v>
      </c>
      <c r="B496" s="17" t="s">
        <v>42</v>
      </c>
      <c r="C496" s="6">
        <v>10</v>
      </c>
      <c r="D496" s="4">
        <v>7106</v>
      </c>
      <c r="E496" s="5">
        <v>0.24652777777777779</v>
      </c>
      <c r="F496" s="5">
        <v>0.25555555555555554</v>
      </c>
      <c r="G496" s="5">
        <v>0.26041666666666669</v>
      </c>
      <c r="H496" s="5">
        <v>0.43402777777777779</v>
      </c>
      <c r="I496" s="5">
        <v>0.4375</v>
      </c>
      <c r="J496" s="5">
        <v>0.44097222222222221</v>
      </c>
      <c r="K496" s="4"/>
      <c r="L496" s="4"/>
      <c r="M496" s="12">
        <f t="shared" si="93"/>
        <v>8.3333333333333592E-3</v>
      </c>
      <c r="N496" s="13">
        <f t="shared" si="91"/>
        <v>0.1736111111111111</v>
      </c>
      <c r="O496" s="11">
        <f t="shared" si="94"/>
        <v>2</v>
      </c>
      <c r="P496" s="11">
        <f t="shared" si="92"/>
        <v>106</v>
      </c>
      <c r="Q496" s="4">
        <v>540288</v>
      </c>
      <c r="R496" s="4">
        <v>540289</v>
      </c>
      <c r="S496" s="4">
        <v>540395</v>
      </c>
      <c r="T496" s="4">
        <v>540396</v>
      </c>
    </row>
    <row r="497" spans="1:20" x14ac:dyDescent="0.25">
      <c r="A497" s="16">
        <v>46045</v>
      </c>
      <c r="B497" s="17" t="s">
        <v>42</v>
      </c>
      <c r="C497" s="6">
        <v>90</v>
      </c>
      <c r="D497" s="4">
        <v>63</v>
      </c>
      <c r="E497" s="5">
        <v>0.23958333333333334</v>
      </c>
      <c r="F497" s="5">
        <v>0.23958333333333334</v>
      </c>
      <c r="G497" s="5">
        <v>0.25</v>
      </c>
      <c r="H497" s="5">
        <v>0.36041666666666666</v>
      </c>
      <c r="I497" s="5">
        <v>0.36041666666666666</v>
      </c>
      <c r="J497" s="5">
        <v>0.36041666666666666</v>
      </c>
      <c r="K497" s="4"/>
      <c r="L497" s="4"/>
      <c r="M497" s="12">
        <f t="shared" si="93"/>
        <v>1.0416666666666685E-2</v>
      </c>
      <c r="N497" s="13">
        <f t="shared" si="91"/>
        <v>0.11041666666666666</v>
      </c>
      <c r="O497" s="11">
        <f t="shared" si="94"/>
        <v>10</v>
      </c>
      <c r="P497" s="11">
        <f t="shared" si="92"/>
        <v>65</v>
      </c>
      <c r="Q497" s="4">
        <v>133074</v>
      </c>
      <c r="R497" s="4">
        <v>133084</v>
      </c>
      <c r="S497" s="4">
        <v>133149</v>
      </c>
      <c r="T497" s="4">
        <v>133149</v>
      </c>
    </row>
    <row r="498" spans="1:20" x14ac:dyDescent="0.25">
      <c r="A498" s="16">
        <v>46045</v>
      </c>
      <c r="B498" s="17" t="s">
        <v>42</v>
      </c>
      <c r="C498" s="6">
        <v>70</v>
      </c>
      <c r="D498" s="4">
        <v>63</v>
      </c>
      <c r="E498" s="5">
        <v>0.36041666666666666</v>
      </c>
      <c r="F498" s="5">
        <v>0.36041666666666666</v>
      </c>
      <c r="G498" s="5">
        <v>0.36041666666666666</v>
      </c>
      <c r="H498" s="5">
        <v>0.41180555555555554</v>
      </c>
      <c r="I498" s="5">
        <v>0.41180555555555554</v>
      </c>
      <c r="J498" s="5">
        <v>0.41180555555555554</v>
      </c>
      <c r="K498" s="4"/>
      <c r="L498" s="4"/>
      <c r="M498" s="12">
        <f t="shared" si="93"/>
        <v>0</v>
      </c>
      <c r="N498" s="13">
        <f t="shared" si="91"/>
        <v>5.1388888888888873E-2</v>
      </c>
      <c r="O498" s="11">
        <f t="shared" si="94"/>
        <v>0</v>
      </c>
      <c r="P498" s="11">
        <f t="shared" si="92"/>
        <v>34</v>
      </c>
      <c r="Q498" s="4">
        <v>133149</v>
      </c>
      <c r="R498" s="4">
        <v>133149</v>
      </c>
      <c r="S498" s="4">
        <v>133183</v>
      </c>
      <c r="T498" s="4">
        <v>133183</v>
      </c>
    </row>
    <row r="499" spans="1:20" x14ac:dyDescent="0.25">
      <c r="A499" s="16">
        <v>46045</v>
      </c>
      <c r="B499" s="17" t="s">
        <v>42</v>
      </c>
      <c r="C499" s="6">
        <v>80</v>
      </c>
      <c r="D499" s="4">
        <v>63</v>
      </c>
      <c r="E499" s="5">
        <v>0.41180555555555554</v>
      </c>
      <c r="F499" s="5">
        <v>0.41180555555555554</v>
      </c>
      <c r="G499" s="5">
        <v>0.41180555555555554</v>
      </c>
      <c r="H499" s="5">
        <v>0.44583333333333336</v>
      </c>
      <c r="I499" s="5">
        <v>0.44583333333333336</v>
      </c>
      <c r="J499" s="5">
        <v>0.44791666666666669</v>
      </c>
      <c r="K499" s="4"/>
      <c r="L499" s="4"/>
      <c r="M499" s="12">
        <f t="shared" si="93"/>
        <v>0</v>
      </c>
      <c r="N499" s="13">
        <f t="shared" si="91"/>
        <v>3.4027777777777823E-2</v>
      </c>
      <c r="O499" s="11">
        <f t="shared" si="94"/>
        <v>0</v>
      </c>
      <c r="P499" s="11">
        <f t="shared" si="92"/>
        <v>27</v>
      </c>
      <c r="Q499" s="4">
        <v>133183</v>
      </c>
      <c r="R499" s="4">
        <v>133183</v>
      </c>
      <c r="S499" s="4">
        <v>133210</v>
      </c>
      <c r="T499" s="4">
        <v>133210</v>
      </c>
    </row>
    <row r="500" spans="1:20" x14ac:dyDescent="0.25">
      <c r="A500" s="16">
        <v>46045</v>
      </c>
      <c r="B500" s="17" t="s">
        <v>42</v>
      </c>
      <c r="C500" s="6">
        <v>90</v>
      </c>
      <c r="D500" s="4">
        <v>63</v>
      </c>
      <c r="E500" s="5">
        <v>0.46875</v>
      </c>
      <c r="F500" s="5">
        <v>0.46875</v>
      </c>
      <c r="G500" s="5">
        <v>0.46875</v>
      </c>
      <c r="H500" s="5">
        <v>0.60138888888888886</v>
      </c>
      <c r="I500" s="5">
        <v>0.60138888888888886</v>
      </c>
      <c r="J500" s="5">
        <v>0.60138888888888886</v>
      </c>
      <c r="K500" s="4"/>
      <c r="L500" s="4"/>
      <c r="M500" s="12">
        <f t="shared" si="93"/>
        <v>0</v>
      </c>
      <c r="N500" s="13">
        <f t="shared" si="91"/>
        <v>0.13263888888888886</v>
      </c>
      <c r="O500" s="11">
        <f t="shared" si="94"/>
        <v>0</v>
      </c>
      <c r="P500" s="11">
        <f t="shared" si="92"/>
        <v>77</v>
      </c>
      <c r="Q500" s="4">
        <v>133210</v>
      </c>
      <c r="R500" s="4">
        <v>133210</v>
      </c>
      <c r="S500" s="4">
        <v>133287</v>
      </c>
      <c r="T500" s="4">
        <v>133287</v>
      </c>
    </row>
    <row r="501" spans="1:20" x14ac:dyDescent="0.25">
      <c r="A501" s="16">
        <v>46045</v>
      </c>
      <c r="B501" s="17" t="s">
        <v>42</v>
      </c>
      <c r="C501" s="6">
        <v>70</v>
      </c>
      <c r="D501" s="4">
        <v>63</v>
      </c>
      <c r="E501" s="5">
        <v>0.60138888888888886</v>
      </c>
      <c r="F501" s="5">
        <v>0.60138888888888886</v>
      </c>
      <c r="G501" s="5">
        <v>0.60138888888888886</v>
      </c>
      <c r="H501" s="5">
        <v>0.64861111111111114</v>
      </c>
      <c r="I501" s="5">
        <v>0.64861111111111114</v>
      </c>
      <c r="J501" s="5">
        <v>0.67708333333333337</v>
      </c>
      <c r="K501" s="4"/>
      <c r="L501" s="4"/>
      <c r="M501" s="12">
        <f t="shared" si="93"/>
        <v>0</v>
      </c>
      <c r="N501" s="13">
        <f t="shared" si="91"/>
        <v>4.7222222222222276E-2</v>
      </c>
      <c r="O501" s="11">
        <f t="shared" si="94"/>
        <v>3</v>
      </c>
      <c r="P501" s="11">
        <f t="shared" si="92"/>
        <v>34</v>
      </c>
      <c r="Q501" s="4">
        <v>133287</v>
      </c>
      <c r="R501" s="4">
        <v>133287</v>
      </c>
      <c r="S501" s="4">
        <v>133321</v>
      </c>
      <c r="T501" s="4">
        <v>133324</v>
      </c>
    </row>
    <row r="502" spans="1:20" x14ac:dyDescent="0.25">
      <c r="A502" s="16">
        <v>46045</v>
      </c>
      <c r="B502" s="17" t="s">
        <v>42</v>
      </c>
      <c r="C502" s="6">
        <v>30</v>
      </c>
      <c r="D502" s="4">
        <v>7145</v>
      </c>
      <c r="E502" s="5">
        <v>0.25694444444444442</v>
      </c>
      <c r="F502" s="5">
        <v>0.25694444444444442</v>
      </c>
      <c r="G502" s="5">
        <v>0.2673611111111111</v>
      </c>
      <c r="H502" s="5">
        <v>0.62152777777777779</v>
      </c>
      <c r="I502" s="5">
        <v>0.64652777777777781</v>
      </c>
      <c r="J502" s="5">
        <v>0.64930555555555558</v>
      </c>
      <c r="K502" s="4"/>
      <c r="L502" s="4"/>
      <c r="M502" s="12">
        <f t="shared" si="93"/>
        <v>3.5416666666666763E-2</v>
      </c>
      <c r="N502" s="13">
        <f t="shared" si="91"/>
        <v>0.35416666666666669</v>
      </c>
      <c r="O502" s="11">
        <f t="shared" si="94"/>
        <v>19</v>
      </c>
      <c r="P502" s="11">
        <f t="shared" si="92"/>
        <v>213</v>
      </c>
      <c r="Q502" s="4">
        <v>30820</v>
      </c>
      <c r="R502" s="4">
        <v>30838</v>
      </c>
      <c r="S502" s="4">
        <v>31051</v>
      </c>
      <c r="T502" s="4">
        <v>31052</v>
      </c>
    </row>
    <row r="503" spans="1:20" x14ac:dyDescent="0.25">
      <c r="A503" s="16">
        <v>46045</v>
      </c>
      <c r="B503" s="17" t="s">
        <v>42</v>
      </c>
      <c r="C503" s="6">
        <v>20</v>
      </c>
      <c r="D503" s="4">
        <v>7141</v>
      </c>
      <c r="E503" s="5">
        <v>0.25694444444444442</v>
      </c>
      <c r="F503" s="5">
        <v>0.2673611111111111</v>
      </c>
      <c r="G503" s="5">
        <v>0.28125</v>
      </c>
      <c r="H503" s="5">
        <v>0.60555555555555551</v>
      </c>
      <c r="I503" s="5">
        <v>0.61250000000000004</v>
      </c>
      <c r="J503" s="5">
        <v>0.64236111111111116</v>
      </c>
      <c r="K503" s="4"/>
      <c r="L503" s="4"/>
      <c r="M503" s="12">
        <f t="shared" si="93"/>
        <v>2.083333333333337E-2</v>
      </c>
      <c r="N503" s="13">
        <f t="shared" si="91"/>
        <v>0.32430555555555551</v>
      </c>
      <c r="O503" s="11">
        <f t="shared" si="94"/>
        <v>18</v>
      </c>
      <c r="P503" s="11">
        <f t="shared" si="92"/>
        <v>237</v>
      </c>
      <c r="Q503" s="4">
        <v>108051</v>
      </c>
      <c r="R503" s="4">
        <v>108060</v>
      </c>
      <c r="S503" s="4">
        <v>108297</v>
      </c>
      <c r="T503" s="4">
        <v>108306</v>
      </c>
    </row>
    <row r="504" spans="1:20" x14ac:dyDescent="0.25">
      <c r="A504" s="16">
        <v>46045</v>
      </c>
      <c r="B504" s="17" t="s">
        <v>42</v>
      </c>
      <c r="C504" s="6">
        <v>10</v>
      </c>
      <c r="D504" s="4">
        <v>7147</v>
      </c>
      <c r="E504" s="5">
        <v>0.40277777777777779</v>
      </c>
      <c r="F504" s="5">
        <v>0.41319444444444442</v>
      </c>
      <c r="G504" s="5">
        <v>0.43055555555555558</v>
      </c>
      <c r="H504" s="5">
        <v>0.79652777777777772</v>
      </c>
      <c r="I504" s="5">
        <v>0.80972222222222223</v>
      </c>
      <c r="J504" s="5">
        <v>0.8125</v>
      </c>
      <c r="K504" s="4"/>
      <c r="L504" s="4"/>
      <c r="M504" s="12">
        <f t="shared" si="93"/>
        <v>3.0555555555555669E-2</v>
      </c>
      <c r="N504" s="13">
        <f t="shared" si="91"/>
        <v>0.36597222222222214</v>
      </c>
      <c r="O504" s="11">
        <f t="shared" si="94"/>
        <v>14</v>
      </c>
      <c r="P504" s="11">
        <f t="shared" si="92"/>
        <v>195</v>
      </c>
      <c r="Q504" s="4">
        <v>12873</v>
      </c>
      <c r="R504" s="4">
        <v>12880</v>
      </c>
      <c r="S504" s="4">
        <v>13075</v>
      </c>
      <c r="T504" s="4">
        <v>13082</v>
      </c>
    </row>
    <row r="505" spans="1:20" x14ac:dyDescent="0.25">
      <c r="A505" s="16">
        <v>46045</v>
      </c>
      <c r="B505" s="17" t="s">
        <v>42</v>
      </c>
      <c r="C505" s="6">
        <v>40</v>
      </c>
      <c r="D505" s="4">
        <v>7126</v>
      </c>
      <c r="E505" s="5">
        <v>0.40625</v>
      </c>
      <c r="F505" s="5">
        <v>0.41666666666666669</v>
      </c>
      <c r="G505" s="5">
        <v>0.4236111111111111</v>
      </c>
      <c r="H505" s="5">
        <v>0.82430555555555551</v>
      </c>
      <c r="I505" s="5">
        <v>0.83888888888888891</v>
      </c>
      <c r="J505" s="5">
        <v>0.84652777777777777</v>
      </c>
      <c r="K505" s="4"/>
      <c r="L505" s="4"/>
      <c r="M505" s="12">
        <f t="shared" si="93"/>
        <v>2.1527777777777812E-2</v>
      </c>
      <c r="N505" s="13">
        <f t="shared" si="91"/>
        <v>0.40069444444444441</v>
      </c>
      <c r="O505" s="11">
        <f t="shared" si="94"/>
        <v>5</v>
      </c>
      <c r="P505" s="11">
        <f t="shared" si="92"/>
        <v>262</v>
      </c>
      <c r="Q505" s="4">
        <v>378785</v>
      </c>
      <c r="R505" s="4">
        <v>378785</v>
      </c>
      <c r="S505" s="4">
        <v>379047</v>
      </c>
      <c r="T505" s="4">
        <v>379052</v>
      </c>
    </row>
    <row r="506" spans="1:20" x14ac:dyDescent="0.25">
      <c r="A506" s="16">
        <v>46045</v>
      </c>
      <c r="B506" s="17" t="s">
        <v>42</v>
      </c>
      <c r="C506" s="6">
        <v>40</v>
      </c>
      <c r="D506" s="4">
        <v>7105</v>
      </c>
      <c r="E506" s="5">
        <v>0.40625</v>
      </c>
      <c r="F506" s="5">
        <v>0.41666666666666669</v>
      </c>
      <c r="G506" s="5">
        <v>0.42708333333333331</v>
      </c>
      <c r="H506" s="5">
        <v>0.82986111111111116</v>
      </c>
      <c r="I506" s="5">
        <v>0.84166666666666667</v>
      </c>
      <c r="J506" s="5">
        <v>0.85</v>
      </c>
      <c r="K506" s="4"/>
      <c r="L506" s="4"/>
      <c r="M506" s="12">
        <f t="shared" si="93"/>
        <v>2.2222222222222143E-2</v>
      </c>
      <c r="N506" s="13">
        <f t="shared" si="91"/>
        <v>0.40277777777777785</v>
      </c>
      <c r="O506" s="11">
        <f t="shared" si="94"/>
        <v>6</v>
      </c>
      <c r="P506" s="11">
        <f t="shared" si="92"/>
        <v>241</v>
      </c>
      <c r="Q506" s="4">
        <v>550675</v>
      </c>
      <c r="R506" s="4">
        <v>550678</v>
      </c>
      <c r="S506" s="4">
        <v>550919</v>
      </c>
      <c r="T506" s="4">
        <v>550922</v>
      </c>
    </row>
    <row r="507" spans="1:20" x14ac:dyDescent="0.25">
      <c r="A507" s="16">
        <v>46045</v>
      </c>
      <c r="B507" s="17" t="s">
        <v>42</v>
      </c>
      <c r="C507" s="6">
        <v>10</v>
      </c>
      <c r="D507" s="4">
        <v>7106</v>
      </c>
      <c r="E507" s="5">
        <v>0.40972222222222221</v>
      </c>
      <c r="F507" s="5">
        <v>0.41944444444444445</v>
      </c>
      <c r="G507" s="5">
        <v>0.44444444444444442</v>
      </c>
      <c r="H507" s="5">
        <v>0.79791666666666672</v>
      </c>
      <c r="I507" s="5">
        <v>0.80069444444444449</v>
      </c>
      <c r="J507" s="5">
        <v>0.81319444444444444</v>
      </c>
      <c r="K507" s="4"/>
      <c r="L507" s="4"/>
      <c r="M507" s="12">
        <f t="shared" si="93"/>
        <v>2.777777777777779E-2</v>
      </c>
      <c r="N507" s="13">
        <f t="shared" si="91"/>
        <v>0.3534722222222223</v>
      </c>
      <c r="O507" s="11">
        <f t="shared" si="94"/>
        <v>3</v>
      </c>
      <c r="P507" s="11">
        <f t="shared" si="92"/>
        <v>218</v>
      </c>
      <c r="Q507" s="4">
        <v>540396</v>
      </c>
      <c r="R507" s="4">
        <v>540397</v>
      </c>
      <c r="S507" s="4">
        <v>540615</v>
      </c>
      <c r="T507" s="4">
        <v>540617</v>
      </c>
    </row>
    <row r="508" spans="1:20" x14ac:dyDescent="0.25">
      <c r="A508" s="16">
        <v>46045</v>
      </c>
      <c r="B508" s="17" t="s">
        <v>42</v>
      </c>
      <c r="C508" s="6">
        <v>30</v>
      </c>
      <c r="D508" s="4">
        <v>7146</v>
      </c>
      <c r="E508" s="5">
        <v>0.44513888888888886</v>
      </c>
      <c r="F508" s="5">
        <v>0.4548611111111111</v>
      </c>
      <c r="G508" s="5">
        <v>0.4548611111111111</v>
      </c>
      <c r="H508" s="5">
        <v>0.84375</v>
      </c>
      <c r="I508" s="5">
        <v>0.85416666666666663</v>
      </c>
      <c r="J508" s="5">
        <v>0.86250000000000004</v>
      </c>
      <c r="K508" s="4"/>
      <c r="L508" s="4"/>
      <c r="M508" s="12">
        <f t="shared" si="93"/>
        <v>1.041666666666663E-2</v>
      </c>
      <c r="N508" s="13">
        <f t="shared" si="91"/>
        <v>0.3888888888888889</v>
      </c>
      <c r="O508" s="11">
        <f t="shared" si="94"/>
        <v>7</v>
      </c>
      <c r="P508" s="11">
        <f t="shared" si="92"/>
        <v>262</v>
      </c>
      <c r="Q508" s="4">
        <v>23845</v>
      </c>
      <c r="R508" s="4">
        <v>23845</v>
      </c>
      <c r="S508" s="4">
        <v>24107</v>
      </c>
      <c r="T508" s="4">
        <v>24114</v>
      </c>
    </row>
    <row r="509" spans="1:20" x14ac:dyDescent="0.25">
      <c r="A509" s="16">
        <v>46045</v>
      </c>
      <c r="B509" s="17" t="s">
        <v>42</v>
      </c>
      <c r="C509" s="6">
        <v>20</v>
      </c>
      <c r="D509" s="4">
        <v>7144</v>
      </c>
      <c r="E509" s="5">
        <v>0.54722222222222228</v>
      </c>
      <c r="F509" s="5">
        <v>0.55763888888888891</v>
      </c>
      <c r="G509" s="5">
        <v>0.57291666666666663</v>
      </c>
      <c r="H509" s="5">
        <v>0.84722222222222221</v>
      </c>
      <c r="I509" s="5">
        <v>0.86388888888888893</v>
      </c>
      <c r="J509" s="5">
        <v>0.87083333333333335</v>
      </c>
      <c r="K509" s="4"/>
      <c r="L509" s="4"/>
      <c r="M509" s="12">
        <f t="shared" si="93"/>
        <v>3.1944444444444442E-2</v>
      </c>
      <c r="N509" s="13">
        <f t="shared" si="91"/>
        <v>0.27430555555555558</v>
      </c>
      <c r="O509" s="11">
        <f t="shared" si="94"/>
        <v>8</v>
      </c>
      <c r="P509" s="11">
        <f t="shared" si="92"/>
        <v>169</v>
      </c>
      <c r="Q509" s="4">
        <v>20067</v>
      </c>
      <c r="R509" s="4">
        <v>20067</v>
      </c>
      <c r="S509" s="4">
        <v>20236</v>
      </c>
      <c r="T509" s="4">
        <v>20244</v>
      </c>
    </row>
    <row r="510" spans="1:20" x14ac:dyDescent="0.25">
      <c r="A510" s="16">
        <v>46045</v>
      </c>
      <c r="B510" s="17" t="s">
        <v>42</v>
      </c>
      <c r="C510" s="6">
        <v>30</v>
      </c>
      <c r="D510" s="4">
        <v>7145</v>
      </c>
      <c r="E510" s="5">
        <v>0.63541666666666663</v>
      </c>
      <c r="F510" s="5">
        <v>0.64930555555555558</v>
      </c>
      <c r="G510" s="5">
        <v>0.64930555555555558</v>
      </c>
      <c r="H510" s="5">
        <v>0.8208333333333333</v>
      </c>
      <c r="I510" s="5">
        <v>0.84375</v>
      </c>
      <c r="J510" s="5">
        <v>0.85069444444444442</v>
      </c>
      <c r="K510" s="4"/>
      <c r="L510" s="4"/>
      <c r="M510" s="12">
        <f t="shared" si="93"/>
        <v>2.2916666666666696E-2</v>
      </c>
      <c r="N510" s="13">
        <f t="shared" si="91"/>
        <v>0.17152777777777772</v>
      </c>
      <c r="O510" s="11">
        <f t="shared" si="94"/>
        <v>22</v>
      </c>
      <c r="P510" s="11">
        <f t="shared" si="92"/>
        <v>110</v>
      </c>
      <c r="Q510" s="4">
        <v>31052</v>
      </c>
      <c r="R510" s="4">
        <v>31053</v>
      </c>
      <c r="S510" s="4">
        <v>31163</v>
      </c>
      <c r="T510" s="4">
        <v>31184</v>
      </c>
    </row>
    <row r="511" spans="1:20" x14ac:dyDescent="0.25">
      <c r="A511" s="16"/>
      <c r="B511" s="17"/>
      <c r="C511" s="6"/>
      <c r="D511" s="4"/>
      <c r="E511" s="5"/>
      <c r="F511" s="5"/>
      <c r="G511" s="5"/>
      <c r="H511" s="5"/>
      <c r="I511" s="5"/>
      <c r="J511" s="5"/>
      <c r="K511" s="4"/>
      <c r="L511" s="4"/>
      <c r="M511" s="12">
        <f t="shared" si="93"/>
        <v>0</v>
      </c>
      <c r="N511" s="13">
        <f t="shared" si="91"/>
        <v>0</v>
      </c>
      <c r="O511" s="11">
        <f t="shared" si="94"/>
        <v>0</v>
      </c>
      <c r="P511" s="11">
        <f t="shared" si="92"/>
        <v>0</v>
      </c>
      <c r="Q511" s="4"/>
      <c r="R511" s="4"/>
      <c r="S511" s="4"/>
      <c r="T511" s="4"/>
    </row>
    <row r="512" spans="1:20" x14ac:dyDescent="0.25">
      <c r="A512" s="16"/>
      <c r="B512" s="17"/>
      <c r="C512" s="6"/>
      <c r="D512" s="4"/>
      <c r="E512" s="5"/>
      <c r="F512" s="5"/>
      <c r="G512" s="5"/>
      <c r="H512" s="5"/>
      <c r="I512" s="5"/>
      <c r="J512" s="5"/>
      <c r="K512" s="4"/>
      <c r="L512" s="4"/>
      <c r="M512" s="12">
        <f t="shared" si="93"/>
        <v>0</v>
      </c>
      <c r="N512" s="13">
        <f t="shared" si="91"/>
        <v>0</v>
      </c>
      <c r="O512" s="11">
        <f t="shared" si="94"/>
        <v>0</v>
      </c>
      <c r="P512" s="11">
        <f t="shared" si="92"/>
        <v>0</v>
      </c>
      <c r="Q512" s="4"/>
      <c r="R512" s="4"/>
      <c r="S512" s="4"/>
      <c r="T512" s="4"/>
    </row>
    <row r="513" spans="1:21" x14ac:dyDescent="0.25">
      <c r="A513" s="16"/>
      <c r="B513" s="17"/>
      <c r="C513" s="6"/>
      <c r="D513" s="4"/>
      <c r="E513" s="5"/>
      <c r="F513" s="5"/>
      <c r="G513" s="5"/>
      <c r="H513" s="5"/>
      <c r="I513" s="5"/>
      <c r="J513" s="5"/>
      <c r="K513" s="4"/>
      <c r="L513" s="4"/>
      <c r="M513" s="12">
        <f t="shared" si="93"/>
        <v>0</v>
      </c>
      <c r="N513" s="13">
        <f t="shared" si="91"/>
        <v>0</v>
      </c>
      <c r="O513" s="11">
        <f t="shared" si="94"/>
        <v>0</v>
      </c>
      <c r="P513" s="11">
        <f t="shared" si="92"/>
        <v>0</v>
      </c>
      <c r="Q513" s="4"/>
      <c r="R513" s="4"/>
      <c r="S513" s="4"/>
      <c r="T513" s="4"/>
    </row>
    <row r="514" spans="1:21" x14ac:dyDescent="0.25">
      <c r="A514" s="16"/>
      <c r="B514" s="17"/>
      <c r="C514" s="6"/>
      <c r="D514" s="4"/>
      <c r="E514" s="5"/>
      <c r="F514" s="5"/>
      <c r="G514" s="5"/>
      <c r="H514" s="5"/>
      <c r="I514" s="5"/>
      <c r="J514" s="5"/>
      <c r="K514" s="4"/>
      <c r="L514" s="4"/>
      <c r="M514" s="12">
        <f t="shared" si="93"/>
        <v>0</v>
      </c>
      <c r="N514" s="13">
        <f t="shared" si="91"/>
        <v>0</v>
      </c>
      <c r="O514" s="11">
        <f t="shared" si="94"/>
        <v>0</v>
      </c>
      <c r="P514" s="11">
        <f t="shared" si="92"/>
        <v>0</v>
      </c>
      <c r="Q514" s="4"/>
      <c r="R514" s="4"/>
      <c r="S514" s="4"/>
      <c r="T514" s="4"/>
      <c r="U514" s="1" t="s">
        <v>20</v>
      </c>
    </row>
    <row r="515" spans="1:21" x14ac:dyDescent="0.25">
      <c r="A515" s="16"/>
      <c r="B515" s="17"/>
      <c r="C515" s="4"/>
      <c r="D515" s="4"/>
      <c r="E515" s="5"/>
      <c r="F515" s="5"/>
      <c r="G515" s="5"/>
      <c r="H515" s="5"/>
      <c r="I515" s="5"/>
      <c r="J515" s="5"/>
      <c r="K515" s="4"/>
      <c r="L515" s="4"/>
      <c r="M515" s="12">
        <f t="shared" si="93"/>
        <v>0</v>
      </c>
      <c r="N515" s="13">
        <f t="shared" si="91"/>
        <v>0</v>
      </c>
      <c r="O515" s="11">
        <f t="shared" si="94"/>
        <v>0</v>
      </c>
      <c r="P515" s="11">
        <f t="shared" si="92"/>
        <v>0</v>
      </c>
      <c r="Q515" s="4"/>
      <c r="R515" s="4"/>
      <c r="S515" s="4"/>
      <c r="T515" s="4"/>
    </row>
    <row r="516" spans="1:21" x14ac:dyDescent="0.25">
      <c r="A516" s="3"/>
      <c r="B516" s="4"/>
      <c r="C516" s="4"/>
      <c r="D516" s="4"/>
      <c r="E516" s="5"/>
      <c r="F516" s="5"/>
      <c r="G516" s="5"/>
      <c r="H516" s="5"/>
      <c r="I516" s="5"/>
      <c r="J516" s="5"/>
      <c r="K516" s="4"/>
      <c r="L516" s="4"/>
      <c r="M516" s="12">
        <f t="shared" si="93"/>
        <v>0</v>
      </c>
      <c r="N516" s="13">
        <f t="shared" si="91"/>
        <v>0</v>
      </c>
      <c r="O516" s="11">
        <f t="shared" si="94"/>
        <v>0</v>
      </c>
      <c r="P516" s="11">
        <f t="shared" si="92"/>
        <v>0</v>
      </c>
      <c r="Q516" s="4"/>
      <c r="R516" s="4"/>
      <c r="S516" s="4"/>
      <c r="T516" s="4"/>
    </row>
    <row r="517" spans="1:21" x14ac:dyDescent="0.25">
      <c r="A517" s="27"/>
      <c r="B517" s="28"/>
      <c r="C517" s="28"/>
      <c r="D517" s="29"/>
      <c r="E517" s="28"/>
      <c r="F517" s="28"/>
      <c r="G517" s="28"/>
      <c r="H517" s="28"/>
      <c r="I517" s="28"/>
      <c r="J517" s="28"/>
      <c r="K517" s="28"/>
      <c r="L517" s="7" t="s">
        <v>41</v>
      </c>
      <c r="M517" s="14">
        <f>SUM(M492:M516)</f>
        <v>0.38125000000000026</v>
      </c>
      <c r="N517" s="14">
        <f>SUM(N492:N516)</f>
        <v>4.4826388888888884</v>
      </c>
      <c r="O517" s="35">
        <f>SUM(O492:O516)</f>
        <v>165</v>
      </c>
      <c r="P517" s="35">
        <f>SUM(P492:P516)</f>
        <v>2853</v>
      </c>
      <c r="Q517" s="28"/>
      <c r="R517" s="28"/>
      <c r="S517" s="28"/>
      <c r="T517" s="28"/>
    </row>
    <row r="518" spans="1:21" x14ac:dyDescent="0.25">
      <c r="A518" s="16">
        <v>46046</v>
      </c>
      <c r="B518" s="17" t="s">
        <v>43</v>
      </c>
      <c r="C518" s="17">
        <v>20</v>
      </c>
      <c r="D518" s="17">
        <v>7146</v>
      </c>
      <c r="E518" s="18">
        <v>0.3298611111111111</v>
      </c>
      <c r="F518" s="18">
        <v>0.3298611111111111</v>
      </c>
      <c r="G518" s="18">
        <v>0.34027777777777779</v>
      </c>
      <c r="H518" s="18">
        <v>0.46180555555555558</v>
      </c>
      <c r="I518" s="18">
        <v>0.47430555555555554</v>
      </c>
      <c r="J518" s="18">
        <v>0.47916666666666669</v>
      </c>
      <c r="K518" s="17"/>
      <c r="L518" s="17"/>
      <c r="M518" s="19">
        <f>G518-F518+I518-H518</f>
        <v>2.2916666666666641E-2</v>
      </c>
      <c r="N518" s="20">
        <f t="shared" ref="N518:N524" si="95">H518-G518-(L518-K518)</f>
        <v>0.12152777777777779</v>
      </c>
      <c r="O518" s="34">
        <f>R518-Q518+T518-S518</f>
        <v>16</v>
      </c>
      <c r="P518" s="34">
        <f t="shared" ref="P518:P524" si="96">S518-R518</f>
        <v>75</v>
      </c>
      <c r="Q518" s="17">
        <v>24114</v>
      </c>
      <c r="R518" s="17">
        <v>24122</v>
      </c>
      <c r="S518" s="17">
        <v>24197</v>
      </c>
      <c r="T518" s="17">
        <v>24205</v>
      </c>
    </row>
    <row r="519" spans="1:21" x14ac:dyDescent="0.25">
      <c r="A519" s="16">
        <v>46046</v>
      </c>
      <c r="B519" s="17" t="s">
        <v>43</v>
      </c>
      <c r="C519" s="4">
        <v>30</v>
      </c>
      <c r="D519" s="4">
        <v>7141</v>
      </c>
      <c r="E519" s="5">
        <v>0.32847222222222222</v>
      </c>
      <c r="F519" s="5">
        <v>0.34027777777777779</v>
      </c>
      <c r="G519" s="5">
        <v>0.34722222222222221</v>
      </c>
      <c r="H519" s="5">
        <v>0.77083333333333337</v>
      </c>
      <c r="I519" s="5">
        <v>0.79166666666666663</v>
      </c>
      <c r="J519" s="5">
        <v>0.79861111111111116</v>
      </c>
      <c r="K519" s="4"/>
      <c r="L519" s="4"/>
      <c r="M519" s="12">
        <f t="shared" ref="M519:M524" si="97">G519-F519+I519-H519</f>
        <v>2.7777777777777679E-2</v>
      </c>
      <c r="N519" s="13">
        <f t="shared" si="95"/>
        <v>0.42361111111111116</v>
      </c>
      <c r="O519" s="11">
        <f t="shared" ref="O519:O524" si="98">R519-Q519+T519-S519</f>
        <v>42</v>
      </c>
      <c r="P519" s="11">
        <f t="shared" si="96"/>
        <v>260</v>
      </c>
      <c r="Q519" s="4">
        <v>108306</v>
      </c>
      <c r="R519" s="4">
        <v>108327</v>
      </c>
      <c r="S519" s="4">
        <v>108587</v>
      </c>
      <c r="T519" s="4">
        <v>108608</v>
      </c>
    </row>
    <row r="520" spans="1:21" x14ac:dyDescent="0.25">
      <c r="A520" s="16">
        <v>46046</v>
      </c>
      <c r="B520" s="17" t="s">
        <v>43</v>
      </c>
      <c r="C520" s="4">
        <v>10</v>
      </c>
      <c r="D520" s="4">
        <v>7106</v>
      </c>
      <c r="E520" s="5">
        <v>0.375</v>
      </c>
      <c r="F520" s="5">
        <v>0.38541666666666669</v>
      </c>
      <c r="G520" s="5">
        <v>0.3888888888888889</v>
      </c>
      <c r="H520" s="5">
        <v>0.74097222222222225</v>
      </c>
      <c r="I520" s="5">
        <v>0.74513888888888891</v>
      </c>
      <c r="J520" s="5">
        <v>0.75138888888888888</v>
      </c>
      <c r="K520" s="4"/>
      <c r="L520" s="4"/>
      <c r="M520" s="12">
        <f t="shared" si="97"/>
        <v>7.6388888888888618E-3</v>
      </c>
      <c r="N520" s="13">
        <f t="shared" si="95"/>
        <v>0.35208333333333336</v>
      </c>
      <c r="O520" s="11">
        <f t="shared" si="98"/>
        <v>2</v>
      </c>
      <c r="P520" s="11">
        <f t="shared" si="96"/>
        <v>214</v>
      </c>
      <c r="Q520" s="4">
        <v>540617</v>
      </c>
      <c r="R520" s="4">
        <v>540618</v>
      </c>
      <c r="S520" s="4">
        <v>540832</v>
      </c>
      <c r="T520" s="4">
        <v>540833</v>
      </c>
    </row>
    <row r="521" spans="1:21" x14ac:dyDescent="0.25">
      <c r="A521" s="16">
        <v>46046</v>
      </c>
      <c r="B521" s="17" t="s">
        <v>43</v>
      </c>
      <c r="C521" s="6">
        <v>40</v>
      </c>
      <c r="D521" s="4">
        <v>7105</v>
      </c>
      <c r="E521" s="5">
        <v>0.3888888888888889</v>
      </c>
      <c r="F521" s="5">
        <v>0.3888888888888889</v>
      </c>
      <c r="G521" s="5">
        <v>0.39930555555555558</v>
      </c>
      <c r="H521" s="5">
        <v>0.78263888888888888</v>
      </c>
      <c r="I521" s="5">
        <v>0.78263888888888888</v>
      </c>
      <c r="J521" s="5">
        <v>0.79861111111111116</v>
      </c>
      <c r="K521" s="4"/>
      <c r="L521" s="4"/>
      <c r="M521" s="12">
        <f t="shared" si="97"/>
        <v>1.0416666666666741E-2</v>
      </c>
      <c r="N521" s="13">
        <f t="shared" si="95"/>
        <v>0.3833333333333333</v>
      </c>
      <c r="O521" s="11">
        <f t="shared" si="98"/>
        <v>6</v>
      </c>
      <c r="P521" s="11">
        <f t="shared" si="96"/>
        <v>251</v>
      </c>
      <c r="Q521" s="4">
        <v>550922</v>
      </c>
      <c r="R521" s="4">
        <v>550925</v>
      </c>
      <c r="S521" s="4">
        <v>551176</v>
      </c>
      <c r="T521" s="4">
        <v>551179</v>
      </c>
    </row>
    <row r="522" spans="1:21" x14ac:dyDescent="0.25">
      <c r="A522" s="16">
        <v>46046</v>
      </c>
      <c r="B522" s="17" t="s">
        <v>43</v>
      </c>
      <c r="C522" s="6">
        <v>20</v>
      </c>
      <c r="D522" s="5">
        <v>7145</v>
      </c>
      <c r="E522" s="5">
        <v>0.43958333333333333</v>
      </c>
      <c r="F522" s="5">
        <v>0.45347222222222222</v>
      </c>
      <c r="G522" s="5">
        <v>0.45833333333333331</v>
      </c>
      <c r="H522" s="5">
        <v>0.78125</v>
      </c>
      <c r="I522" s="5">
        <v>0.79236111111111107</v>
      </c>
      <c r="J522" s="5">
        <v>0.8</v>
      </c>
      <c r="K522" s="4"/>
      <c r="L522" s="4"/>
      <c r="M522" s="12">
        <f t="shared" si="97"/>
        <v>1.5972222222222165E-2</v>
      </c>
      <c r="N522" s="13">
        <f t="shared" si="95"/>
        <v>0.32291666666666669</v>
      </c>
      <c r="O522" s="11">
        <f t="shared" si="98"/>
        <v>16</v>
      </c>
      <c r="P522" s="11">
        <f t="shared" si="96"/>
        <v>230</v>
      </c>
      <c r="Q522" s="4">
        <v>31184</v>
      </c>
      <c r="R522" s="4">
        <v>31192</v>
      </c>
      <c r="S522" s="4">
        <v>31422</v>
      </c>
      <c r="T522" s="4">
        <v>31430</v>
      </c>
    </row>
    <row r="523" spans="1:21" x14ac:dyDescent="0.25">
      <c r="A523" s="16"/>
      <c r="B523" s="17"/>
      <c r="C523" s="4"/>
      <c r="D523" s="4"/>
      <c r="E523" s="5"/>
      <c r="F523" s="5"/>
      <c r="G523" s="5"/>
      <c r="H523" s="5"/>
      <c r="I523" s="5"/>
      <c r="J523" s="5"/>
      <c r="K523" s="4"/>
      <c r="L523" s="4"/>
      <c r="M523" s="12">
        <f t="shared" si="97"/>
        <v>0</v>
      </c>
      <c r="N523" s="13">
        <f t="shared" si="95"/>
        <v>0</v>
      </c>
      <c r="O523" s="11">
        <f t="shared" si="98"/>
        <v>0</v>
      </c>
      <c r="P523" s="11">
        <f t="shared" si="96"/>
        <v>0</v>
      </c>
      <c r="Q523" s="4"/>
      <c r="R523" s="4"/>
      <c r="S523" s="4"/>
      <c r="T523" s="4"/>
    </row>
    <row r="524" spans="1:21" x14ac:dyDescent="0.25">
      <c r="A524" s="3"/>
      <c r="B524" s="4"/>
      <c r="C524" s="4"/>
      <c r="D524" s="4"/>
      <c r="E524" s="5"/>
      <c r="F524" s="5"/>
      <c r="G524" s="5"/>
      <c r="H524" s="5"/>
      <c r="I524" s="5"/>
      <c r="J524" s="5"/>
      <c r="K524" s="4"/>
      <c r="L524" s="4"/>
      <c r="M524" s="12">
        <f t="shared" si="97"/>
        <v>0</v>
      </c>
      <c r="N524" s="13">
        <f t="shared" si="95"/>
        <v>0</v>
      </c>
      <c r="O524" s="11">
        <f t="shared" si="98"/>
        <v>0</v>
      </c>
      <c r="P524" s="11">
        <f t="shared" si="96"/>
        <v>0</v>
      </c>
      <c r="Q524" s="4"/>
      <c r="R524" s="4"/>
      <c r="S524" s="4"/>
      <c r="T524" s="4"/>
    </row>
    <row r="525" spans="1:21" x14ac:dyDescent="0.25">
      <c r="A525" s="27"/>
      <c r="B525" s="28"/>
      <c r="C525" s="28"/>
      <c r="D525" s="29"/>
      <c r="E525" s="28"/>
      <c r="F525" s="28"/>
      <c r="G525" s="28"/>
      <c r="H525" s="28"/>
      <c r="I525" s="28"/>
      <c r="J525" s="28"/>
      <c r="K525" s="28"/>
      <c r="L525" s="7" t="s">
        <v>41</v>
      </c>
      <c r="M525" s="14">
        <f>SUM(M518:M524)</f>
        <v>8.4722222222222088E-2</v>
      </c>
      <c r="N525" s="14">
        <f>SUM(N518:N524)</f>
        <v>1.6034722222222224</v>
      </c>
      <c r="O525" s="35">
        <f>SUM(O518:O524)</f>
        <v>82</v>
      </c>
      <c r="P525" s="35">
        <f>SUM(P518:P524)</f>
        <v>1030</v>
      </c>
      <c r="Q525" s="28"/>
      <c r="R525" s="28"/>
      <c r="S525" s="28"/>
      <c r="T525" s="28"/>
    </row>
    <row r="526" spans="1:21" x14ac:dyDescent="0.25">
      <c r="A526" s="16">
        <v>46047</v>
      </c>
      <c r="B526" s="17" t="s">
        <v>44</v>
      </c>
      <c r="C526" s="4">
        <v>20</v>
      </c>
      <c r="D526" s="4">
        <v>7146</v>
      </c>
      <c r="E526" s="5">
        <v>0.3298611111111111</v>
      </c>
      <c r="F526" s="5">
        <v>0.33680555555555558</v>
      </c>
      <c r="G526" s="5">
        <v>0.35416666666666669</v>
      </c>
      <c r="H526" s="5">
        <v>0.45347222222222222</v>
      </c>
      <c r="I526" s="5">
        <v>0.45347222222222222</v>
      </c>
      <c r="J526" s="5">
        <v>0.47430555555555554</v>
      </c>
      <c r="K526" s="17"/>
      <c r="L526" s="17"/>
      <c r="M526" s="19">
        <f>G526-F526+I526-H526</f>
        <v>1.7361111111111105E-2</v>
      </c>
      <c r="N526" s="20">
        <f t="shared" ref="N526:N534" si="99">H526-G526-(L526-K526)</f>
        <v>9.9305555555555536E-2</v>
      </c>
      <c r="O526" s="34">
        <f>R526-Q526+T526-S526</f>
        <v>16</v>
      </c>
      <c r="P526" s="34">
        <f t="shared" ref="P526:P534" si="100">S526-R526</f>
        <v>74</v>
      </c>
      <c r="Q526" s="4">
        <v>24205</v>
      </c>
      <c r="R526" s="4">
        <v>24213</v>
      </c>
      <c r="S526" s="4">
        <v>24287</v>
      </c>
      <c r="T526" s="4">
        <v>24295</v>
      </c>
    </row>
    <row r="527" spans="1:21" x14ac:dyDescent="0.25">
      <c r="A527" s="16">
        <v>46047</v>
      </c>
      <c r="B527" s="17" t="s">
        <v>44</v>
      </c>
      <c r="C527" s="4">
        <v>30</v>
      </c>
      <c r="D527" s="4">
        <v>7141</v>
      </c>
      <c r="E527" s="5">
        <v>0.32847222222222222</v>
      </c>
      <c r="F527" s="5">
        <v>0.34027777777777779</v>
      </c>
      <c r="G527" s="5">
        <v>0.34722222222222221</v>
      </c>
      <c r="H527" s="5">
        <v>0.77083333333333337</v>
      </c>
      <c r="I527" s="5">
        <v>0.79583333333333328</v>
      </c>
      <c r="J527" s="5">
        <v>0.79861111111111116</v>
      </c>
      <c r="K527" s="4"/>
      <c r="L527" s="4"/>
      <c r="M527" s="12">
        <f t="shared" ref="M527:M534" si="101">G527-F527+I527-H527</f>
        <v>3.1944444444444331E-2</v>
      </c>
      <c r="N527" s="13">
        <f t="shared" si="99"/>
        <v>0.42361111111111116</v>
      </c>
      <c r="O527" s="11">
        <f t="shared" ref="O527:O534" si="102">R527-Q527+T527-S527</f>
        <v>21</v>
      </c>
      <c r="P527" s="11">
        <f>S527-R527</f>
        <v>81</v>
      </c>
      <c r="Q527" s="4">
        <v>108608</v>
      </c>
      <c r="R527" s="4">
        <v>108629</v>
      </c>
      <c r="S527" s="4">
        <v>108710</v>
      </c>
      <c r="T527" s="4">
        <v>108710</v>
      </c>
    </row>
    <row r="528" spans="1:21" x14ac:dyDescent="0.25">
      <c r="A528" s="16">
        <v>46047</v>
      </c>
      <c r="B528" s="17" t="s">
        <v>44</v>
      </c>
      <c r="C528" s="4">
        <v>10</v>
      </c>
      <c r="D528" s="4">
        <v>7106</v>
      </c>
      <c r="E528" s="5">
        <v>0.375</v>
      </c>
      <c r="F528" s="5">
        <v>0.38541666666666669</v>
      </c>
      <c r="G528" s="5">
        <v>0.3888888888888889</v>
      </c>
      <c r="H528" s="5">
        <v>0.74097222222222225</v>
      </c>
      <c r="I528" s="5">
        <v>0.74513888888888891</v>
      </c>
      <c r="J528" s="5">
        <v>0.75138888888888888</v>
      </c>
      <c r="K528" s="4"/>
      <c r="L528" s="4"/>
      <c r="M528" s="12">
        <f t="shared" si="101"/>
        <v>7.6388888888888618E-3</v>
      </c>
      <c r="N528" s="13">
        <f t="shared" si="99"/>
        <v>0.35208333333333336</v>
      </c>
      <c r="O528" s="11">
        <f t="shared" si="102"/>
        <v>3</v>
      </c>
      <c r="P528" s="11">
        <f t="shared" si="100"/>
        <v>214</v>
      </c>
      <c r="Q528" s="4">
        <v>540833</v>
      </c>
      <c r="R528" s="4">
        <v>540834</v>
      </c>
      <c r="S528" s="4">
        <v>541048</v>
      </c>
      <c r="T528" s="4">
        <v>541050</v>
      </c>
    </row>
    <row r="529" spans="1:20" x14ac:dyDescent="0.25">
      <c r="A529" s="16">
        <v>46047</v>
      </c>
      <c r="B529" s="17" t="s">
        <v>44</v>
      </c>
      <c r="C529" s="6">
        <v>40</v>
      </c>
      <c r="D529" s="4">
        <v>7105</v>
      </c>
      <c r="E529" s="5">
        <v>0.3888888888888889</v>
      </c>
      <c r="F529" s="5">
        <v>0.3888888888888889</v>
      </c>
      <c r="G529" s="5">
        <v>0.39930555555555558</v>
      </c>
      <c r="H529" s="5">
        <v>0.77847222222222223</v>
      </c>
      <c r="I529" s="5">
        <v>0.77847222222222223</v>
      </c>
      <c r="J529" s="5">
        <v>0.79513888888888884</v>
      </c>
      <c r="K529" s="4"/>
      <c r="L529" s="4"/>
      <c r="M529" s="12">
        <f t="shared" si="101"/>
        <v>1.0416666666666741E-2</v>
      </c>
      <c r="N529" s="13">
        <f t="shared" si="99"/>
        <v>0.37916666666666665</v>
      </c>
      <c r="O529" s="11">
        <f t="shared" si="102"/>
        <v>6</v>
      </c>
      <c r="P529" s="11">
        <f t="shared" si="100"/>
        <v>251</v>
      </c>
      <c r="Q529" s="4">
        <v>551179</v>
      </c>
      <c r="R529" s="4">
        <v>551182</v>
      </c>
      <c r="S529" s="4">
        <v>551433</v>
      </c>
      <c r="T529" s="4">
        <v>551436</v>
      </c>
    </row>
    <row r="530" spans="1:20" x14ac:dyDescent="0.25">
      <c r="A530" s="16">
        <v>46047</v>
      </c>
      <c r="B530" s="17" t="s">
        <v>44</v>
      </c>
      <c r="C530" s="6">
        <v>20</v>
      </c>
      <c r="D530" s="4">
        <v>7145</v>
      </c>
      <c r="E530" s="5">
        <v>0.43958333333333333</v>
      </c>
      <c r="F530" s="5">
        <v>0.44027777777777777</v>
      </c>
      <c r="G530" s="5">
        <v>0.44097222222222221</v>
      </c>
      <c r="H530" s="5">
        <v>0.77777777777777779</v>
      </c>
      <c r="I530" s="5">
        <v>0.79513888888888884</v>
      </c>
      <c r="J530" s="5">
        <v>0.79861111111111116</v>
      </c>
      <c r="K530" s="4"/>
      <c r="L530" s="4"/>
      <c r="M530" s="12">
        <f t="shared" si="101"/>
        <v>1.8055555555555491E-2</v>
      </c>
      <c r="N530" s="13">
        <f t="shared" si="99"/>
        <v>0.33680555555555558</v>
      </c>
      <c r="O530" s="11">
        <f t="shared" si="102"/>
        <v>16</v>
      </c>
      <c r="P530" s="11">
        <f t="shared" si="100"/>
        <v>230</v>
      </c>
      <c r="Q530" s="4">
        <v>31430</v>
      </c>
      <c r="R530" s="4">
        <v>31438</v>
      </c>
      <c r="S530" s="4">
        <v>31668</v>
      </c>
      <c r="T530" s="4">
        <v>31676</v>
      </c>
    </row>
    <row r="531" spans="1:20" x14ac:dyDescent="0.25">
      <c r="A531" s="16"/>
      <c r="B531" s="17"/>
      <c r="C531" s="4"/>
      <c r="D531" s="4"/>
      <c r="E531" s="5"/>
      <c r="F531" s="5"/>
      <c r="G531" s="5"/>
      <c r="H531" s="5"/>
      <c r="I531" s="5"/>
      <c r="J531" s="5"/>
      <c r="K531" s="4"/>
      <c r="L531" s="4"/>
      <c r="M531" s="12">
        <f t="shared" si="101"/>
        <v>0</v>
      </c>
      <c r="N531" s="13">
        <f t="shared" si="99"/>
        <v>0</v>
      </c>
      <c r="O531" s="11">
        <f t="shared" si="102"/>
        <v>0</v>
      </c>
      <c r="P531" s="11">
        <f t="shared" si="100"/>
        <v>0</v>
      </c>
      <c r="Q531" s="4"/>
      <c r="R531" s="4"/>
      <c r="S531" s="4"/>
      <c r="T531" s="4"/>
    </row>
    <row r="532" spans="1:20" x14ac:dyDescent="0.25">
      <c r="A532" s="3"/>
      <c r="B532" s="4"/>
      <c r="C532" s="4"/>
      <c r="D532" s="4"/>
      <c r="E532" s="5"/>
      <c r="F532" s="5"/>
      <c r="G532" s="5"/>
      <c r="H532" s="5"/>
      <c r="I532" s="5"/>
      <c r="J532" s="5"/>
      <c r="K532" s="4"/>
      <c r="L532" s="4"/>
      <c r="M532" s="12">
        <f t="shared" si="101"/>
        <v>0</v>
      </c>
      <c r="N532" s="13">
        <f t="shared" si="99"/>
        <v>0</v>
      </c>
      <c r="O532" s="11">
        <f t="shared" si="102"/>
        <v>0</v>
      </c>
      <c r="P532" s="11">
        <f t="shared" si="100"/>
        <v>0</v>
      </c>
      <c r="Q532" s="4"/>
      <c r="R532" s="4"/>
      <c r="S532" s="4"/>
      <c r="T532" s="4"/>
    </row>
    <row r="533" spans="1:20" x14ac:dyDescent="0.25">
      <c r="A533" s="3"/>
      <c r="B533" s="4"/>
      <c r="C533" s="4"/>
      <c r="D533" s="4"/>
      <c r="E533" s="5"/>
      <c r="F533" s="5"/>
      <c r="G533" s="5"/>
      <c r="H533" s="5"/>
      <c r="I533" s="5"/>
      <c r="J533" s="5"/>
      <c r="K533" s="4"/>
      <c r="L533" s="4"/>
      <c r="M533" s="12">
        <f t="shared" si="101"/>
        <v>0</v>
      </c>
      <c r="N533" s="13">
        <f t="shared" si="99"/>
        <v>0</v>
      </c>
      <c r="O533" s="11">
        <f t="shared" si="102"/>
        <v>0</v>
      </c>
      <c r="P533" s="11">
        <f t="shared" si="100"/>
        <v>0</v>
      </c>
      <c r="Q533" s="4"/>
      <c r="R533" s="4"/>
      <c r="S533" s="4"/>
      <c r="T533" s="4"/>
    </row>
    <row r="534" spans="1:20" x14ac:dyDescent="0.25">
      <c r="A534" s="3"/>
      <c r="B534" s="4"/>
      <c r="C534" s="4"/>
      <c r="D534" s="4"/>
      <c r="E534" s="5"/>
      <c r="F534" s="5"/>
      <c r="G534" s="5"/>
      <c r="H534" s="5"/>
      <c r="I534" s="5"/>
      <c r="J534" s="5"/>
      <c r="K534" s="4"/>
      <c r="L534" s="4"/>
      <c r="M534" s="12">
        <f t="shared" si="101"/>
        <v>0</v>
      </c>
      <c r="N534" s="13">
        <f t="shared" si="99"/>
        <v>0</v>
      </c>
      <c r="O534" s="11">
        <f t="shared" si="102"/>
        <v>0</v>
      </c>
      <c r="P534" s="11">
        <f t="shared" si="100"/>
        <v>0</v>
      </c>
      <c r="Q534" s="4"/>
      <c r="R534" s="4"/>
      <c r="S534" s="4"/>
      <c r="T534" s="4"/>
    </row>
    <row r="535" spans="1:20" x14ac:dyDescent="0.25">
      <c r="A535" s="27"/>
      <c r="B535" s="28"/>
      <c r="C535" s="28"/>
      <c r="D535" s="29"/>
      <c r="E535" s="28"/>
      <c r="F535" s="28"/>
      <c r="G535" s="28"/>
      <c r="H535" s="28"/>
      <c r="I535" s="28"/>
      <c r="J535" s="28"/>
      <c r="K535" s="28"/>
      <c r="L535" s="7" t="s">
        <v>41</v>
      </c>
      <c r="M535" s="14">
        <f>SUM(M526:M534)</f>
        <v>8.541666666666653E-2</v>
      </c>
      <c r="N535" s="14">
        <f>SUM(N526:N534)</f>
        <v>1.5909722222222222</v>
      </c>
      <c r="O535" s="35">
        <f>SUM(O526:O534)</f>
        <v>62</v>
      </c>
      <c r="P535" s="35">
        <f>SUM(P526:P534)</f>
        <v>850</v>
      </c>
      <c r="Q535" s="28"/>
      <c r="R535" s="28"/>
      <c r="S535" s="28"/>
      <c r="T535" s="28"/>
    </row>
    <row r="536" spans="1:20" x14ac:dyDescent="0.25">
      <c r="A536" s="16">
        <v>46048</v>
      </c>
      <c r="B536" s="17" t="s">
        <v>45</v>
      </c>
      <c r="C536" s="17">
        <v>30</v>
      </c>
      <c r="D536" s="17">
        <v>7145</v>
      </c>
      <c r="E536" s="18">
        <v>0.1875</v>
      </c>
      <c r="F536" s="18">
        <v>0.2013888888888889</v>
      </c>
      <c r="G536" s="18">
        <v>0.21875</v>
      </c>
      <c r="H536" s="18">
        <v>0.4513888888888889</v>
      </c>
      <c r="I536" s="18">
        <v>0.4513888888888889</v>
      </c>
      <c r="J536" s="18">
        <v>0.46180555555555558</v>
      </c>
      <c r="K536" s="17"/>
      <c r="L536" s="17"/>
      <c r="M536" s="19">
        <f>G536-F536+I536-H536</f>
        <v>1.7361111111111105E-2</v>
      </c>
      <c r="N536" s="20">
        <f t="shared" ref="N536:N565" si="103">H536-G536-(L536-K536)</f>
        <v>0.2326388888888889</v>
      </c>
      <c r="O536" s="34">
        <f>R536-Q536+T536-S536</f>
        <v>8</v>
      </c>
      <c r="P536" s="34">
        <f t="shared" ref="P536:P565" si="104">S536-R536</f>
        <v>158</v>
      </c>
      <c r="Q536" s="17">
        <v>31676</v>
      </c>
      <c r="R536" s="17">
        <v>31684</v>
      </c>
      <c r="S536" s="17">
        <v>31842</v>
      </c>
      <c r="T536" s="17">
        <v>31842</v>
      </c>
    </row>
    <row r="537" spans="1:20" x14ac:dyDescent="0.25">
      <c r="A537" s="16">
        <v>46048</v>
      </c>
      <c r="B537" s="17" t="s">
        <v>45</v>
      </c>
      <c r="C537" s="4">
        <v>20</v>
      </c>
      <c r="D537" s="4">
        <v>7141</v>
      </c>
      <c r="E537" s="5">
        <v>0.20833333333333334</v>
      </c>
      <c r="F537" s="5">
        <v>0.2673611111111111</v>
      </c>
      <c r="G537" s="5">
        <v>0.28472222222222221</v>
      </c>
      <c r="H537" s="5">
        <v>0.60902777777777772</v>
      </c>
      <c r="I537" s="5">
        <v>0.63194444444444442</v>
      </c>
      <c r="J537" s="5">
        <v>0.63541666666666663</v>
      </c>
      <c r="K537" s="4"/>
      <c r="L537" s="4"/>
      <c r="M537" s="12">
        <f t="shared" ref="M537:M565" si="105">G537-F537+I537-H537</f>
        <v>4.0277777777777857E-2</v>
      </c>
      <c r="N537" s="13">
        <f t="shared" si="103"/>
        <v>0.32430555555555551</v>
      </c>
      <c r="O537" s="11">
        <f t="shared" ref="O537:O565" si="106">R537-Q537+T537-S537</f>
        <v>9</v>
      </c>
      <c r="P537" s="11">
        <f t="shared" si="104"/>
        <v>230</v>
      </c>
      <c r="Q537" s="4">
        <v>108910</v>
      </c>
      <c r="R537" s="4">
        <v>108919</v>
      </c>
      <c r="S537" s="4">
        <v>109149</v>
      </c>
      <c r="T537" s="4">
        <v>109149</v>
      </c>
    </row>
    <row r="538" spans="1:20" x14ac:dyDescent="0.25">
      <c r="A538" s="16">
        <v>46048</v>
      </c>
      <c r="B538" s="17" t="s">
        <v>45</v>
      </c>
      <c r="C538" s="4">
        <v>40</v>
      </c>
      <c r="D538" s="4">
        <v>7105</v>
      </c>
      <c r="E538" s="5">
        <v>0.20833333333333334</v>
      </c>
      <c r="F538" s="5">
        <v>0.21527777777777779</v>
      </c>
      <c r="G538" s="5">
        <v>0.22569444444444445</v>
      </c>
      <c r="H538" s="5">
        <v>0.40833333333333333</v>
      </c>
      <c r="I538" s="5">
        <v>0.41458333333333336</v>
      </c>
      <c r="J538" s="5">
        <v>0.41666666666666669</v>
      </c>
      <c r="K538" s="4"/>
      <c r="L538" s="4"/>
      <c r="M538" s="12">
        <f t="shared" si="105"/>
        <v>1.6666666666666718E-2</v>
      </c>
      <c r="N538" s="13">
        <f t="shared" si="103"/>
        <v>0.18263888888888888</v>
      </c>
      <c r="O538" s="11">
        <f t="shared" si="106"/>
        <v>6</v>
      </c>
      <c r="P538" s="11">
        <f t="shared" si="104"/>
        <v>121</v>
      </c>
      <c r="Q538" s="4">
        <v>551436</v>
      </c>
      <c r="R538" s="4">
        <v>551439</v>
      </c>
      <c r="S538" s="4">
        <v>551560</v>
      </c>
      <c r="T538" s="4">
        <v>551563</v>
      </c>
    </row>
    <row r="539" spans="1:20" x14ac:dyDescent="0.25">
      <c r="A539" s="16">
        <v>46048</v>
      </c>
      <c r="B539" s="17" t="s">
        <v>45</v>
      </c>
      <c r="C539" s="6">
        <v>20</v>
      </c>
      <c r="D539" s="4">
        <v>7146</v>
      </c>
      <c r="E539" s="5">
        <v>0.21527777777777779</v>
      </c>
      <c r="F539" s="5">
        <v>0.22569444444444445</v>
      </c>
      <c r="G539" s="5">
        <v>0.23958333333333334</v>
      </c>
      <c r="H539" s="5">
        <v>0.57291666666666663</v>
      </c>
      <c r="I539" s="5">
        <v>0.57291666666666663</v>
      </c>
      <c r="J539" s="5">
        <v>0.59722222222222221</v>
      </c>
      <c r="K539" s="4"/>
      <c r="L539" s="4"/>
      <c r="M539" s="12">
        <f t="shared" si="105"/>
        <v>1.3888888888888951E-2</v>
      </c>
      <c r="N539" s="13">
        <f t="shared" si="103"/>
        <v>0.33333333333333326</v>
      </c>
      <c r="O539" s="11">
        <f t="shared" si="106"/>
        <v>8</v>
      </c>
      <c r="P539" s="11">
        <f t="shared" si="104"/>
        <v>230</v>
      </c>
      <c r="Q539" s="4">
        <v>24295</v>
      </c>
      <c r="R539" s="4">
        <v>24303</v>
      </c>
      <c r="S539" s="4">
        <v>24533</v>
      </c>
      <c r="T539" s="4">
        <v>24533</v>
      </c>
    </row>
    <row r="540" spans="1:20" x14ac:dyDescent="0.25">
      <c r="A540" s="16">
        <v>46048</v>
      </c>
      <c r="B540" s="17" t="s">
        <v>45</v>
      </c>
      <c r="C540" s="6">
        <v>10</v>
      </c>
      <c r="D540" s="4">
        <v>7122</v>
      </c>
      <c r="E540" s="5">
        <v>0.2361111111111111</v>
      </c>
      <c r="F540" s="5">
        <v>0.2361111111111111</v>
      </c>
      <c r="G540" s="5">
        <v>0.24652777777777779</v>
      </c>
      <c r="H540" s="5">
        <v>0.43055555555555558</v>
      </c>
      <c r="I540" s="5">
        <v>0.4375</v>
      </c>
      <c r="J540" s="5">
        <v>0.4513888888888889</v>
      </c>
      <c r="K540" s="4"/>
      <c r="L540" s="4"/>
      <c r="M540" s="12">
        <f t="shared" si="105"/>
        <v>1.7361111111111105E-2</v>
      </c>
      <c r="N540" s="13">
        <f t="shared" si="103"/>
        <v>0.18402777777777779</v>
      </c>
      <c r="O540" s="11">
        <f t="shared" si="106"/>
        <v>7</v>
      </c>
      <c r="P540" s="11">
        <f t="shared" si="104"/>
        <v>109</v>
      </c>
      <c r="Q540" s="4">
        <v>849653</v>
      </c>
      <c r="R540" s="4">
        <v>849660</v>
      </c>
      <c r="S540" s="4">
        <v>849769</v>
      </c>
      <c r="T540" s="4">
        <v>849769</v>
      </c>
    </row>
    <row r="541" spans="1:20" x14ac:dyDescent="0.25">
      <c r="A541" s="16">
        <v>46048</v>
      </c>
      <c r="B541" s="17" t="s">
        <v>45</v>
      </c>
      <c r="C541" s="4">
        <v>30</v>
      </c>
      <c r="D541" s="4">
        <v>7144</v>
      </c>
      <c r="E541" s="5">
        <v>0.625</v>
      </c>
      <c r="F541" s="5">
        <v>0.625</v>
      </c>
      <c r="G541" s="5">
        <v>0.64930555555555558</v>
      </c>
      <c r="H541" s="5">
        <v>0.81944444444444442</v>
      </c>
      <c r="I541" s="5">
        <v>0.84513888888888888</v>
      </c>
      <c r="J541" s="5">
        <v>0.85069444444444442</v>
      </c>
      <c r="K541" s="4"/>
      <c r="L541" s="4"/>
      <c r="M541" s="12">
        <f t="shared" si="105"/>
        <v>5.0000000000000044E-2</v>
      </c>
      <c r="N541" s="13">
        <f t="shared" si="103"/>
        <v>0.17013888888888884</v>
      </c>
      <c r="O541" s="11">
        <f t="shared" si="106"/>
        <v>20</v>
      </c>
      <c r="P541" s="11">
        <f t="shared" si="104"/>
        <v>111</v>
      </c>
      <c r="Q541" s="4">
        <v>20476</v>
      </c>
      <c r="R541" s="4">
        <v>20477</v>
      </c>
      <c r="S541" s="4">
        <v>20588</v>
      </c>
      <c r="T541" s="4">
        <v>20607</v>
      </c>
    </row>
    <row r="542" spans="1:20" x14ac:dyDescent="0.25">
      <c r="A542" s="16">
        <v>46048</v>
      </c>
      <c r="B542" s="17" t="s">
        <v>45</v>
      </c>
      <c r="C542" s="4">
        <v>10</v>
      </c>
      <c r="D542" s="4">
        <v>7106</v>
      </c>
      <c r="E542" s="5">
        <v>0.24305555555555555</v>
      </c>
      <c r="F542" s="5">
        <v>0.25</v>
      </c>
      <c r="G542" s="5">
        <v>0.26041666666666669</v>
      </c>
      <c r="H542" s="5">
        <v>0.63263888888888886</v>
      </c>
      <c r="I542" s="5">
        <v>0.63888888888888884</v>
      </c>
      <c r="J542" s="5">
        <v>0.64583333333333337</v>
      </c>
      <c r="K542" s="4"/>
      <c r="L542" s="4"/>
      <c r="M542" s="12">
        <f t="shared" si="105"/>
        <v>1.6666666666666718E-2</v>
      </c>
      <c r="N542" s="13">
        <f t="shared" si="103"/>
        <v>0.37222222222222218</v>
      </c>
      <c r="O542" s="11">
        <f t="shared" si="106"/>
        <v>1</v>
      </c>
      <c r="P542" s="11">
        <f t="shared" si="104"/>
        <v>215</v>
      </c>
      <c r="Q542" s="4">
        <v>541050</v>
      </c>
      <c r="R542" s="4">
        <v>541051</v>
      </c>
      <c r="S542" s="4">
        <v>541266</v>
      </c>
      <c r="T542" s="4">
        <v>541266</v>
      </c>
    </row>
    <row r="543" spans="1:20" x14ac:dyDescent="0.25">
      <c r="A543" s="16">
        <v>46048</v>
      </c>
      <c r="B543" s="17" t="s">
        <v>45</v>
      </c>
      <c r="C543" s="4">
        <v>90</v>
      </c>
      <c r="D543" s="4">
        <v>63</v>
      </c>
      <c r="E543" s="5">
        <v>0.23958333333333334</v>
      </c>
      <c r="F543" s="5">
        <v>0.23958333333333334</v>
      </c>
      <c r="G543" s="5">
        <v>0.25</v>
      </c>
      <c r="H543" s="5">
        <v>0.36319444444444443</v>
      </c>
      <c r="I543" s="5">
        <v>0.36319444444444443</v>
      </c>
      <c r="J543" s="5">
        <v>0.36319444444444443</v>
      </c>
      <c r="K543" s="4"/>
      <c r="L543" s="4"/>
      <c r="M543" s="12">
        <f t="shared" si="105"/>
        <v>1.0416666666666685E-2</v>
      </c>
      <c r="N543" s="13">
        <f t="shared" si="103"/>
        <v>0.11319444444444443</v>
      </c>
      <c r="O543" s="11">
        <f t="shared" si="106"/>
        <v>8</v>
      </c>
      <c r="P543" s="11">
        <f t="shared" si="104"/>
        <v>67</v>
      </c>
      <c r="Q543" s="4">
        <v>133324</v>
      </c>
      <c r="R543" s="4">
        <v>133332</v>
      </c>
      <c r="S543" s="4">
        <v>133399</v>
      </c>
      <c r="T543" s="4">
        <v>133399</v>
      </c>
    </row>
    <row r="544" spans="1:20" x14ac:dyDescent="0.25">
      <c r="A544" s="16">
        <v>46048</v>
      </c>
      <c r="B544" s="17" t="s">
        <v>45</v>
      </c>
      <c r="C544" s="4">
        <v>70</v>
      </c>
      <c r="D544" s="4">
        <v>63</v>
      </c>
      <c r="E544" s="5">
        <v>0.36319444444444443</v>
      </c>
      <c r="F544" s="5">
        <v>0.36319444444444443</v>
      </c>
      <c r="G544" s="5">
        <v>0.36319444444444443</v>
      </c>
      <c r="H544" s="5">
        <v>0.40833333333333333</v>
      </c>
      <c r="I544" s="5">
        <v>0.40833333333333333</v>
      </c>
      <c r="J544" s="5">
        <v>0.40833333333333333</v>
      </c>
      <c r="K544" s="4"/>
      <c r="L544" s="4"/>
      <c r="M544" s="12">
        <f t="shared" si="105"/>
        <v>0</v>
      </c>
      <c r="N544" s="13">
        <f t="shared" si="103"/>
        <v>4.5138888888888895E-2</v>
      </c>
      <c r="O544" s="11">
        <f t="shared" si="106"/>
        <v>0</v>
      </c>
      <c r="P544" s="11">
        <f t="shared" si="104"/>
        <v>33</v>
      </c>
      <c r="Q544" s="4">
        <v>133399</v>
      </c>
      <c r="R544" s="4">
        <v>133399</v>
      </c>
      <c r="S544" s="4">
        <v>133432</v>
      </c>
      <c r="T544" s="4">
        <v>133432</v>
      </c>
    </row>
    <row r="545" spans="1:20" x14ac:dyDescent="0.25">
      <c r="A545" s="16">
        <v>46048</v>
      </c>
      <c r="B545" s="17" t="s">
        <v>45</v>
      </c>
      <c r="C545" s="4">
        <v>80</v>
      </c>
      <c r="D545" s="4">
        <v>63</v>
      </c>
      <c r="E545" s="5">
        <v>0.40833333333333333</v>
      </c>
      <c r="F545" s="5">
        <v>0.40833333333333333</v>
      </c>
      <c r="G545" s="5">
        <v>0.40833333333333333</v>
      </c>
      <c r="H545" s="5">
        <v>0.44583333333333336</v>
      </c>
      <c r="I545" s="5">
        <v>0.44583333333333336</v>
      </c>
      <c r="J545" s="5">
        <v>0.44791666666666669</v>
      </c>
      <c r="K545" s="4"/>
      <c r="L545" s="4"/>
      <c r="M545" s="12">
        <f t="shared" si="105"/>
        <v>0</v>
      </c>
      <c r="N545" s="13">
        <f t="shared" si="103"/>
        <v>3.7500000000000033E-2</v>
      </c>
      <c r="O545" s="11">
        <f t="shared" si="106"/>
        <v>0</v>
      </c>
      <c r="P545" s="11">
        <f t="shared" si="104"/>
        <v>27</v>
      </c>
      <c r="Q545" s="4">
        <v>133432</v>
      </c>
      <c r="R545" s="4">
        <v>133432</v>
      </c>
      <c r="S545" s="4">
        <v>133459</v>
      </c>
      <c r="T545" s="4">
        <v>133459</v>
      </c>
    </row>
    <row r="546" spans="1:20" x14ac:dyDescent="0.25">
      <c r="A546" s="16">
        <v>46048</v>
      </c>
      <c r="B546" s="17" t="s">
        <v>45</v>
      </c>
      <c r="C546" s="4">
        <v>90</v>
      </c>
      <c r="D546" s="4">
        <v>63</v>
      </c>
      <c r="E546" s="5">
        <v>0.46875</v>
      </c>
      <c r="F546" s="5">
        <v>0.46875</v>
      </c>
      <c r="G546" s="5">
        <v>0.46875</v>
      </c>
      <c r="H546" s="5">
        <v>0.60069444444444442</v>
      </c>
      <c r="I546" s="5">
        <v>0.60069444444444442</v>
      </c>
      <c r="J546" s="5">
        <v>0.60069444444444442</v>
      </c>
      <c r="K546" s="4"/>
      <c r="L546" s="4"/>
      <c r="M546" s="12">
        <f t="shared" si="105"/>
        <v>0</v>
      </c>
      <c r="N546" s="13">
        <f t="shared" si="103"/>
        <v>0.13194444444444442</v>
      </c>
      <c r="O546" s="11">
        <f t="shared" si="106"/>
        <v>0</v>
      </c>
      <c r="P546" s="11">
        <f t="shared" si="104"/>
        <v>77</v>
      </c>
      <c r="Q546" s="4">
        <v>133459</v>
      </c>
      <c r="R546" s="4">
        <v>133459</v>
      </c>
      <c r="S546" s="4">
        <v>133536</v>
      </c>
      <c r="T546" s="4">
        <v>133536</v>
      </c>
    </row>
    <row r="547" spans="1:20" x14ac:dyDescent="0.25">
      <c r="A547" s="16">
        <v>46048</v>
      </c>
      <c r="B547" s="17" t="s">
        <v>45</v>
      </c>
      <c r="C547" s="4">
        <v>70</v>
      </c>
      <c r="D547" s="4">
        <v>63</v>
      </c>
      <c r="E547" s="5">
        <v>0.60069444444444442</v>
      </c>
      <c r="F547" s="5">
        <v>0.60069444444444442</v>
      </c>
      <c r="G547" s="5">
        <v>0.60069444444444442</v>
      </c>
      <c r="H547" s="5">
        <v>0.65208333333333335</v>
      </c>
      <c r="I547" s="5">
        <v>0.65208333333333335</v>
      </c>
      <c r="J547" s="5">
        <v>0.65208333333333335</v>
      </c>
      <c r="K547" s="4"/>
      <c r="L547" s="4"/>
      <c r="M547" s="12">
        <f t="shared" si="105"/>
        <v>0</v>
      </c>
      <c r="N547" s="13">
        <f t="shared" si="103"/>
        <v>5.1388888888888928E-2</v>
      </c>
      <c r="O547" s="11">
        <f t="shared" si="106"/>
        <v>0</v>
      </c>
      <c r="P547" s="11">
        <f t="shared" si="104"/>
        <v>34</v>
      </c>
      <c r="Q547" s="4">
        <v>133536</v>
      </c>
      <c r="R547" s="4">
        <v>133536</v>
      </c>
      <c r="S547" s="4">
        <v>133570</v>
      </c>
      <c r="T547" s="4">
        <v>133570</v>
      </c>
    </row>
    <row r="548" spans="1:20" x14ac:dyDescent="0.25">
      <c r="A548" s="16">
        <v>46048</v>
      </c>
      <c r="B548" s="17" t="s">
        <v>45</v>
      </c>
      <c r="C548" s="4">
        <v>80</v>
      </c>
      <c r="D548" s="4">
        <v>63</v>
      </c>
      <c r="E548" s="5">
        <v>0.65208333333333335</v>
      </c>
      <c r="F548" s="5">
        <v>0.65208333333333335</v>
      </c>
      <c r="G548" s="5">
        <v>0.65208333333333335</v>
      </c>
      <c r="H548" s="5">
        <v>0.69444444444444442</v>
      </c>
      <c r="I548" s="5">
        <v>0.69444444444444442</v>
      </c>
      <c r="J548" s="5">
        <v>0.69444444444444442</v>
      </c>
      <c r="K548" s="4"/>
      <c r="L548" s="4"/>
      <c r="M548" s="12">
        <f t="shared" si="105"/>
        <v>0</v>
      </c>
      <c r="N548" s="13">
        <f t="shared" si="103"/>
        <v>4.2361111111111072E-2</v>
      </c>
      <c r="O548" s="11">
        <f t="shared" si="106"/>
        <v>0</v>
      </c>
      <c r="P548" s="11">
        <f t="shared" si="104"/>
        <v>28</v>
      </c>
      <c r="Q548" s="4">
        <v>133570</v>
      </c>
      <c r="R548" s="4">
        <v>133570</v>
      </c>
      <c r="S548" s="4">
        <v>133598</v>
      </c>
      <c r="T548" s="4">
        <v>133598</v>
      </c>
    </row>
    <row r="549" spans="1:20" x14ac:dyDescent="0.25">
      <c r="A549" s="16">
        <v>46048</v>
      </c>
      <c r="B549" s="17" t="s">
        <v>45</v>
      </c>
      <c r="C549" s="4">
        <v>90</v>
      </c>
      <c r="D549" s="4">
        <v>63</v>
      </c>
      <c r="E549" s="5">
        <v>0.69444444444444442</v>
      </c>
      <c r="F549" s="5">
        <v>0.69444444444444442</v>
      </c>
      <c r="G549" s="5">
        <v>0.69444444444444442</v>
      </c>
      <c r="H549" s="5">
        <v>0.73541666666666672</v>
      </c>
      <c r="I549" s="5">
        <v>0.73541666666666672</v>
      </c>
      <c r="J549" s="5">
        <v>0.75</v>
      </c>
      <c r="K549" s="4"/>
      <c r="L549" s="4"/>
      <c r="M549" s="12">
        <f t="shared" si="105"/>
        <v>0</v>
      </c>
      <c r="N549" s="13">
        <f t="shared" si="103"/>
        <v>4.0972222222222299E-2</v>
      </c>
      <c r="O549" s="11">
        <f t="shared" si="106"/>
        <v>3</v>
      </c>
      <c r="P549" s="11">
        <f t="shared" si="104"/>
        <v>34</v>
      </c>
      <c r="Q549" s="4">
        <v>133598</v>
      </c>
      <c r="R549" s="4">
        <v>133598</v>
      </c>
      <c r="S549" s="4">
        <v>133632</v>
      </c>
      <c r="T549" s="4">
        <v>133635</v>
      </c>
    </row>
    <row r="550" spans="1:20" x14ac:dyDescent="0.25">
      <c r="A550" s="16">
        <v>46048</v>
      </c>
      <c r="B550" s="17" t="s">
        <v>45</v>
      </c>
      <c r="C550" s="4">
        <v>10</v>
      </c>
      <c r="D550" s="4">
        <v>7122</v>
      </c>
      <c r="E550" s="5">
        <v>0.40277777777777779</v>
      </c>
      <c r="F550" s="5">
        <v>0.43472222222222223</v>
      </c>
      <c r="G550" s="5">
        <v>0.43472222222222223</v>
      </c>
      <c r="H550" s="5">
        <v>0.79722222222222228</v>
      </c>
      <c r="I550" s="5">
        <v>0.81111111111111112</v>
      </c>
      <c r="J550" s="5">
        <v>0.81111111111111112</v>
      </c>
      <c r="K550" s="4"/>
      <c r="L550" s="4"/>
      <c r="M550" s="12">
        <f t="shared" si="105"/>
        <v>1.388888888888884E-2</v>
      </c>
      <c r="N550" s="13">
        <f t="shared" si="103"/>
        <v>0.36250000000000004</v>
      </c>
      <c r="O550" s="11">
        <f t="shared" si="106"/>
        <v>11</v>
      </c>
      <c r="P550" s="11">
        <f t="shared" si="104"/>
        <v>196</v>
      </c>
      <c r="Q550" s="4">
        <v>849769</v>
      </c>
      <c r="R550" s="4">
        <v>849769</v>
      </c>
      <c r="S550" s="4">
        <v>849965</v>
      </c>
      <c r="T550" s="4">
        <v>849976</v>
      </c>
    </row>
    <row r="551" spans="1:20" x14ac:dyDescent="0.25">
      <c r="A551" s="16">
        <v>46048</v>
      </c>
      <c r="B551" s="17" t="s">
        <v>45</v>
      </c>
      <c r="C551" s="4">
        <v>40</v>
      </c>
      <c r="D551" s="4">
        <v>62</v>
      </c>
      <c r="E551" s="5">
        <v>0.40625</v>
      </c>
      <c r="F551" s="5">
        <v>0.41805555555555557</v>
      </c>
      <c r="G551" s="5">
        <v>0.4236111111111111</v>
      </c>
      <c r="H551" s="5">
        <v>0.82291666666666663</v>
      </c>
      <c r="I551" s="5">
        <v>0.8354166666666667</v>
      </c>
      <c r="J551" s="5">
        <v>0.83819444444444446</v>
      </c>
      <c r="K551" s="4"/>
      <c r="L551" s="4"/>
      <c r="M551" s="12">
        <f t="shared" si="105"/>
        <v>1.8055555555555602E-2</v>
      </c>
      <c r="N551" s="13">
        <f t="shared" si="103"/>
        <v>0.39930555555555552</v>
      </c>
      <c r="O551" s="11">
        <f t="shared" si="106"/>
        <v>10</v>
      </c>
      <c r="P551" s="11">
        <f t="shared" si="104"/>
        <v>248</v>
      </c>
      <c r="Q551" s="4">
        <v>155120</v>
      </c>
      <c r="R551" s="4">
        <v>155125</v>
      </c>
      <c r="S551" s="4">
        <v>155373</v>
      </c>
      <c r="T551" s="4">
        <v>155378</v>
      </c>
    </row>
    <row r="552" spans="1:20" x14ac:dyDescent="0.25">
      <c r="A552" s="16">
        <v>46048</v>
      </c>
      <c r="B552" s="17" t="s">
        <v>45</v>
      </c>
      <c r="C552" s="4">
        <v>40</v>
      </c>
      <c r="D552" s="4">
        <v>7105</v>
      </c>
      <c r="E552" s="5">
        <v>0.40625</v>
      </c>
      <c r="F552" s="5">
        <v>0.41666666666666669</v>
      </c>
      <c r="G552" s="5">
        <v>0.4201388888888889</v>
      </c>
      <c r="H552" s="5">
        <v>0.83125000000000004</v>
      </c>
      <c r="I552" s="5">
        <v>0.84027777777777779</v>
      </c>
      <c r="J552" s="5">
        <v>0.85416666666666663</v>
      </c>
      <c r="K552" s="4"/>
      <c r="L552" s="4"/>
      <c r="M552" s="12">
        <f t="shared" si="105"/>
        <v>1.2499999999999956E-2</v>
      </c>
      <c r="N552" s="13">
        <f t="shared" si="103"/>
        <v>0.41111111111111115</v>
      </c>
      <c r="O552" s="11">
        <f t="shared" si="106"/>
        <v>8</v>
      </c>
      <c r="P552" s="11">
        <f t="shared" si="104"/>
        <v>246</v>
      </c>
      <c r="Q552" s="4">
        <v>551563</v>
      </c>
      <c r="R552" s="4">
        <v>551567</v>
      </c>
      <c r="S552" s="4">
        <v>551813</v>
      </c>
      <c r="T552" s="4">
        <v>551817</v>
      </c>
    </row>
    <row r="553" spans="1:20" x14ac:dyDescent="0.25">
      <c r="A553" s="16">
        <v>46048</v>
      </c>
      <c r="B553" s="17" t="s">
        <v>45</v>
      </c>
      <c r="C553" s="4">
        <v>10</v>
      </c>
      <c r="D553" s="4">
        <v>7106</v>
      </c>
      <c r="E553" s="5">
        <v>0.63541666666666663</v>
      </c>
      <c r="F553" s="5">
        <v>0.63541666666666663</v>
      </c>
      <c r="G553" s="5">
        <v>0.63541666666666663</v>
      </c>
      <c r="H553" s="5">
        <v>0.80902777777777779</v>
      </c>
      <c r="I553" s="5">
        <v>0.81458333333333333</v>
      </c>
      <c r="J553" s="5">
        <v>0.82638888888888884</v>
      </c>
      <c r="K553" s="4"/>
      <c r="L553" s="4"/>
      <c r="M553" s="12">
        <f t="shared" si="105"/>
        <v>5.5555555555555358E-3</v>
      </c>
      <c r="N553" s="13">
        <f t="shared" si="103"/>
        <v>0.17361111111111116</v>
      </c>
      <c r="O553" s="11">
        <f t="shared" si="106"/>
        <v>0</v>
      </c>
      <c r="P553" s="11">
        <f t="shared" si="104"/>
        <v>110</v>
      </c>
      <c r="Q553" s="4">
        <v>541266</v>
      </c>
      <c r="R553" s="4">
        <v>541266</v>
      </c>
      <c r="S553" s="4">
        <v>541376</v>
      </c>
      <c r="T553" s="4">
        <v>541376</v>
      </c>
    </row>
    <row r="554" spans="1:20" x14ac:dyDescent="0.25">
      <c r="A554" s="16">
        <v>46048</v>
      </c>
      <c r="B554" s="17" t="s">
        <v>45</v>
      </c>
      <c r="C554" s="4">
        <v>20</v>
      </c>
      <c r="D554" s="4"/>
      <c r="E554" s="5">
        <v>0.43055555555555558</v>
      </c>
      <c r="F554" s="5">
        <v>0.4548611111111111</v>
      </c>
      <c r="G554" s="5">
        <v>0.4548611111111111</v>
      </c>
      <c r="H554" s="5">
        <v>0.85763888888888884</v>
      </c>
      <c r="I554" s="5">
        <v>0.85763888888888884</v>
      </c>
      <c r="J554" s="5">
        <v>0.88888888888888884</v>
      </c>
      <c r="K554" s="4"/>
      <c r="L554" s="4"/>
      <c r="M554" s="12">
        <f t="shared" si="105"/>
        <v>0</v>
      </c>
      <c r="N554" s="13">
        <f t="shared" si="103"/>
        <v>0.40277777777777773</v>
      </c>
      <c r="O554" s="11">
        <f t="shared" si="106"/>
        <v>6</v>
      </c>
      <c r="P554" s="11">
        <f t="shared" si="104"/>
        <v>259</v>
      </c>
      <c r="Q554" s="4">
        <v>31842</v>
      </c>
      <c r="R554" s="4">
        <v>31842</v>
      </c>
      <c r="S554" s="4">
        <v>32101</v>
      </c>
      <c r="T554" s="4">
        <v>32107</v>
      </c>
    </row>
    <row r="555" spans="1:20" x14ac:dyDescent="0.25">
      <c r="A555" s="16">
        <v>46048</v>
      </c>
      <c r="B555" s="17" t="s">
        <v>45</v>
      </c>
      <c r="C555" s="4"/>
      <c r="D555" s="4">
        <v>7146</v>
      </c>
      <c r="E555" s="5">
        <v>0.54722222222222228</v>
      </c>
      <c r="F555" s="5">
        <v>0.57152777777777775</v>
      </c>
      <c r="G555" s="5">
        <v>0.58125000000000004</v>
      </c>
      <c r="H555" s="5">
        <v>0.79722222222222228</v>
      </c>
      <c r="I555" s="5">
        <v>0.80763888888888891</v>
      </c>
      <c r="J555" s="5">
        <v>0.81736111111111109</v>
      </c>
      <c r="K555" s="4"/>
      <c r="L555" s="4"/>
      <c r="M555" s="12">
        <f t="shared" si="105"/>
        <v>2.0138888888888928E-2</v>
      </c>
      <c r="N555" s="13">
        <f t="shared" si="103"/>
        <v>0.21597222222222223</v>
      </c>
      <c r="O555" s="11">
        <f t="shared" si="106"/>
        <v>10</v>
      </c>
      <c r="P555" s="11">
        <f t="shared" si="104"/>
        <v>163</v>
      </c>
      <c r="Q555" s="4">
        <v>24533</v>
      </c>
      <c r="R555" s="4">
        <v>24536</v>
      </c>
      <c r="S555" s="4">
        <v>24699</v>
      </c>
      <c r="T555" s="4">
        <v>24706</v>
      </c>
    </row>
    <row r="556" spans="1:20" x14ac:dyDescent="0.25">
      <c r="A556" s="16">
        <v>46048</v>
      </c>
      <c r="B556" s="17" t="s">
        <v>45</v>
      </c>
      <c r="C556" s="4">
        <v>20</v>
      </c>
      <c r="D556" s="4"/>
      <c r="E556" s="5">
        <v>0.58472222222222225</v>
      </c>
      <c r="F556" s="5">
        <v>0.5854166666666667</v>
      </c>
      <c r="G556" s="5">
        <v>0.58611111111111114</v>
      </c>
      <c r="H556" s="5">
        <v>0.84305555555555556</v>
      </c>
      <c r="I556" s="5">
        <v>0.85138888888888886</v>
      </c>
      <c r="J556" s="5">
        <v>0.85763888888888884</v>
      </c>
      <c r="K556" s="4"/>
      <c r="L556" s="4"/>
      <c r="M556" s="12">
        <f t="shared" si="105"/>
        <v>9.0277777777777457E-3</v>
      </c>
      <c r="N556" s="13">
        <f t="shared" si="103"/>
        <v>0.25694444444444442</v>
      </c>
      <c r="O556" s="11">
        <f t="shared" si="106"/>
        <v>9</v>
      </c>
      <c r="P556" s="11">
        <f t="shared" si="104"/>
        <v>148</v>
      </c>
      <c r="Q556" s="4">
        <v>13142</v>
      </c>
      <c r="R556" s="4">
        <v>13142</v>
      </c>
      <c r="S556" s="4">
        <v>13290</v>
      </c>
      <c r="T556" s="4">
        <v>13299</v>
      </c>
    </row>
    <row r="557" spans="1:20" x14ac:dyDescent="0.25">
      <c r="A557" s="16">
        <v>46048</v>
      </c>
      <c r="B557" s="17" t="s">
        <v>45</v>
      </c>
      <c r="C557" s="4">
        <v>30</v>
      </c>
      <c r="D557" s="4">
        <v>7144</v>
      </c>
      <c r="E557" s="5">
        <v>0.2590277777777778</v>
      </c>
      <c r="F557" s="5">
        <v>0.2673611111111111</v>
      </c>
      <c r="G557" s="5">
        <v>0.2951388888888889</v>
      </c>
      <c r="H557" s="5">
        <v>0.62847222222222221</v>
      </c>
      <c r="I557" s="5">
        <v>0.65347222222222223</v>
      </c>
      <c r="J557" s="5">
        <v>0.65416666666666667</v>
      </c>
      <c r="K557" s="4"/>
      <c r="L557" s="4"/>
      <c r="M557" s="12">
        <f t="shared" si="105"/>
        <v>5.2777777777777812E-2</v>
      </c>
      <c r="N557" s="13">
        <f t="shared" si="103"/>
        <v>0.33333333333333331</v>
      </c>
      <c r="O557" s="11">
        <f t="shared" si="106"/>
        <v>19</v>
      </c>
      <c r="P557" s="11">
        <f t="shared" si="104"/>
        <v>213</v>
      </c>
      <c r="Q557" s="4">
        <v>20244</v>
      </c>
      <c r="R557" s="4">
        <v>20262</v>
      </c>
      <c r="S557" s="4">
        <v>20475</v>
      </c>
      <c r="T557" s="4">
        <v>20476</v>
      </c>
    </row>
    <row r="558" spans="1:20" x14ac:dyDescent="0.25">
      <c r="A558" s="16"/>
      <c r="B558" s="17"/>
      <c r="C558" s="4"/>
      <c r="D558" s="4"/>
      <c r="E558" s="5"/>
      <c r="F558" s="5"/>
      <c r="G558" s="5"/>
      <c r="H558" s="5"/>
      <c r="I558" s="5"/>
      <c r="J558" s="5"/>
      <c r="K558" s="4"/>
      <c r="L558" s="4"/>
      <c r="M558" s="12">
        <f t="shared" si="105"/>
        <v>0</v>
      </c>
      <c r="N558" s="13">
        <f t="shared" si="103"/>
        <v>0</v>
      </c>
      <c r="O558" s="11">
        <f t="shared" si="106"/>
        <v>0</v>
      </c>
      <c r="P558" s="11">
        <f t="shared" si="104"/>
        <v>0</v>
      </c>
      <c r="Q558" s="4"/>
      <c r="R558" s="4"/>
      <c r="S558" s="4"/>
      <c r="T558" s="4"/>
    </row>
    <row r="559" spans="1:20" x14ac:dyDescent="0.25">
      <c r="A559" s="16"/>
      <c r="B559" s="17"/>
      <c r="C559" s="4"/>
      <c r="D559" s="4"/>
      <c r="E559" s="5"/>
      <c r="F559" s="5"/>
      <c r="G559" s="5"/>
      <c r="H559" s="5"/>
      <c r="I559" s="5"/>
      <c r="J559" s="5"/>
      <c r="K559" s="4"/>
      <c r="L559" s="4"/>
      <c r="M559" s="12">
        <f t="shared" si="105"/>
        <v>0</v>
      </c>
      <c r="N559" s="13">
        <f t="shared" si="103"/>
        <v>0</v>
      </c>
      <c r="O559" s="11">
        <f t="shared" si="106"/>
        <v>0</v>
      </c>
      <c r="P559" s="11">
        <f t="shared" si="104"/>
        <v>0</v>
      </c>
      <c r="Q559" s="4"/>
      <c r="R559" s="4"/>
      <c r="S559" s="4"/>
      <c r="T559" s="4"/>
    </row>
    <row r="560" spans="1:20" x14ac:dyDescent="0.25">
      <c r="A560" s="16"/>
      <c r="B560" s="17"/>
      <c r="C560" s="4"/>
      <c r="D560" s="4"/>
      <c r="E560" s="5"/>
      <c r="F560" s="5"/>
      <c r="G560" s="5"/>
      <c r="H560" s="5"/>
      <c r="I560" s="5"/>
      <c r="J560" s="5"/>
      <c r="K560" s="4"/>
      <c r="L560" s="4"/>
      <c r="M560" s="12">
        <f t="shared" si="105"/>
        <v>0</v>
      </c>
      <c r="N560" s="13">
        <f t="shared" si="103"/>
        <v>0</v>
      </c>
      <c r="O560" s="11">
        <f t="shared" si="106"/>
        <v>0</v>
      </c>
      <c r="P560" s="11">
        <f t="shared" si="104"/>
        <v>0</v>
      </c>
      <c r="Q560" s="4"/>
      <c r="R560" s="4"/>
      <c r="S560" s="4"/>
      <c r="T560" s="4"/>
    </row>
    <row r="561" spans="1:20" x14ac:dyDescent="0.25">
      <c r="A561" s="16"/>
      <c r="B561" s="17"/>
      <c r="C561" s="4"/>
      <c r="D561" s="4"/>
      <c r="E561" s="5"/>
      <c r="F561" s="5"/>
      <c r="G561" s="5"/>
      <c r="H561" s="5"/>
      <c r="I561" s="5"/>
      <c r="J561" s="5"/>
      <c r="K561" s="4"/>
      <c r="L561" s="4"/>
      <c r="M561" s="12">
        <f t="shared" si="105"/>
        <v>0</v>
      </c>
      <c r="N561" s="13">
        <f t="shared" si="103"/>
        <v>0</v>
      </c>
      <c r="O561" s="11">
        <f t="shared" si="106"/>
        <v>0</v>
      </c>
      <c r="P561" s="11">
        <f t="shared" si="104"/>
        <v>0</v>
      </c>
      <c r="Q561" s="4"/>
      <c r="R561" s="4"/>
      <c r="S561" s="4"/>
      <c r="T561" s="4"/>
    </row>
    <row r="562" spans="1:20" x14ac:dyDescent="0.25">
      <c r="A562" s="3"/>
      <c r="B562" s="4"/>
      <c r="C562" s="4"/>
      <c r="D562" s="4"/>
      <c r="E562" s="5"/>
      <c r="F562" s="5"/>
      <c r="G562" s="5"/>
      <c r="H562" s="5"/>
      <c r="I562" s="5"/>
      <c r="J562" s="5"/>
      <c r="K562" s="4"/>
      <c r="L562" s="4"/>
      <c r="M562" s="12">
        <f t="shared" si="105"/>
        <v>0</v>
      </c>
      <c r="N562" s="13">
        <f t="shared" si="103"/>
        <v>0</v>
      </c>
      <c r="O562" s="11">
        <f t="shared" si="106"/>
        <v>0</v>
      </c>
      <c r="P562" s="11">
        <f t="shared" si="104"/>
        <v>0</v>
      </c>
      <c r="Q562" s="4"/>
      <c r="R562" s="4"/>
      <c r="S562" s="4"/>
      <c r="T562" s="4"/>
    </row>
    <row r="563" spans="1:20" x14ac:dyDescent="0.25">
      <c r="A563" s="3"/>
      <c r="B563" s="4"/>
      <c r="C563" s="4"/>
      <c r="D563" s="4"/>
      <c r="E563" s="5"/>
      <c r="F563" s="5"/>
      <c r="G563" s="5"/>
      <c r="H563" s="5"/>
      <c r="I563" s="5"/>
      <c r="J563" s="5"/>
      <c r="K563" s="4"/>
      <c r="L563" s="4"/>
      <c r="M563" s="12">
        <f t="shared" si="105"/>
        <v>0</v>
      </c>
      <c r="N563" s="13">
        <f t="shared" si="103"/>
        <v>0</v>
      </c>
      <c r="O563" s="11">
        <f t="shared" si="106"/>
        <v>0</v>
      </c>
      <c r="P563" s="11">
        <f t="shared" si="104"/>
        <v>0</v>
      </c>
      <c r="Q563" s="4"/>
      <c r="R563" s="4"/>
      <c r="S563" s="4"/>
      <c r="T563" s="4"/>
    </row>
    <row r="564" spans="1:20" x14ac:dyDescent="0.25">
      <c r="A564" s="3"/>
      <c r="B564" s="4"/>
      <c r="C564" s="4"/>
      <c r="D564" s="4"/>
      <c r="E564" s="5"/>
      <c r="F564" s="5"/>
      <c r="G564" s="5"/>
      <c r="H564" s="5"/>
      <c r="I564" s="5"/>
      <c r="J564" s="5"/>
      <c r="K564" s="4"/>
      <c r="L564" s="4"/>
      <c r="M564" s="12">
        <f t="shared" si="105"/>
        <v>0</v>
      </c>
      <c r="N564" s="13">
        <f t="shared" si="103"/>
        <v>0</v>
      </c>
      <c r="O564" s="11">
        <f t="shared" si="106"/>
        <v>0</v>
      </c>
      <c r="P564" s="11">
        <f t="shared" si="104"/>
        <v>0</v>
      </c>
      <c r="Q564" s="4"/>
      <c r="R564" s="4"/>
      <c r="S564" s="4"/>
      <c r="T564" s="4"/>
    </row>
    <row r="565" spans="1:20" x14ac:dyDescent="0.25">
      <c r="A565" s="3"/>
      <c r="B565" s="4"/>
      <c r="C565" s="4"/>
      <c r="D565" s="4"/>
      <c r="E565" s="5"/>
      <c r="F565" s="5"/>
      <c r="G565" s="5"/>
      <c r="H565" s="5"/>
      <c r="I565" s="5"/>
      <c r="J565" s="5"/>
      <c r="K565" s="4"/>
      <c r="L565" s="4"/>
      <c r="M565" s="12">
        <f t="shared" si="105"/>
        <v>0</v>
      </c>
      <c r="N565" s="13">
        <f t="shared" si="103"/>
        <v>0</v>
      </c>
      <c r="O565" s="11">
        <f t="shared" si="106"/>
        <v>0</v>
      </c>
      <c r="P565" s="11">
        <f t="shared" si="104"/>
        <v>0</v>
      </c>
      <c r="Q565" s="4"/>
      <c r="R565" s="4"/>
      <c r="S565" s="4"/>
      <c r="T565" s="4"/>
    </row>
    <row r="566" spans="1:20" x14ac:dyDescent="0.25">
      <c r="A566" s="27"/>
      <c r="B566" s="28"/>
      <c r="C566" s="28"/>
      <c r="D566" s="29"/>
      <c r="E566" s="28"/>
      <c r="F566" s="28"/>
      <c r="G566" s="28"/>
      <c r="H566" s="28"/>
      <c r="I566" s="28"/>
      <c r="J566" s="28"/>
      <c r="K566" s="28"/>
      <c r="L566" s="7" t="s">
        <v>41</v>
      </c>
      <c r="M566" s="14">
        <f>SUM(M536:M565)</f>
        <v>0.3145833333333336</v>
      </c>
      <c r="N566" s="14">
        <f>SUM(N536:N565)</f>
        <v>4.8173611111111105</v>
      </c>
      <c r="O566" s="35">
        <f>SUM(O536:O565)</f>
        <v>143</v>
      </c>
      <c r="P566" s="35">
        <f>SUM(P536:P565)</f>
        <v>3057</v>
      </c>
      <c r="Q566" s="28"/>
      <c r="R566" s="28"/>
      <c r="S566" s="28"/>
      <c r="T566" s="28"/>
    </row>
    <row r="567" spans="1:20" x14ac:dyDescent="0.25">
      <c r="A567" s="16">
        <v>46049</v>
      </c>
      <c r="B567" s="17" t="s">
        <v>46</v>
      </c>
      <c r="C567" s="17">
        <v>30</v>
      </c>
      <c r="D567" s="17">
        <v>7146</v>
      </c>
      <c r="E567" s="18">
        <v>0.1875</v>
      </c>
      <c r="F567" s="18">
        <v>0.2013888888888889</v>
      </c>
      <c r="G567" s="18">
        <v>0.21875</v>
      </c>
      <c r="H567" s="18">
        <v>0.44791666666666669</v>
      </c>
      <c r="I567" s="18">
        <v>0.44791666666666669</v>
      </c>
      <c r="J567" s="18">
        <v>0.45833333333333331</v>
      </c>
      <c r="K567" s="17"/>
      <c r="L567" s="17"/>
      <c r="M567" s="19">
        <f>G567-F567+I567-H567</f>
        <v>1.7361111111111105E-2</v>
      </c>
      <c r="N567" s="20">
        <f t="shared" ref="N567:N595" si="107">H567-G567-(L567-K567)</f>
        <v>0.22916666666666669</v>
      </c>
      <c r="O567" s="34">
        <f>R567-Q567+T567-S567</f>
        <v>5</v>
      </c>
      <c r="P567" s="34">
        <f t="shared" ref="P567:P595" si="108">S567-R567</f>
        <v>162</v>
      </c>
      <c r="Q567" s="17">
        <v>24706</v>
      </c>
      <c r="R567" s="17">
        <v>24711</v>
      </c>
      <c r="S567" s="17">
        <v>24873</v>
      </c>
      <c r="T567" s="17">
        <v>24873</v>
      </c>
    </row>
    <row r="568" spans="1:20" x14ac:dyDescent="0.25">
      <c r="A568" s="16">
        <v>46049</v>
      </c>
      <c r="B568" s="17" t="s">
        <v>46</v>
      </c>
      <c r="C568" s="4">
        <v>40</v>
      </c>
      <c r="D568" s="4">
        <v>7122</v>
      </c>
      <c r="E568" s="5">
        <v>0.20833333333333334</v>
      </c>
      <c r="F568" s="5">
        <v>0.21875</v>
      </c>
      <c r="G568" s="5">
        <v>0.22569444444444445</v>
      </c>
      <c r="H568" s="5">
        <v>0.41666666666666669</v>
      </c>
      <c r="I568" s="5">
        <v>0.42708333333333331</v>
      </c>
      <c r="J568" s="5">
        <v>0.42708333333333331</v>
      </c>
      <c r="K568" s="4"/>
      <c r="L568" s="4"/>
      <c r="M568" s="12">
        <f t="shared" ref="M568:M595" si="109">G568-F568+I568-H568</f>
        <v>1.7361111111111105E-2</v>
      </c>
      <c r="N568" s="13">
        <f t="shared" si="107"/>
        <v>0.19097222222222224</v>
      </c>
      <c r="O568" s="11">
        <f t="shared" ref="O568:O595" si="110">R568-Q568+T568-S568</f>
        <v>3</v>
      </c>
      <c r="P568" s="11">
        <f t="shared" si="108"/>
        <v>123</v>
      </c>
      <c r="Q568" s="4">
        <v>849972</v>
      </c>
      <c r="R568" s="4">
        <v>849975</v>
      </c>
      <c r="S568" s="4">
        <v>850098</v>
      </c>
      <c r="T568" s="4">
        <v>850098</v>
      </c>
    </row>
    <row r="569" spans="1:20" x14ac:dyDescent="0.25">
      <c r="A569" s="16">
        <v>46049</v>
      </c>
      <c r="B569" s="17" t="s">
        <v>46</v>
      </c>
      <c r="C569" s="4">
        <v>40</v>
      </c>
      <c r="D569" s="4">
        <v>7105</v>
      </c>
      <c r="E569" s="5">
        <v>0.20833333333333334</v>
      </c>
      <c r="F569" s="5">
        <v>0.20833333333333334</v>
      </c>
      <c r="G569" s="5">
        <v>0.21875</v>
      </c>
      <c r="H569" s="5">
        <v>0.40486111111111112</v>
      </c>
      <c r="I569" s="5">
        <v>0.41319444444444442</v>
      </c>
      <c r="J569" s="5">
        <v>0.4201388888888889</v>
      </c>
      <c r="K569" s="4"/>
      <c r="L569" s="4"/>
      <c r="M569" s="12">
        <f t="shared" si="109"/>
        <v>1.8749999999999933E-2</v>
      </c>
      <c r="N569" s="13">
        <f t="shared" si="107"/>
        <v>0.18611111111111112</v>
      </c>
      <c r="O569" s="11">
        <f t="shared" si="110"/>
        <v>7</v>
      </c>
      <c r="P569" s="11">
        <f t="shared" si="108"/>
        <v>120</v>
      </c>
      <c r="Q569" s="4">
        <v>551817</v>
      </c>
      <c r="R569" s="4">
        <v>551820</v>
      </c>
      <c r="S569" s="4">
        <v>551940</v>
      </c>
      <c r="T569" s="4">
        <v>551944</v>
      </c>
    </row>
    <row r="570" spans="1:20" x14ac:dyDescent="0.25">
      <c r="A570" s="16">
        <v>46049</v>
      </c>
      <c r="B570" s="17" t="s">
        <v>46</v>
      </c>
      <c r="C570" s="6">
        <v>70</v>
      </c>
      <c r="D570" s="4">
        <v>63</v>
      </c>
      <c r="E570" s="5">
        <v>0.58888888888888891</v>
      </c>
      <c r="F570" s="5">
        <v>0.58888888888888891</v>
      </c>
      <c r="G570" s="5">
        <v>0.60416666666666663</v>
      </c>
      <c r="H570" s="5">
        <v>0.63888888888888884</v>
      </c>
      <c r="I570" s="5">
        <v>0.65763888888888888</v>
      </c>
      <c r="J570" s="5">
        <v>0.65833333333333333</v>
      </c>
      <c r="K570" s="4"/>
      <c r="L570" s="4"/>
      <c r="M570" s="12">
        <f t="shared" si="109"/>
        <v>3.4027777777777768E-2</v>
      </c>
      <c r="N570" s="13">
        <f t="shared" si="107"/>
        <v>3.472222222222221E-2</v>
      </c>
      <c r="O570" s="11">
        <f t="shared" si="110"/>
        <v>22</v>
      </c>
      <c r="P570" s="11">
        <f t="shared" si="108"/>
        <v>15</v>
      </c>
      <c r="Q570" s="4">
        <v>133845</v>
      </c>
      <c r="R570" s="4">
        <v>133848</v>
      </c>
      <c r="S570" s="4">
        <v>133863</v>
      </c>
      <c r="T570" s="4">
        <v>133882</v>
      </c>
    </row>
    <row r="571" spans="1:20" x14ac:dyDescent="0.25">
      <c r="A571" s="16">
        <v>46049</v>
      </c>
      <c r="B571" s="17" t="s">
        <v>46</v>
      </c>
      <c r="C571" s="6">
        <v>80</v>
      </c>
      <c r="D571" s="4">
        <v>63</v>
      </c>
      <c r="E571" s="5">
        <v>0.65833333333333333</v>
      </c>
      <c r="F571" s="5">
        <v>0.65833333333333333</v>
      </c>
      <c r="G571" s="5">
        <v>0.65972222222222221</v>
      </c>
      <c r="H571" s="5">
        <v>0.69444444444444442</v>
      </c>
      <c r="I571" s="5">
        <v>0.69444444444444442</v>
      </c>
      <c r="J571" s="5">
        <v>0.69444444444444442</v>
      </c>
      <c r="K571" s="4"/>
      <c r="L571" s="4"/>
      <c r="M571" s="12">
        <f t="shared" si="109"/>
        <v>1.388888888888884E-3</v>
      </c>
      <c r="N571" s="13">
        <f t="shared" si="107"/>
        <v>3.472222222222221E-2</v>
      </c>
      <c r="O571" s="11">
        <f t="shared" si="110"/>
        <v>0</v>
      </c>
      <c r="P571" s="11">
        <f t="shared" si="108"/>
        <v>27</v>
      </c>
      <c r="Q571" s="4">
        <v>133882</v>
      </c>
      <c r="R571" s="4">
        <v>133882</v>
      </c>
      <c r="S571" s="4">
        <v>133909</v>
      </c>
      <c r="T571" s="4">
        <v>133909</v>
      </c>
    </row>
    <row r="572" spans="1:20" x14ac:dyDescent="0.25">
      <c r="A572" s="16">
        <v>46049</v>
      </c>
      <c r="B572" s="17" t="s">
        <v>46</v>
      </c>
      <c r="C572" s="4">
        <v>90</v>
      </c>
      <c r="D572" s="4">
        <v>63</v>
      </c>
      <c r="E572" s="5">
        <v>0.69444444444444442</v>
      </c>
      <c r="F572" s="5">
        <v>0.69444444444444442</v>
      </c>
      <c r="G572" s="5">
        <v>0.69513888888888886</v>
      </c>
      <c r="H572" s="5">
        <v>0.73611111111111116</v>
      </c>
      <c r="I572" s="5">
        <v>0.73611111111111116</v>
      </c>
      <c r="J572" s="5">
        <v>0.75555555555555554</v>
      </c>
      <c r="K572" s="4"/>
      <c r="L572" s="4"/>
      <c r="M572" s="12">
        <f t="shared" si="109"/>
        <v>6.9444444444444198E-4</v>
      </c>
      <c r="N572" s="13">
        <f t="shared" si="107"/>
        <v>4.0972222222222299E-2</v>
      </c>
      <c r="O572" s="11">
        <f t="shared" si="110"/>
        <v>3</v>
      </c>
      <c r="P572" s="11">
        <f t="shared" si="108"/>
        <v>34</v>
      </c>
      <c r="Q572" s="4">
        <v>133909</v>
      </c>
      <c r="R572" s="4">
        <v>133909</v>
      </c>
      <c r="S572" s="4">
        <v>133943</v>
      </c>
      <c r="T572" s="4">
        <v>133946</v>
      </c>
    </row>
    <row r="573" spans="1:20" x14ac:dyDescent="0.25">
      <c r="A573" s="16">
        <v>46049</v>
      </c>
      <c r="B573" s="17" t="s">
        <v>46</v>
      </c>
      <c r="C573" s="4">
        <v>20</v>
      </c>
      <c r="D573" s="4">
        <v>7144</v>
      </c>
      <c r="E573" s="5">
        <v>0.21527777777777779</v>
      </c>
      <c r="F573" s="5">
        <v>0.21875</v>
      </c>
      <c r="G573" s="5">
        <v>0.21875</v>
      </c>
      <c r="H573" s="5">
        <v>0.57291666666666663</v>
      </c>
      <c r="I573" s="5">
        <v>0.57291666666666663</v>
      </c>
      <c r="J573" s="5">
        <v>0.58611111111111114</v>
      </c>
      <c r="K573" s="4"/>
      <c r="L573" s="4"/>
      <c r="M573" s="12">
        <f t="shared" si="109"/>
        <v>0</v>
      </c>
      <c r="N573" s="13">
        <f t="shared" si="107"/>
        <v>0.35416666666666663</v>
      </c>
      <c r="O573" s="11">
        <f t="shared" si="110"/>
        <v>8</v>
      </c>
      <c r="P573" s="11">
        <f t="shared" si="108"/>
        <v>225</v>
      </c>
      <c r="Q573" s="4">
        <v>20606</v>
      </c>
      <c r="R573" s="4">
        <v>20614</v>
      </c>
      <c r="S573" s="4">
        <v>20839</v>
      </c>
      <c r="T573" s="4">
        <v>20839</v>
      </c>
    </row>
    <row r="574" spans="1:20" x14ac:dyDescent="0.25">
      <c r="A574" s="16">
        <v>46049</v>
      </c>
      <c r="B574" s="17" t="s">
        <v>46</v>
      </c>
      <c r="C574" s="4">
        <v>10</v>
      </c>
      <c r="D574" s="4">
        <v>62</v>
      </c>
      <c r="E574" s="5">
        <v>0.24027777777777778</v>
      </c>
      <c r="F574" s="5">
        <v>0.24652777777777779</v>
      </c>
      <c r="G574" s="5">
        <v>0.26041666666666669</v>
      </c>
      <c r="H574" s="5">
        <v>0.42708333333333331</v>
      </c>
      <c r="I574" s="5">
        <v>0.42708333333333331</v>
      </c>
      <c r="J574" s="5">
        <v>0.4284722222222222</v>
      </c>
      <c r="K574" s="4"/>
      <c r="L574" s="4"/>
      <c r="M574" s="12">
        <f t="shared" si="109"/>
        <v>1.3888888888888895E-2</v>
      </c>
      <c r="N574" s="13">
        <f t="shared" si="107"/>
        <v>0.16666666666666663</v>
      </c>
      <c r="O574" s="11">
        <f t="shared" si="110"/>
        <v>7</v>
      </c>
      <c r="P574" s="11">
        <f t="shared" si="108"/>
        <v>108</v>
      </c>
      <c r="Q574" s="4">
        <v>155378</v>
      </c>
      <c r="R574" s="4">
        <v>155385</v>
      </c>
      <c r="S574" s="4">
        <v>155493</v>
      </c>
      <c r="T574" s="4">
        <v>155493</v>
      </c>
    </row>
    <row r="575" spans="1:20" x14ac:dyDescent="0.25">
      <c r="A575" s="16">
        <v>46049</v>
      </c>
      <c r="B575" s="17" t="s">
        <v>46</v>
      </c>
      <c r="C575" s="4">
        <v>30</v>
      </c>
      <c r="D575" s="4">
        <v>7145</v>
      </c>
      <c r="E575" s="5">
        <v>0.6430555555555556</v>
      </c>
      <c r="F575" s="5">
        <v>0.64583333333333337</v>
      </c>
      <c r="G575" s="5">
        <v>0.65138888888888891</v>
      </c>
      <c r="H575" s="5">
        <v>0.81944444444444442</v>
      </c>
      <c r="I575" s="5">
        <v>0.84305555555555556</v>
      </c>
      <c r="J575" s="5">
        <v>0.84722222222222221</v>
      </c>
      <c r="K575" s="4"/>
      <c r="L575" s="4"/>
      <c r="M575" s="12">
        <f t="shared" si="109"/>
        <v>2.9166666666666674E-2</v>
      </c>
      <c r="N575" s="13">
        <f t="shared" si="107"/>
        <v>0.16805555555555551</v>
      </c>
      <c r="O575" s="11">
        <f t="shared" si="110"/>
        <v>21</v>
      </c>
      <c r="P575" s="11">
        <f t="shared" si="108"/>
        <v>111</v>
      </c>
      <c r="Q575" s="4">
        <v>32339</v>
      </c>
      <c r="R575" s="4">
        <v>32340</v>
      </c>
      <c r="S575" s="4">
        <v>32451</v>
      </c>
      <c r="T575" s="4">
        <v>32471</v>
      </c>
    </row>
    <row r="576" spans="1:20" x14ac:dyDescent="0.25">
      <c r="A576" s="16">
        <v>46049</v>
      </c>
      <c r="B576" s="17" t="s">
        <v>46</v>
      </c>
      <c r="C576" s="4">
        <v>10</v>
      </c>
      <c r="D576" s="4">
        <v>7106</v>
      </c>
      <c r="E576" s="5">
        <v>0.24305555555555555</v>
      </c>
      <c r="F576" s="5">
        <v>0.25</v>
      </c>
      <c r="G576" s="5">
        <v>0.26041666666666669</v>
      </c>
      <c r="H576" s="5">
        <v>0.42708333333333331</v>
      </c>
      <c r="I576" s="5">
        <v>0.42916666666666664</v>
      </c>
      <c r="J576" s="5">
        <v>0.4375</v>
      </c>
      <c r="K576" s="4"/>
      <c r="L576" s="4"/>
      <c r="M576" s="12">
        <f t="shared" si="109"/>
        <v>1.2500000000000011E-2</v>
      </c>
      <c r="N576" s="13">
        <f t="shared" si="107"/>
        <v>0.16666666666666663</v>
      </c>
      <c r="O576" s="11">
        <f t="shared" si="110"/>
        <v>2</v>
      </c>
      <c r="P576" s="11">
        <f t="shared" si="108"/>
        <v>105</v>
      </c>
      <c r="Q576" s="4">
        <v>541376</v>
      </c>
      <c r="R576" s="4">
        <v>541377</v>
      </c>
      <c r="S576" s="4">
        <v>541482</v>
      </c>
      <c r="T576" s="4">
        <v>541483</v>
      </c>
    </row>
    <row r="577" spans="1:20" x14ac:dyDescent="0.25">
      <c r="A577" s="16">
        <v>46049</v>
      </c>
      <c r="B577" s="17" t="s">
        <v>46</v>
      </c>
      <c r="C577" s="4">
        <v>90</v>
      </c>
      <c r="D577" s="4">
        <v>63</v>
      </c>
      <c r="E577" s="5">
        <v>0.23958333333333334</v>
      </c>
      <c r="F577" s="5">
        <v>0.23958333333333334</v>
      </c>
      <c r="G577" s="5">
        <v>0.25</v>
      </c>
      <c r="H577" s="5">
        <v>0.35972222222222222</v>
      </c>
      <c r="I577" s="5">
        <v>0.35972222222222222</v>
      </c>
      <c r="J577" s="5">
        <v>0.35972222222222222</v>
      </c>
      <c r="K577" s="4"/>
      <c r="L577" s="4"/>
      <c r="M577" s="12">
        <f t="shared" si="109"/>
        <v>1.0416666666666685E-2</v>
      </c>
      <c r="N577" s="13">
        <f t="shared" si="107"/>
        <v>0.10972222222222222</v>
      </c>
      <c r="O577" s="11">
        <f t="shared" si="110"/>
        <v>0</v>
      </c>
      <c r="P577" s="11">
        <f t="shared" si="108"/>
        <v>74</v>
      </c>
      <c r="Q577" s="4">
        <v>133635</v>
      </c>
      <c r="R577" s="4">
        <v>133635</v>
      </c>
      <c r="S577" s="4">
        <v>133709</v>
      </c>
      <c r="T577" s="4">
        <v>133709</v>
      </c>
    </row>
    <row r="578" spans="1:20" x14ac:dyDescent="0.25">
      <c r="A578" s="16">
        <v>46049</v>
      </c>
      <c r="B578" s="17" t="s">
        <v>46</v>
      </c>
      <c r="C578" s="4">
        <v>70</v>
      </c>
      <c r="D578" s="4">
        <v>63</v>
      </c>
      <c r="E578" s="5">
        <v>0.35972222222222222</v>
      </c>
      <c r="F578" s="5">
        <v>0.35972222222222222</v>
      </c>
      <c r="G578" s="5">
        <v>0.35972222222222222</v>
      </c>
      <c r="H578" s="5">
        <v>0.40972222222222221</v>
      </c>
      <c r="I578" s="5">
        <v>0.40972222222222221</v>
      </c>
      <c r="J578" s="5">
        <v>0.40972222222222221</v>
      </c>
      <c r="K578" s="4"/>
      <c r="L578" s="4"/>
      <c r="M578" s="12">
        <f t="shared" si="109"/>
        <v>0</v>
      </c>
      <c r="N578" s="13">
        <f t="shared" si="107"/>
        <v>4.9999999999999989E-2</v>
      </c>
      <c r="O578" s="11">
        <f t="shared" si="110"/>
        <v>0</v>
      </c>
      <c r="P578" s="11">
        <f t="shared" si="108"/>
        <v>34</v>
      </c>
      <c r="Q578" s="4">
        <v>133709</v>
      </c>
      <c r="R578" s="4">
        <v>133709</v>
      </c>
      <c r="S578" s="4">
        <v>133743</v>
      </c>
      <c r="T578" s="4">
        <v>133743</v>
      </c>
    </row>
    <row r="579" spans="1:20" x14ac:dyDescent="0.25">
      <c r="A579" s="16">
        <v>46049</v>
      </c>
      <c r="B579" s="17" t="s">
        <v>46</v>
      </c>
      <c r="C579" s="4">
        <v>80</v>
      </c>
      <c r="D579" s="4">
        <v>63</v>
      </c>
      <c r="E579" s="5">
        <v>0.40972222222222221</v>
      </c>
      <c r="F579" s="5">
        <v>0.40972222222222221</v>
      </c>
      <c r="G579" s="5">
        <v>0.40972222222222221</v>
      </c>
      <c r="H579" s="5">
        <v>0.44791666666666669</v>
      </c>
      <c r="I579" s="5">
        <v>0.44791666666666669</v>
      </c>
      <c r="J579" s="5">
        <v>0.44791666666666669</v>
      </c>
      <c r="K579" s="4"/>
      <c r="L579" s="4"/>
      <c r="M579" s="12">
        <f t="shared" si="109"/>
        <v>0</v>
      </c>
      <c r="N579" s="13">
        <f t="shared" si="107"/>
        <v>3.8194444444444475E-2</v>
      </c>
      <c r="O579" s="11">
        <f t="shared" si="110"/>
        <v>0</v>
      </c>
      <c r="P579" s="11">
        <f t="shared" si="108"/>
        <v>28</v>
      </c>
      <c r="Q579" s="4">
        <v>133743</v>
      </c>
      <c r="R579" s="4">
        <v>133743</v>
      </c>
      <c r="S579" s="4">
        <v>133771</v>
      </c>
      <c r="T579" s="4">
        <v>133771</v>
      </c>
    </row>
    <row r="580" spans="1:20" x14ac:dyDescent="0.25">
      <c r="A580" s="16">
        <v>46049</v>
      </c>
      <c r="B580" s="17" t="s">
        <v>46</v>
      </c>
      <c r="C580" s="4">
        <v>90</v>
      </c>
      <c r="D580" s="4">
        <v>63</v>
      </c>
      <c r="E580" s="5">
        <v>0.46875</v>
      </c>
      <c r="F580" s="5">
        <v>0.46875</v>
      </c>
      <c r="G580" s="5">
        <v>0.46875</v>
      </c>
      <c r="H580" s="5">
        <v>0.58750000000000002</v>
      </c>
      <c r="I580" s="5">
        <v>0.58750000000000002</v>
      </c>
      <c r="J580" s="5">
        <v>0.6166666666666667</v>
      </c>
      <c r="K580" s="4"/>
      <c r="L580" s="4"/>
      <c r="M580" s="12">
        <f t="shared" si="109"/>
        <v>0</v>
      </c>
      <c r="N580" s="13">
        <f t="shared" si="107"/>
        <v>0.11875000000000002</v>
      </c>
      <c r="O580" s="11">
        <f t="shared" si="110"/>
        <v>7</v>
      </c>
      <c r="P580" s="11">
        <f t="shared" si="108"/>
        <v>67</v>
      </c>
      <c r="Q580" s="4">
        <v>133771</v>
      </c>
      <c r="R580" s="4">
        <v>133771</v>
      </c>
      <c r="S580" s="4">
        <v>133838</v>
      </c>
      <c r="T580" s="4">
        <v>133845</v>
      </c>
    </row>
    <row r="581" spans="1:20" x14ac:dyDescent="0.25">
      <c r="A581" s="16">
        <v>46049</v>
      </c>
      <c r="B581" s="17" t="s">
        <v>46</v>
      </c>
      <c r="C581" s="4">
        <v>30</v>
      </c>
      <c r="D581" s="4">
        <v>7145</v>
      </c>
      <c r="E581" s="5">
        <v>0.2590277777777778</v>
      </c>
      <c r="F581" s="5">
        <v>0.2673611111111111</v>
      </c>
      <c r="G581" s="5">
        <v>0.2951388888888889</v>
      </c>
      <c r="H581" s="5">
        <v>0.62152777777777779</v>
      </c>
      <c r="I581" s="5">
        <v>0.65972222222222221</v>
      </c>
      <c r="J581" s="5">
        <v>0.66041666666666665</v>
      </c>
      <c r="K581" s="4"/>
      <c r="L581" s="4"/>
      <c r="M581" s="12">
        <f t="shared" si="109"/>
        <v>6.597222222222221E-2</v>
      </c>
      <c r="N581" s="13">
        <f t="shared" si="107"/>
        <v>0.3263888888888889</v>
      </c>
      <c r="O581" s="11">
        <f t="shared" si="110"/>
        <v>19</v>
      </c>
      <c r="P581" s="11">
        <f t="shared" si="108"/>
        <v>213</v>
      </c>
      <c r="Q581" s="4">
        <v>32107</v>
      </c>
      <c r="R581" s="4">
        <v>32125</v>
      </c>
      <c r="S581" s="4">
        <v>32338</v>
      </c>
      <c r="T581" s="4">
        <v>32339</v>
      </c>
    </row>
    <row r="582" spans="1:20" x14ac:dyDescent="0.25">
      <c r="A582" s="16">
        <v>46049</v>
      </c>
      <c r="B582" s="17" t="s">
        <v>46</v>
      </c>
      <c r="C582" s="4">
        <v>20</v>
      </c>
      <c r="D582" s="4">
        <v>7147</v>
      </c>
      <c r="E582" s="5">
        <v>0.25694444444444442</v>
      </c>
      <c r="F582" s="5">
        <v>0.2673611111111111</v>
      </c>
      <c r="G582" s="5">
        <v>0.28125</v>
      </c>
      <c r="H582" s="5">
        <v>0.60555555555555551</v>
      </c>
      <c r="I582" s="5">
        <v>0.61250000000000004</v>
      </c>
      <c r="J582" s="5">
        <v>0.6333333333333333</v>
      </c>
      <c r="K582" s="4"/>
      <c r="L582" s="4"/>
      <c r="M582" s="12">
        <f t="shared" si="109"/>
        <v>2.083333333333337E-2</v>
      </c>
      <c r="N582" s="13">
        <f t="shared" si="107"/>
        <v>0.32430555555555551</v>
      </c>
      <c r="O582" s="11">
        <f t="shared" si="110"/>
        <v>8</v>
      </c>
      <c r="P582" s="11">
        <f t="shared" si="108"/>
        <v>230</v>
      </c>
      <c r="Q582" s="4">
        <v>13299</v>
      </c>
      <c r="R582" s="4">
        <v>13307</v>
      </c>
      <c r="S582" s="4">
        <v>13537</v>
      </c>
      <c r="T582" s="4">
        <v>13537</v>
      </c>
    </row>
    <row r="583" spans="1:20" x14ac:dyDescent="0.25">
      <c r="A583" s="16">
        <v>46049</v>
      </c>
      <c r="B583" s="17" t="s">
        <v>46</v>
      </c>
      <c r="C583" s="4">
        <v>10</v>
      </c>
      <c r="D583" s="4">
        <v>62</v>
      </c>
      <c r="E583" s="5">
        <v>0.39583333333333331</v>
      </c>
      <c r="F583" s="5">
        <v>0.43055555555555558</v>
      </c>
      <c r="G583" s="5">
        <v>0.43055555555555558</v>
      </c>
      <c r="H583" s="5">
        <v>0.79513888888888884</v>
      </c>
      <c r="I583" s="5">
        <v>0.80763888888888891</v>
      </c>
      <c r="J583" s="5">
        <v>0.80763888888888891</v>
      </c>
      <c r="K583" s="4"/>
      <c r="L583" s="4"/>
      <c r="M583" s="12">
        <f t="shared" si="109"/>
        <v>1.2500000000000067E-2</v>
      </c>
      <c r="N583" s="13">
        <f t="shared" si="107"/>
        <v>0.36458333333333326</v>
      </c>
      <c r="O583" s="11">
        <f t="shared" si="110"/>
        <v>7</v>
      </c>
      <c r="P583" s="11">
        <f t="shared" si="108"/>
        <v>197</v>
      </c>
      <c r="Q583" s="4">
        <v>155493</v>
      </c>
      <c r="R583" s="4">
        <v>155493</v>
      </c>
      <c r="S583" s="4">
        <v>155690</v>
      </c>
      <c r="T583" s="4">
        <v>155697</v>
      </c>
    </row>
    <row r="584" spans="1:20" x14ac:dyDescent="0.25">
      <c r="A584" s="16">
        <v>46049</v>
      </c>
      <c r="B584" s="17" t="s">
        <v>46</v>
      </c>
      <c r="C584" s="4">
        <v>40</v>
      </c>
      <c r="D584" s="4">
        <v>7122</v>
      </c>
      <c r="E584" s="5">
        <v>0.40277777777777779</v>
      </c>
      <c r="F584" s="5">
        <v>0.40972222222222221</v>
      </c>
      <c r="G584" s="5">
        <v>0.4236111111111111</v>
      </c>
      <c r="H584" s="5">
        <v>0.51041666666666663</v>
      </c>
      <c r="I584" s="5">
        <v>0.51736111111111116</v>
      </c>
      <c r="J584" s="5">
        <v>0.51875000000000004</v>
      </c>
      <c r="K584" s="4"/>
      <c r="L584" s="4"/>
      <c r="M584" s="12">
        <f t="shared" si="109"/>
        <v>2.083333333333337E-2</v>
      </c>
      <c r="N584" s="13">
        <f t="shared" si="107"/>
        <v>8.6805555555555525E-2</v>
      </c>
      <c r="O584" s="11">
        <f t="shared" si="110"/>
        <v>8</v>
      </c>
      <c r="P584" s="11">
        <f t="shared" si="108"/>
        <v>58</v>
      </c>
      <c r="Q584" s="4">
        <v>850098</v>
      </c>
      <c r="R584" s="4">
        <v>850098</v>
      </c>
      <c r="S584" s="4">
        <v>850156</v>
      </c>
      <c r="T584" s="4">
        <v>850164</v>
      </c>
    </row>
    <row r="585" spans="1:20" x14ac:dyDescent="0.25">
      <c r="A585" s="16">
        <v>46049</v>
      </c>
      <c r="B585" s="17" t="s">
        <v>46</v>
      </c>
      <c r="C585" s="4">
        <v>40</v>
      </c>
      <c r="D585" s="4">
        <v>7141</v>
      </c>
      <c r="E585" s="5">
        <v>0.54513888888888884</v>
      </c>
      <c r="F585" s="5">
        <v>0.54513888888888884</v>
      </c>
      <c r="G585" s="5">
        <v>0.54722222222222228</v>
      </c>
      <c r="H585" s="5">
        <v>0.82291666666666663</v>
      </c>
      <c r="I585" s="5">
        <v>0.82986111111111116</v>
      </c>
      <c r="J585" s="5">
        <v>0.83611111111111114</v>
      </c>
      <c r="K585" s="4"/>
      <c r="L585" s="4"/>
      <c r="M585" s="12">
        <f t="shared" si="109"/>
        <v>9.0277777777779677E-3</v>
      </c>
      <c r="N585" s="13">
        <f t="shared" si="107"/>
        <v>0.27569444444444435</v>
      </c>
      <c r="O585" s="11">
        <f t="shared" si="110"/>
        <v>8</v>
      </c>
      <c r="P585" s="11">
        <f t="shared" si="108"/>
        <v>186</v>
      </c>
      <c r="Q585" s="4">
        <v>109157</v>
      </c>
      <c r="R585" s="4">
        <v>109160</v>
      </c>
      <c r="S585" s="4">
        <v>109346</v>
      </c>
      <c r="T585" s="4">
        <v>109351</v>
      </c>
    </row>
    <row r="586" spans="1:20" x14ac:dyDescent="0.25">
      <c r="A586" s="16">
        <v>46049</v>
      </c>
      <c r="B586" s="17" t="s">
        <v>46</v>
      </c>
      <c r="C586" s="4">
        <v>40</v>
      </c>
      <c r="D586" s="4">
        <v>7105</v>
      </c>
      <c r="E586" s="5">
        <v>0.40625</v>
      </c>
      <c r="F586" s="5">
        <v>0.41666666666666669</v>
      </c>
      <c r="G586" s="5">
        <v>0.4201388888888889</v>
      </c>
      <c r="H586" s="5">
        <v>0.51041666666666663</v>
      </c>
      <c r="I586" s="5">
        <v>0.51736111111111116</v>
      </c>
      <c r="J586" s="5">
        <v>0.53819444444444442</v>
      </c>
      <c r="K586" s="4"/>
      <c r="L586" s="4"/>
      <c r="M586" s="12">
        <f t="shared" si="109"/>
        <v>1.0416666666666741E-2</v>
      </c>
      <c r="N586" s="13">
        <f t="shared" si="107"/>
        <v>9.0277777777777735E-2</v>
      </c>
      <c r="O586" s="11">
        <f t="shared" si="110"/>
        <v>4</v>
      </c>
      <c r="P586" s="11">
        <f t="shared" si="108"/>
        <v>249</v>
      </c>
      <c r="Q586" s="4">
        <v>551944</v>
      </c>
      <c r="R586" s="4">
        <v>551944</v>
      </c>
      <c r="S586" s="4">
        <v>552193</v>
      </c>
      <c r="T586" s="4">
        <v>552197</v>
      </c>
    </row>
    <row r="587" spans="1:20" x14ac:dyDescent="0.25">
      <c r="A587" s="16">
        <v>46049</v>
      </c>
      <c r="B587" s="17" t="s">
        <v>46</v>
      </c>
      <c r="C587" s="4">
        <v>10</v>
      </c>
      <c r="D587" s="4">
        <v>7106</v>
      </c>
      <c r="E587" s="5">
        <v>0.40972222222222221</v>
      </c>
      <c r="F587" s="5">
        <v>0.41944444444444445</v>
      </c>
      <c r="G587" s="5">
        <v>0.43541666666666667</v>
      </c>
      <c r="H587" s="5">
        <v>0.8</v>
      </c>
      <c r="I587" s="5">
        <v>0.80277777777777781</v>
      </c>
      <c r="J587" s="5">
        <v>0.81527777777777777</v>
      </c>
      <c r="K587" s="4"/>
      <c r="L587" s="4"/>
      <c r="M587" s="12">
        <f t="shared" si="109"/>
        <v>1.8750000000000044E-2</v>
      </c>
      <c r="N587" s="13">
        <f t="shared" si="107"/>
        <v>0.36458333333333337</v>
      </c>
      <c r="O587" s="11">
        <f t="shared" si="110"/>
        <v>3</v>
      </c>
      <c r="P587" s="11">
        <f t="shared" si="108"/>
        <v>219</v>
      </c>
      <c r="Q587" s="4">
        <v>541483</v>
      </c>
      <c r="R587" s="4">
        <v>541484</v>
      </c>
      <c r="S587" s="4">
        <v>541703</v>
      </c>
      <c r="T587" s="4">
        <v>541705</v>
      </c>
    </row>
    <row r="588" spans="1:20" x14ac:dyDescent="0.25">
      <c r="A588" s="16">
        <v>46049</v>
      </c>
      <c r="B588" s="17" t="s">
        <v>46</v>
      </c>
      <c r="C588" s="4">
        <v>30</v>
      </c>
      <c r="D588" s="4">
        <v>7146</v>
      </c>
      <c r="E588" s="5">
        <v>0.43055555555555558</v>
      </c>
      <c r="F588" s="5">
        <v>0.43125000000000002</v>
      </c>
      <c r="G588" s="5">
        <v>0.43194444444444446</v>
      </c>
      <c r="H588" s="5">
        <v>0.84375</v>
      </c>
      <c r="I588" s="5">
        <v>0.85416666666666663</v>
      </c>
      <c r="J588" s="5">
        <v>0.86111111111111116</v>
      </c>
      <c r="K588" s="4"/>
      <c r="L588" s="4"/>
      <c r="M588" s="12">
        <f t="shared" si="109"/>
        <v>1.1111111111111072E-2</v>
      </c>
      <c r="N588" s="13">
        <f t="shared" si="107"/>
        <v>0.41180555555555554</v>
      </c>
      <c r="O588" s="11">
        <f t="shared" si="110"/>
        <v>8</v>
      </c>
      <c r="P588" s="11">
        <f t="shared" si="108"/>
        <v>262</v>
      </c>
      <c r="Q588" s="4">
        <v>24873</v>
      </c>
      <c r="R588" s="4">
        <v>24873</v>
      </c>
      <c r="S588" s="4">
        <v>25135</v>
      </c>
      <c r="T588" s="4">
        <v>25143</v>
      </c>
    </row>
    <row r="589" spans="1:20" x14ac:dyDescent="0.25">
      <c r="A589" s="16">
        <v>46049</v>
      </c>
      <c r="B589" s="17" t="s">
        <v>46</v>
      </c>
      <c r="C589" s="4">
        <v>20</v>
      </c>
      <c r="D589" s="4">
        <v>7144</v>
      </c>
      <c r="E589" s="5">
        <v>0.54166666666666663</v>
      </c>
      <c r="F589" s="5">
        <v>0.55763888888888891</v>
      </c>
      <c r="G589" s="5">
        <v>0.57152777777777775</v>
      </c>
      <c r="H589" s="5">
        <v>0.80555555555555558</v>
      </c>
      <c r="I589" s="5">
        <v>0.81666666666666665</v>
      </c>
      <c r="J589" s="5">
        <v>0.82430555555555551</v>
      </c>
      <c r="K589" s="4"/>
      <c r="L589" s="4"/>
      <c r="M589" s="12">
        <f t="shared" si="109"/>
        <v>2.4999999999999911E-2</v>
      </c>
      <c r="N589" s="13">
        <f t="shared" si="107"/>
        <v>0.23402777777777783</v>
      </c>
      <c r="O589" s="11">
        <f t="shared" si="110"/>
        <v>8</v>
      </c>
      <c r="P589" s="11">
        <f t="shared" si="108"/>
        <v>172</v>
      </c>
      <c r="Q589" s="4">
        <v>20839</v>
      </c>
      <c r="R589" s="4">
        <v>20839</v>
      </c>
      <c r="S589" s="4">
        <v>21011</v>
      </c>
      <c r="T589" s="4">
        <v>21019</v>
      </c>
    </row>
    <row r="590" spans="1:20" x14ac:dyDescent="0.25">
      <c r="A590" s="16">
        <v>46049</v>
      </c>
      <c r="B590" s="17" t="s">
        <v>46</v>
      </c>
      <c r="C590" s="4">
        <v>20</v>
      </c>
      <c r="D590" s="4">
        <v>7147</v>
      </c>
      <c r="E590" s="5">
        <v>0.58472222222222225</v>
      </c>
      <c r="F590" s="5">
        <v>0.59513888888888888</v>
      </c>
      <c r="G590" s="5">
        <v>0.61388888888888893</v>
      </c>
      <c r="H590" s="5">
        <v>0.84375</v>
      </c>
      <c r="I590" s="5">
        <v>0.85416666666666663</v>
      </c>
      <c r="J590" s="5">
        <v>0.86111111111111116</v>
      </c>
      <c r="K590" s="4"/>
      <c r="L590" s="4"/>
      <c r="M590" s="12">
        <f t="shared" si="109"/>
        <v>2.9166666666666674E-2</v>
      </c>
      <c r="N590" s="13">
        <f t="shared" si="107"/>
        <v>0.22986111111111107</v>
      </c>
      <c r="O590" s="11">
        <f t="shared" si="110"/>
        <v>14</v>
      </c>
      <c r="P590" s="11">
        <f t="shared" si="108"/>
        <v>155</v>
      </c>
      <c r="Q590" s="4">
        <v>13537</v>
      </c>
      <c r="R590" s="4">
        <v>13537</v>
      </c>
      <c r="S590" s="4">
        <v>13692</v>
      </c>
      <c r="T590" s="4">
        <v>13706</v>
      </c>
    </row>
    <row r="591" spans="1:20" x14ac:dyDescent="0.25">
      <c r="A591" s="16"/>
      <c r="B591" s="17"/>
      <c r="C591" s="4"/>
      <c r="D591" s="4"/>
      <c r="E591" s="5"/>
      <c r="F591" s="5"/>
      <c r="G591" s="5"/>
      <c r="H591" s="5"/>
      <c r="I591" s="5"/>
      <c r="J591" s="5"/>
      <c r="K591" s="4"/>
      <c r="L591" s="4"/>
      <c r="M591" s="12">
        <f t="shared" si="109"/>
        <v>0</v>
      </c>
      <c r="N591" s="13">
        <f t="shared" si="107"/>
        <v>0</v>
      </c>
      <c r="O591" s="11">
        <f t="shared" si="110"/>
        <v>0</v>
      </c>
      <c r="P591" s="11">
        <f t="shared" si="108"/>
        <v>0</v>
      </c>
      <c r="Q591" s="4"/>
      <c r="R591" s="4"/>
      <c r="S591" s="4"/>
      <c r="T591" s="4"/>
    </row>
    <row r="592" spans="1:20" x14ac:dyDescent="0.25">
      <c r="A592" s="3"/>
      <c r="B592" s="4"/>
      <c r="C592" s="4"/>
      <c r="D592" s="4"/>
      <c r="E592" s="5"/>
      <c r="F592" s="5"/>
      <c r="G592" s="5"/>
      <c r="H592" s="5"/>
      <c r="I592" s="5"/>
      <c r="J592" s="5"/>
      <c r="K592" s="4"/>
      <c r="L592" s="4"/>
      <c r="M592" s="12">
        <f t="shared" si="109"/>
        <v>0</v>
      </c>
      <c r="N592" s="13">
        <f t="shared" si="107"/>
        <v>0</v>
      </c>
      <c r="O592" s="11">
        <f t="shared" si="110"/>
        <v>0</v>
      </c>
      <c r="P592" s="11">
        <f t="shared" si="108"/>
        <v>0</v>
      </c>
      <c r="Q592" s="4"/>
      <c r="R592" s="4"/>
      <c r="S592" s="4"/>
      <c r="T592" s="4"/>
    </row>
    <row r="593" spans="1:20" x14ac:dyDescent="0.25">
      <c r="A593" s="3"/>
      <c r="B593" s="4"/>
      <c r="C593" s="4"/>
      <c r="D593" s="4"/>
      <c r="E593" s="5"/>
      <c r="F593" s="5"/>
      <c r="G593" s="5"/>
      <c r="H593" s="5"/>
      <c r="I593" s="5"/>
      <c r="J593" s="5"/>
      <c r="K593" s="4"/>
      <c r="L593" s="4"/>
      <c r="M593" s="12">
        <f t="shared" si="109"/>
        <v>0</v>
      </c>
      <c r="N593" s="13">
        <f t="shared" si="107"/>
        <v>0</v>
      </c>
      <c r="O593" s="11">
        <f t="shared" si="110"/>
        <v>0</v>
      </c>
      <c r="P593" s="11">
        <f t="shared" si="108"/>
        <v>0</v>
      </c>
      <c r="Q593" s="4"/>
      <c r="R593" s="4"/>
      <c r="S593" s="4"/>
      <c r="T593" s="4"/>
    </row>
    <row r="594" spans="1:20" x14ac:dyDescent="0.25">
      <c r="A594" s="3"/>
      <c r="B594" s="4"/>
      <c r="C594" s="4"/>
      <c r="D594" s="4"/>
      <c r="E594" s="5"/>
      <c r="F594" s="5"/>
      <c r="G594" s="5"/>
      <c r="H594" s="5"/>
      <c r="I594" s="5"/>
      <c r="J594" s="5"/>
      <c r="K594" s="4"/>
      <c r="L594" s="4"/>
      <c r="M594" s="12">
        <f t="shared" si="109"/>
        <v>0</v>
      </c>
      <c r="N594" s="13">
        <f t="shared" si="107"/>
        <v>0</v>
      </c>
      <c r="O594" s="11">
        <f t="shared" si="110"/>
        <v>0</v>
      </c>
      <c r="P594" s="11">
        <f t="shared" si="108"/>
        <v>0</v>
      </c>
      <c r="Q594" s="4"/>
      <c r="R594" s="4"/>
      <c r="S594" s="4"/>
      <c r="T594" s="4"/>
    </row>
    <row r="595" spans="1:20" x14ac:dyDescent="0.25">
      <c r="A595" s="3"/>
      <c r="B595" s="4"/>
      <c r="C595" s="4"/>
      <c r="D595" s="4"/>
      <c r="E595" s="5"/>
      <c r="F595" s="5"/>
      <c r="G595" s="5"/>
      <c r="H595" s="5"/>
      <c r="I595" s="5"/>
      <c r="J595" s="5"/>
      <c r="K595" s="4"/>
      <c r="L595" s="4"/>
      <c r="M595" s="12">
        <f t="shared" si="109"/>
        <v>0</v>
      </c>
      <c r="N595" s="13">
        <f t="shared" si="107"/>
        <v>0</v>
      </c>
      <c r="O595" s="11">
        <f t="shared" si="110"/>
        <v>0</v>
      </c>
      <c r="P595" s="11">
        <f t="shared" si="108"/>
        <v>0</v>
      </c>
      <c r="Q595" s="4"/>
      <c r="R595" s="4"/>
      <c r="S595" s="4"/>
      <c r="T595" s="4"/>
    </row>
    <row r="596" spans="1:20" x14ac:dyDescent="0.25">
      <c r="A596" s="27"/>
      <c r="B596" s="28"/>
      <c r="C596" s="28"/>
      <c r="D596" s="29"/>
      <c r="E596" s="28"/>
      <c r="F596" s="28"/>
      <c r="G596" s="28"/>
      <c r="H596" s="28"/>
      <c r="I596" s="28"/>
      <c r="J596" s="28"/>
      <c r="K596" s="28"/>
      <c r="L596" s="7" t="s">
        <v>41</v>
      </c>
      <c r="M596" s="14">
        <f>SUM(M567:M595)</f>
        <v>0.37916666666666693</v>
      </c>
      <c r="N596" s="14">
        <f>SUM(N567:N595)</f>
        <v>4.5972222222222214</v>
      </c>
      <c r="O596" s="35">
        <f>SUM(O567:O595)</f>
        <v>172</v>
      </c>
      <c r="P596" s="35">
        <f>SUM(P567:P595)</f>
        <v>3174</v>
      </c>
      <c r="Q596" s="28"/>
      <c r="R596" s="28"/>
      <c r="S596" s="28"/>
      <c r="T596" s="28"/>
    </row>
    <row r="597" spans="1:20" x14ac:dyDescent="0.25">
      <c r="A597" s="16">
        <v>46050</v>
      </c>
      <c r="B597" s="17" t="s">
        <v>48</v>
      </c>
      <c r="C597" s="17">
        <v>30</v>
      </c>
      <c r="D597" s="17">
        <v>7145</v>
      </c>
      <c r="E597" s="18">
        <v>0.1875</v>
      </c>
      <c r="F597" s="18">
        <v>0.2013888888888889</v>
      </c>
      <c r="G597" s="18">
        <v>0.21875</v>
      </c>
      <c r="H597" s="18">
        <v>0.44791666666666669</v>
      </c>
      <c r="I597" s="18">
        <v>0.44791666666666669</v>
      </c>
      <c r="J597" s="18">
        <v>0.45833333333333331</v>
      </c>
      <c r="K597" s="17"/>
      <c r="L597" s="17"/>
      <c r="M597" s="19">
        <f>G597-F597+I597-H597</f>
        <v>1.7361111111111105E-2</v>
      </c>
      <c r="N597" s="20">
        <f t="shared" ref="N597:N625" si="111">H597-G597-(L597-K597)</f>
        <v>0.22916666666666669</v>
      </c>
      <c r="O597" s="34">
        <f>R597-Q597+T597-S597</f>
        <v>8</v>
      </c>
      <c r="P597" s="34">
        <f t="shared" ref="P597:P625" si="112">S597-R597</f>
        <v>159</v>
      </c>
      <c r="Q597" s="17">
        <v>32471</v>
      </c>
      <c r="R597" s="17">
        <v>32479</v>
      </c>
      <c r="S597" s="17">
        <v>32638</v>
      </c>
      <c r="T597" s="17">
        <v>32638</v>
      </c>
    </row>
    <row r="598" spans="1:20" x14ac:dyDescent="0.25">
      <c r="A598" s="16">
        <v>46050</v>
      </c>
      <c r="B598" s="17" t="s">
        <v>48</v>
      </c>
      <c r="C598" s="4">
        <v>40</v>
      </c>
      <c r="D598" s="4">
        <v>2033</v>
      </c>
      <c r="E598" s="5">
        <v>0.20833333333333334</v>
      </c>
      <c r="F598" s="5">
        <v>0.20833333333333334</v>
      </c>
      <c r="G598" s="5">
        <v>0.21875</v>
      </c>
      <c r="H598" s="5">
        <v>0.40555555555555556</v>
      </c>
      <c r="I598" s="5">
        <v>0.42916666666666664</v>
      </c>
      <c r="J598" s="5">
        <v>0.46180555555555558</v>
      </c>
      <c r="K598" s="4"/>
      <c r="L598" s="4"/>
      <c r="M598" s="12">
        <f t="shared" ref="M598:M625" si="113">G598-F598+I598-H598</f>
        <v>3.4027777777777768E-2</v>
      </c>
      <c r="N598" s="13">
        <f t="shared" si="111"/>
        <v>0.18680555555555556</v>
      </c>
      <c r="O598" s="11">
        <f t="shared" ref="O598:O625" si="114">R598-Q598+T598-S598</f>
        <v>5</v>
      </c>
      <c r="P598" s="11">
        <f t="shared" si="112"/>
        <v>118</v>
      </c>
      <c r="Q598" s="4">
        <v>368974</v>
      </c>
      <c r="R598" s="4">
        <v>368979</v>
      </c>
      <c r="S598" s="4">
        <v>369097</v>
      </c>
      <c r="T598" s="4">
        <v>369097</v>
      </c>
    </row>
    <row r="599" spans="1:20" x14ac:dyDescent="0.25">
      <c r="A599" s="16">
        <v>46050</v>
      </c>
      <c r="B599" s="17" t="s">
        <v>48</v>
      </c>
      <c r="C599" s="4">
        <v>40</v>
      </c>
      <c r="D599" s="4">
        <v>7105</v>
      </c>
      <c r="E599" s="5">
        <v>0.20833333333333334</v>
      </c>
      <c r="F599" s="5">
        <v>0.20833333333333334</v>
      </c>
      <c r="G599" s="5">
        <v>0.21597222222222223</v>
      </c>
      <c r="H599" s="5">
        <v>0.41319444444444442</v>
      </c>
      <c r="I599" s="5">
        <v>0.41666666666666669</v>
      </c>
      <c r="J599" s="5">
        <v>0.41666666666666669</v>
      </c>
      <c r="K599" s="4"/>
      <c r="L599" s="4"/>
      <c r="M599" s="12">
        <f t="shared" si="113"/>
        <v>1.1111111111111183E-2</v>
      </c>
      <c r="N599" s="13">
        <f t="shared" si="111"/>
        <v>0.19722222222222219</v>
      </c>
      <c r="O599" s="11">
        <f t="shared" si="114"/>
        <v>3</v>
      </c>
      <c r="P599" s="11">
        <f t="shared" si="112"/>
        <v>124</v>
      </c>
      <c r="Q599" s="4">
        <v>552197</v>
      </c>
      <c r="R599" s="4">
        <v>552197</v>
      </c>
      <c r="S599" s="4">
        <v>552321</v>
      </c>
      <c r="T599" s="4">
        <v>552324</v>
      </c>
    </row>
    <row r="600" spans="1:20" x14ac:dyDescent="0.25">
      <c r="A600" s="16">
        <v>46050</v>
      </c>
      <c r="B600" s="17" t="s">
        <v>48</v>
      </c>
      <c r="C600" s="6">
        <v>70</v>
      </c>
      <c r="D600" s="4">
        <v>63</v>
      </c>
      <c r="E600" s="5">
        <v>0.58888888888888891</v>
      </c>
      <c r="F600" s="5">
        <v>0.61111111111111116</v>
      </c>
      <c r="G600" s="5">
        <v>0.62222222222222223</v>
      </c>
      <c r="H600" s="5">
        <v>0.66805555555555551</v>
      </c>
      <c r="I600" s="5">
        <v>0.66805555555555551</v>
      </c>
      <c r="J600" s="5">
        <v>0.66805555555555551</v>
      </c>
      <c r="K600" s="4"/>
      <c r="L600" s="4"/>
      <c r="M600" s="12">
        <f t="shared" si="113"/>
        <v>1.1111111111111072E-2</v>
      </c>
      <c r="N600" s="13">
        <f t="shared" si="111"/>
        <v>4.5833333333333282E-2</v>
      </c>
      <c r="O600" s="11">
        <f t="shared" si="114"/>
        <v>3</v>
      </c>
      <c r="P600" s="11">
        <f t="shared" si="112"/>
        <v>33</v>
      </c>
      <c r="Q600" s="4">
        <v>134167</v>
      </c>
      <c r="R600" s="4">
        <v>134170</v>
      </c>
      <c r="S600" s="4">
        <v>134203</v>
      </c>
      <c r="T600" s="4">
        <v>134203</v>
      </c>
    </row>
    <row r="601" spans="1:20" x14ac:dyDescent="0.25">
      <c r="A601" s="16">
        <v>46050</v>
      </c>
      <c r="B601" s="17" t="s">
        <v>48</v>
      </c>
      <c r="C601" s="6">
        <v>80</v>
      </c>
      <c r="D601" s="4">
        <v>63</v>
      </c>
      <c r="E601" s="5">
        <v>0.66805555555555551</v>
      </c>
      <c r="F601" s="5">
        <v>0.66874999999999996</v>
      </c>
      <c r="G601" s="5">
        <v>0.66874999999999996</v>
      </c>
      <c r="H601" s="5">
        <v>0.70138888888888884</v>
      </c>
      <c r="I601" s="5">
        <v>0.70138888888888884</v>
      </c>
      <c r="J601" s="5">
        <v>0.7055555555555556</v>
      </c>
      <c r="K601" s="4"/>
      <c r="L601" s="4"/>
      <c r="M601" s="12">
        <f t="shared" si="113"/>
        <v>0</v>
      </c>
      <c r="N601" s="13">
        <f t="shared" si="111"/>
        <v>3.2638888888888884E-2</v>
      </c>
      <c r="O601" s="11">
        <f t="shared" si="114"/>
        <v>1</v>
      </c>
      <c r="P601" s="11">
        <f t="shared" si="112"/>
        <v>27</v>
      </c>
      <c r="Q601" s="4">
        <v>134203</v>
      </c>
      <c r="R601" s="4">
        <v>134204</v>
      </c>
      <c r="S601" s="4">
        <v>134231</v>
      </c>
      <c r="T601" s="4">
        <v>134231</v>
      </c>
    </row>
    <row r="602" spans="1:20" x14ac:dyDescent="0.25">
      <c r="A602" s="16">
        <v>46050</v>
      </c>
      <c r="B602" s="17" t="s">
        <v>48</v>
      </c>
      <c r="C602" s="4">
        <v>90</v>
      </c>
      <c r="D602" s="4">
        <v>63</v>
      </c>
      <c r="E602" s="5">
        <v>0.70833333333333337</v>
      </c>
      <c r="F602" s="5">
        <v>0.70833333333333337</v>
      </c>
      <c r="G602" s="5">
        <v>0.70833333333333337</v>
      </c>
      <c r="H602" s="5">
        <v>0.75138888888888888</v>
      </c>
      <c r="I602" s="5">
        <v>0.75138888888888888</v>
      </c>
      <c r="J602" s="5">
        <v>0.77430555555555558</v>
      </c>
      <c r="K602" s="4"/>
      <c r="L602" s="4"/>
      <c r="M602" s="12">
        <f t="shared" si="113"/>
        <v>0</v>
      </c>
      <c r="N602" s="13">
        <f t="shared" si="111"/>
        <v>4.3055555555555514E-2</v>
      </c>
      <c r="O602" s="11">
        <f t="shared" si="114"/>
        <v>3</v>
      </c>
      <c r="P602" s="11">
        <f t="shared" si="112"/>
        <v>34</v>
      </c>
      <c r="Q602" s="4">
        <v>134231</v>
      </c>
      <c r="R602" s="4">
        <v>134231</v>
      </c>
      <c r="S602" s="4">
        <v>134265</v>
      </c>
      <c r="T602" s="4">
        <v>134268</v>
      </c>
    </row>
    <row r="603" spans="1:20" x14ac:dyDescent="0.25">
      <c r="A603" s="16">
        <v>46050</v>
      </c>
      <c r="B603" s="17" t="s">
        <v>48</v>
      </c>
      <c r="C603" s="4">
        <v>20</v>
      </c>
      <c r="D603" s="4">
        <v>7146</v>
      </c>
      <c r="E603" s="5">
        <v>0.21527777777777779</v>
      </c>
      <c r="F603" s="5">
        <v>0.22569444444444445</v>
      </c>
      <c r="G603" s="5">
        <v>0.24652777777777779</v>
      </c>
      <c r="H603" s="5">
        <v>0.56805555555555554</v>
      </c>
      <c r="I603" s="5">
        <v>0.58402777777777781</v>
      </c>
      <c r="J603" s="5">
        <v>0.5854166666666667</v>
      </c>
      <c r="K603" s="4"/>
      <c r="L603" s="4"/>
      <c r="M603" s="12">
        <f t="shared" si="113"/>
        <v>3.6805555555555647E-2</v>
      </c>
      <c r="N603" s="13">
        <f t="shared" si="111"/>
        <v>0.32152777777777775</v>
      </c>
      <c r="O603" s="11">
        <f t="shared" si="114"/>
        <v>8</v>
      </c>
      <c r="P603" s="11">
        <f t="shared" si="112"/>
        <v>230</v>
      </c>
      <c r="Q603" s="4">
        <v>25143</v>
      </c>
      <c r="R603" s="4">
        <v>25151</v>
      </c>
      <c r="S603" s="4">
        <v>25381</v>
      </c>
      <c r="T603" s="4">
        <v>25381</v>
      </c>
    </row>
    <row r="604" spans="1:20" x14ac:dyDescent="0.25">
      <c r="A604" s="16">
        <v>46050</v>
      </c>
      <c r="B604" s="17" t="s">
        <v>48</v>
      </c>
      <c r="C604" s="4">
        <v>10</v>
      </c>
      <c r="D604" s="4">
        <v>7140</v>
      </c>
      <c r="E604" s="5">
        <v>0.2361111111111111</v>
      </c>
      <c r="F604" s="5">
        <v>0.24652777777777779</v>
      </c>
      <c r="G604" s="5">
        <v>0.26041666666666669</v>
      </c>
      <c r="H604" s="5">
        <v>0.44583333333333336</v>
      </c>
      <c r="I604" s="5">
        <v>0.44583333333333336</v>
      </c>
      <c r="J604" s="5">
        <v>0.44583333333333336</v>
      </c>
      <c r="K604" s="4"/>
      <c r="L604" s="4"/>
      <c r="M604" s="12">
        <f t="shared" si="113"/>
        <v>1.3888888888888895E-2</v>
      </c>
      <c r="N604" s="13">
        <f t="shared" si="111"/>
        <v>0.18541666666666667</v>
      </c>
      <c r="O604" s="11">
        <f t="shared" si="114"/>
        <v>6</v>
      </c>
      <c r="P604" s="11">
        <f t="shared" si="112"/>
        <v>108</v>
      </c>
      <c r="Q604" s="4">
        <v>385432</v>
      </c>
      <c r="R604" s="4">
        <v>385438</v>
      </c>
      <c r="S604" s="4">
        <v>385546</v>
      </c>
      <c r="T604" s="4">
        <v>385546</v>
      </c>
    </row>
    <row r="605" spans="1:20" x14ac:dyDescent="0.25">
      <c r="A605" s="16">
        <v>46050</v>
      </c>
      <c r="B605" s="17" t="s">
        <v>48</v>
      </c>
      <c r="C605" s="4">
        <v>30</v>
      </c>
      <c r="D605" s="4">
        <v>7140</v>
      </c>
      <c r="E605" s="5">
        <v>0.625</v>
      </c>
      <c r="F605" s="5">
        <v>0.63541666666666663</v>
      </c>
      <c r="G605" s="5">
        <v>0.64930555555555558</v>
      </c>
      <c r="H605" s="5">
        <v>0.82777777777777772</v>
      </c>
      <c r="I605" s="5">
        <v>0.82777777777777772</v>
      </c>
      <c r="J605" s="5">
        <v>0.85972222222222228</v>
      </c>
      <c r="K605" s="4"/>
      <c r="L605" s="4"/>
      <c r="M605" s="12">
        <f t="shared" si="113"/>
        <v>1.3888888888888951E-2</v>
      </c>
      <c r="N605" s="13">
        <f t="shared" si="111"/>
        <v>0.17847222222222214</v>
      </c>
      <c r="O605" s="11">
        <f t="shared" si="114"/>
        <v>20</v>
      </c>
      <c r="P605" s="11">
        <f t="shared" si="112"/>
        <v>111</v>
      </c>
      <c r="Q605" s="4">
        <v>21252</v>
      </c>
      <c r="R605" s="4">
        <v>21253</v>
      </c>
      <c r="S605" s="4">
        <v>21364</v>
      </c>
      <c r="T605" s="4">
        <v>21383</v>
      </c>
    </row>
    <row r="606" spans="1:20" x14ac:dyDescent="0.25">
      <c r="A606" s="16">
        <v>46050</v>
      </c>
      <c r="B606" s="17" t="s">
        <v>48</v>
      </c>
      <c r="C606" s="4">
        <v>10</v>
      </c>
      <c r="D606" s="4">
        <v>7106</v>
      </c>
      <c r="E606" s="5">
        <v>0.24652777777777779</v>
      </c>
      <c r="F606" s="5">
        <v>0.25347222222222221</v>
      </c>
      <c r="G606" s="5">
        <v>0.26041666666666669</v>
      </c>
      <c r="H606" s="5">
        <v>0.42708333333333331</v>
      </c>
      <c r="I606" s="5">
        <v>0.42708333333333331</v>
      </c>
      <c r="J606" s="5">
        <v>0.43055555555555558</v>
      </c>
      <c r="K606" s="4"/>
      <c r="L606" s="4"/>
      <c r="M606" s="12">
        <f t="shared" si="113"/>
        <v>6.9444444444444753E-3</v>
      </c>
      <c r="N606" s="13">
        <f t="shared" si="111"/>
        <v>0.16666666666666663</v>
      </c>
      <c r="O606" s="11">
        <f t="shared" si="114"/>
        <v>1</v>
      </c>
      <c r="P606" s="11">
        <f t="shared" si="112"/>
        <v>106</v>
      </c>
      <c r="Q606" s="4">
        <v>541705</v>
      </c>
      <c r="R606" s="4">
        <v>541706</v>
      </c>
      <c r="S606" s="4">
        <v>541812</v>
      </c>
      <c r="T606" s="4">
        <v>541812</v>
      </c>
    </row>
    <row r="607" spans="1:20" x14ac:dyDescent="0.25">
      <c r="A607" s="16">
        <v>46050</v>
      </c>
      <c r="B607" s="17" t="s">
        <v>48</v>
      </c>
      <c r="C607" s="4">
        <v>90</v>
      </c>
      <c r="D607" s="4">
        <v>63</v>
      </c>
      <c r="E607" s="5">
        <v>0.23958333333333334</v>
      </c>
      <c r="F607" s="5">
        <v>0.23958333333333334</v>
      </c>
      <c r="G607" s="5">
        <v>0.25</v>
      </c>
      <c r="H607" s="5">
        <v>0.36041666666666666</v>
      </c>
      <c r="I607" s="5">
        <v>0.3611111111111111</v>
      </c>
      <c r="J607" s="5">
        <v>0.3611111111111111</v>
      </c>
      <c r="K607" s="4"/>
      <c r="L607" s="4"/>
      <c r="M607" s="12">
        <f t="shared" si="113"/>
        <v>1.1111111111111127E-2</v>
      </c>
      <c r="N607" s="13">
        <f t="shared" si="111"/>
        <v>0.11041666666666666</v>
      </c>
      <c r="O607" s="11">
        <f t="shared" si="114"/>
        <v>0</v>
      </c>
      <c r="P607" s="11">
        <f t="shared" si="112"/>
        <v>47</v>
      </c>
      <c r="Q607" s="4">
        <v>133973</v>
      </c>
      <c r="R607" s="4">
        <v>133973</v>
      </c>
      <c r="S607" s="4">
        <v>134020</v>
      </c>
      <c r="T607" s="4">
        <v>134020</v>
      </c>
    </row>
    <row r="608" spans="1:20" x14ac:dyDescent="0.25">
      <c r="A608" s="16">
        <v>46050</v>
      </c>
      <c r="B608" s="17" t="s">
        <v>48</v>
      </c>
      <c r="C608" s="4">
        <v>70</v>
      </c>
      <c r="D608" s="4">
        <v>63</v>
      </c>
      <c r="E608" s="5">
        <v>0.3611111111111111</v>
      </c>
      <c r="F608" s="5">
        <v>0.3611111111111111</v>
      </c>
      <c r="G608" s="5">
        <v>0.36319444444444443</v>
      </c>
      <c r="H608" s="5">
        <v>0.40902777777777777</v>
      </c>
      <c r="I608" s="5">
        <v>0.40902777777777777</v>
      </c>
      <c r="J608" s="5">
        <v>0.40902777777777777</v>
      </c>
      <c r="K608" s="4"/>
      <c r="L608" s="4"/>
      <c r="M608" s="12">
        <f t="shared" si="113"/>
        <v>2.0833333333333259E-3</v>
      </c>
      <c r="N608" s="13">
        <f t="shared" si="111"/>
        <v>4.5833333333333337E-2</v>
      </c>
      <c r="O608" s="11">
        <f t="shared" si="114"/>
        <v>7</v>
      </c>
      <c r="P608" s="11">
        <f t="shared" si="112"/>
        <v>35</v>
      </c>
      <c r="Q608" s="4">
        <v>134020</v>
      </c>
      <c r="R608" s="4">
        <v>134020</v>
      </c>
      <c r="S608" s="4">
        <v>134055</v>
      </c>
      <c r="T608" s="4">
        <v>134062</v>
      </c>
    </row>
    <row r="609" spans="1:20" x14ac:dyDescent="0.25">
      <c r="A609" s="16">
        <v>46050</v>
      </c>
      <c r="B609" s="17" t="s">
        <v>48</v>
      </c>
      <c r="C609" s="4">
        <v>80</v>
      </c>
      <c r="D609" s="4">
        <v>63</v>
      </c>
      <c r="E609" s="5">
        <v>0.40902777777777777</v>
      </c>
      <c r="F609" s="5">
        <v>0.40902777777777777</v>
      </c>
      <c r="G609" s="5">
        <v>0.41180555555555554</v>
      </c>
      <c r="H609" s="5">
        <v>0.43472222222222223</v>
      </c>
      <c r="I609" s="5">
        <v>0.4548611111111111</v>
      </c>
      <c r="J609" s="5">
        <v>0.45833333333333331</v>
      </c>
      <c r="K609" s="4"/>
      <c r="L609" s="4"/>
      <c r="M609" s="12">
        <f t="shared" si="113"/>
        <v>2.2916666666666641E-2</v>
      </c>
      <c r="N609" s="13">
        <f t="shared" si="111"/>
        <v>2.2916666666666696E-2</v>
      </c>
      <c r="O609" s="11">
        <f t="shared" si="114"/>
        <v>11</v>
      </c>
      <c r="P609" s="11">
        <f t="shared" si="112"/>
        <v>11</v>
      </c>
      <c r="Q609" s="4">
        <v>134062</v>
      </c>
      <c r="R609" s="4">
        <v>134062</v>
      </c>
      <c r="S609" s="4">
        <v>134073</v>
      </c>
      <c r="T609" s="4">
        <v>134084</v>
      </c>
    </row>
    <row r="610" spans="1:20" x14ac:dyDescent="0.25">
      <c r="A610" s="16">
        <v>46050</v>
      </c>
      <c r="B610" s="17" t="s">
        <v>48</v>
      </c>
      <c r="C610" s="4">
        <v>90</v>
      </c>
      <c r="D610" s="4">
        <v>63</v>
      </c>
      <c r="E610" s="5">
        <v>0.49305555555555558</v>
      </c>
      <c r="F610" s="5">
        <v>0.49305555555555558</v>
      </c>
      <c r="G610" s="5">
        <v>0.49305555555555558</v>
      </c>
      <c r="H610" s="5">
        <v>0.57361111111111107</v>
      </c>
      <c r="I610" s="5">
        <v>0.61944444444444446</v>
      </c>
      <c r="J610" s="5">
        <v>0.625</v>
      </c>
      <c r="K610" s="4"/>
      <c r="L610" s="4"/>
      <c r="M610" s="12">
        <f t="shared" si="113"/>
        <v>4.5833333333333393E-2</v>
      </c>
      <c r="N610" s="13">
        <f t="shared" si="111"/>
        <v>8.0555555555555491E-2</v>
      </c>
      <c r="O610" s="11">
        <f t="shared" si="114"/>
        <v>30</v>
      </c>
      <c r="P610" s="11">
        <f t="shared" si="112"/>
        <v>53</v>
      </c>
      <c r="Q610" s="4">
        <v>134084</v>
      </c>
      <c r="R610" s="4">
        <v>134087</v>
      </c>
      <c r="S610" s="4">
        <v>134140</v>
      </c>
      <c r="T610" s="4">
        <v>134167</v>
      </c>
    </row>
    <row r="611" spans="1:20" x14ac:dyDescent="0.25">
      <c r="A611" s="16">
        <v>46050</v>
      </c>
      <c r="B611" s="17" t="s">
        <v>48</v>
      </c>
      <c r="C611" s="4">
        <v>30</v>
      </c>
      <c r="D611" s="4">
        <v>7144</v>
      </c>
      <c r="E611" s="5">
        <v>0.24305555555555555</v>
      </c>
      <c r="F611" s="5">
        <v>0.2673611111111111</v>
      </c>
      <c r="G611" s="5">
        <v>0.2951388888888889</v>
      </c>
      <c r="H611" s="5">
        <v>0.625</v>
      </c>
      <c r="I611" s="5">
        <v>0.65277777777777779</v>
      </c>
      <c r="J611" s="5" t="s">
        <v>56</v>
      </c>
      <c r="K611" s="4"/>
      <c r="L611" s="4"/>
      <c r="M611" s="12">
        <f t="shared" si="113"/>
        <v>5.555555555555558E-2</v>
      </c>
      <c r="N611" s="13">
        <f t="shared" si="111"/>
        <v>0.3298611111111111</v>
      </c>
      <c r="O611" s="11">
        <f t="shared" si="114"/>
        <v>21</v>
      </c>
      <c r="P611" s="11">
        <f t="shared" si="112"/>
        <v>212</v>
      </c>
      <c r="Q611" s="4">
        <v>21019</v>
      </c>
      <c r="R611" s="4">
        <v>21039</v>
      </c>
      <c r="S611" s="4">
        <v>21251</v>
      </c>
      <c r="T611" s="4">
        <v>21252</v>
      </c>
    </row>
    <row r="612" spans="1:20" x14ac:dyDescent="0.25">
      <c r="A612" s="16">
        <v>46050</v>
      </c>
      <c r="B612" s="17" t="s">
        <v>48</v>
      </c>
      <c r="C612" s="4">
        <v>20</v>
      </c>
      <c r="D612" s="4">
        <v>7141</v>
      </c>
      <c r="E612" s="5">
        <v>0.25694444444444442</v>
      </c>
      <c r="F612" s="5">
        <v>0.2673611111111111</v>
      </c>
      <c r="G612" s="5">
        <v>0.28125</v>
      </c>
      <c r="H612" s="5">
        <v>0.60555555555555551</v>
      </c>
      <c r="I612" s="5">
        <v>0.61250000000000004</v>
      </c>
      <c r="J612" s="5">
        <v>0.61944444444444446</v>
      </c>
      <c r="K612" s="4"/>
      <c r="L612" s="4"/>
      <c r="M612" s="12">
        <f t="shared" si="113"/>
        <v>2.083333333333337E-2</v>
      </c>
      <c r="N612" s="13">
        <f t="shared" si="111"/>
        <v>0.32430555555555551</v>
      </c>
      <c r="O612" s="11">
        <f t="shared" si="114"/>
        <v>18</v>
      </c>
      <c r="P612" s="11">
        <f t="shared" si="112"/>
        <v>313</v>
      </c>
      <c r="Q612" s="4">
        <v>109351</v>
      </c>
      <c r="R612" s="4">
        <v>109360</v>
      </c>
      <c r="S612" s="4">
        <v>109673</v>
      </c>
      <c r="T612" s="4">
        <v>109682</v>
      </c>
    </row>
    <row r="613" spans="1:20" x14ac:dyDescent="0.25">
      <c r="A613" s="16">
        <v>46050</v>
      </c>
      <c r="B613" s="17" t="s">
        <v>48</v>
      </c>
      <c r="C613" s="4">
        <v>10</v>
      </c>
      <c r="D613" s="4">
        <v>7140</v>
      </c>
      <c r="E613" s="5">
        <v>0.40277777777777779</v>
      </c>
      <c r="F613" s="5">
        <v>0.44791666666666669</v>
      </c>
      <c r="G613" s="5">
        <v>0.44791666666666669</v>
      </c>
      <c r="H613" s="5">
        <v>0.79513888888888884</v>
      </c>
      <c r="I613" s="5">
        <v>0.81111111111111112</v>
      </c>
      <c r="J613" s="5">
        <v>0.81111111111111112</v>
      </c>
      <c r="K613" s="4"/>
      <c r="L613" s="4"/>
      <c r="M613" s="12">
        <f t="shared" si="113"/>
        <v>1.5972222222222276E-2</v>
      </c>
      <c r="N613" s="13">
        <f t="shared" si="111"/>
        <v>0.34722222222222215</v>
      </c>
      <c r="O613" s="11">
        <f t="shared" si="114"/>
        <v>9</v>
      </c>
      <c r="P613" s="11">
        <f t="shared" si="112"/>
        <v>191</v>
      </c>
      <c r="Q613" s="4">
        <v>385546</v>
      </c>
      <c r="R613" s="4">
        <v>385546</v>
      </c>
      <c r="S613" s="4">
        <v>385737</v>
      </c>
      <c r="T613" s="4">
        <v>385746</v>
      </c>
    </row>
    <row r="614" spans="1:20" x14ac:dyDescent="0.25">
      <c r="A614" s="16">
        <v>46050</v>
      </c>
      <c r="B614" s="17" t="s">
        <v>48</v>
      </c>
      <c r="C614" s="4">
        <v>40</v>
      </c>
      <c r="D614" s="4">
        <v>2033</v>
      </c>
      <c r="E614" s="5">
        <v>0.40625</v>
      </c>
      <c r="F614" s="5">
        <v>0.41666666666666669</v>
      </c>
      <c r="G614" s="5">
        <v>0.4236111111111111</v>
      </c>
      <c r="H614" s="5">
        <v>0.82291666666666663</v>
      </c>
      <c r="I614" s="5">
        <v>0.8354166666666667</v>
      </c>
      <c r="J614" s="5">
        <v>0.84791666666666665</v>
      </c>
      <c r="K614" s="4"/>
      <c r="L614" s="4"/>
      <c r="M614" s="12">
        <f t="shared" si="113"/>
        <v>1.9444444444444486E-2</v>
      </c>
      <c r="N614" s="13">
        <f t="shared" si="111"/>
        <v>0.39930555555555552</v>
      </c>
      <c r="O614" s="11">
        <f t="shared" si="114"/>
        <v>5</v>
      </c>
      <c r="P614" s="11">
        <f t="shared" si="112"/>
        <v>248</v>
      </c>
      <c r="Q614" s="4">
        <v>369097</v>
      </c>
      <c r="R614" s="4">
        <v>369097</v>
      </c>
      <c r="S614" s="4">
        <v>369345</v>
      </c>
      <c r="T614" s="4">
        <v>369350</v>
      </c>
    </row>
    <row r="615" spans="1:20" x14ac:dyDescent="0.25">
      <c r="A615" s="16">
        <v>46050</v>
      </c>
      <c r="B615" s="17" t="s">
        <v>48</v>
      </c>
      <c r="C615" s="4">
        <v>40</v>
      </c>
      <c r="D615" s="4">
        <v>7105</v>
      </c>
      <c r="E615" s="5">
        <v>0.40625</v>
      </c>
      <c r="F615" s="5">
        <v>0.41666666666666669</v>
      </c>
      <c r="G615" s="5">
        <v>0.4201388888888889</v>
      </c>
      <c r="H615" s="5">
        <v>0.83125000000000004</v>
      </c>
      <c r="I615" s="5">
        <v>0.84027777777777779</v>
      </c>
      <c r="J615" s="5">
        <v>0.85416666666666663</v>
      </c>
      <c r="K615" s="4"/>
      <c r="L615" s="4"/>
      <c r="M615" s="12">
        <f t="shared" si="113"/>
        <v>1.2499999999999956E-2</v>
      </c>
      <c r="N615" s="13">
        <f t="shared" si="111"/>
        <v>0.41111111111111115</v>
      </c>
      <c r="O615" s="11">
        <f t="shared" si="114"/>
        <v>7</v>
      </c>
      <c r="P615" s="11">
        <f t="shared" si="112"/>
        <v>246</v>
      </c>
      <c r="Q615" s="4">
        <v>552324</v>
      </c>
      <c r="R615" s="4">
        <v>552327</v>
      </c>
      <c r="S615" s="4">
        <v>552573</v>
      </c>
      <c r="T615" s="4">
        <v>552577</v>
      </c>
    </row>
    <row r="616" spans="1:20" x14ac:dyDescent="0.25">
      <c r="A616" s="16">
        <v>46050</v>
      </c>
      <c r="B616" s="17" t="s">
        <v>48</v>
      </c>
      <c r="C616" s="4">
        <v>30</v>
      </c>
      <c r="D616" s="4">
        <v>7145</v>
      </c>
      <c r="E616" s="5">
        <v>0.43055555555555558</v>
      </c>
      <c r="F616" s="5">
        <v>0.43125000000000002</v>
      </c>
      <c r="G616" s="5">
        <v>0.43194444444444446</v>
      </c>
      <c r="H616" s="5">
        <v>0.84375</v>
      </c>
      <c r="I616" s="5">
        <v>0.85555555555555551</v>
      </c>
      <c r="J616" s="5">
        <v>0.86111111111111116</v>
      </c>
      <c r="K616" s="4"/>
      <c r="L616" s="4"/>
      <c r="M616" s="12">
        <f t="shared" si="113"/>
        <v>1.2499999999999956E-2</v>
      </c>
      <c r="N616" s="13">
        <f t="shared" si="111"/>
        <v>0.41180555555555554</v>
      </c>
      <c r="O616" s="11">
        <f t="shared" si="114"/>
        <v>7</v>
      </c>
      <c r="P616" s="11">
        <f t="shared" si="112"/>
        <v>262</v>
      </c>
      <c r="Q616" s="4">
        <v>32638</v>
      </c>
      <c r="R616" s="4">
        <v>32638</v>
      </c>
      <c r="S616" s="4">
        <v>32900</v>
      </c>
      <c r="T616" s="4">
        <v>32907</v>
      </c>
    </row>
    <row r="617" spans="1:20" x14ac:dyDescent="0.25">
      <c r="A617" s="16">
        <v>46050</v>
      </c>
      <c r="B617" s="17" t="s">
        <v>48</v>
      </c>
      <c r="C617" s="4">
        <v>20</v>
      </c>
      <c r="D617" s="4">
        <v>7146</v>
      </c>
      <c r="E617" s="5">
        <v>0.54166666666666663</v>
      </c>
      <c r="F617" s="5">
        <v>0.55902777777777779</v>
      </c>
      <c r="G617" s="5">
        <v>0.57847222222222228</v>
      </c>
      <c r="H617" s="5">
        <v>0.8041666666666667</v>
      </c>
      <c r="I617" s="5">
        <v>0.81874999999999998</v>
      </c>
      <c r="J617" s="5">
        <v>0.82291666666666663</v>
      </c>
      <c r="K617" s="4"/>
      <c r="L617" s="4"/>
      <c r="M617" s="12">
        <f t="shared" si="113"/>
        <v>3.4027777777777768E-2</v>
      </c>
      <c r="N617" s="13">
        <f t="shared" si="111"/>
        <v>0.22569444444444442</v>
      </c>
      <c r="O617" s="11">
        <f t="shared" si="114"/>
        <v>8</v>
      </c>
      <c r="P617" s="11">
        <f t="shared" si="112"/>
        <v>166</v>
      </c>
      <c r="Q617" s="4">
        <v>25381</v>
      </c>
      <c r="R617" s="4">
        <v>25381</v>
      </c>
      <c r="S617" s="4">
        <v>25547</v>
      </c>
      <c r="T617" s="4">
        <v>25555</v>
      </c>
    </row>
    <row r="618" spans="1:20" x14ac:dyDescent="0.25">
      <c r="A618" s="16">
        <v>46050</v>
      </c>
      <c r="B618" s="17" t="s">
        <v>48</v>
      </c>
      <c r="C618" s="4">
        <v>20</v>
      </c>
      <c r="D618" s="4">
        <v>7141</v>
      </c>
      <c r="E618" s="5">
        <v>0.74375000000000002</v>
      </c>
      <c r="F618" s="5">
        <v>0.74375000000000002</v>
      </c>
      <c r="G618" s="5">
        <v>0.76041666666666663</v>
      </c>
      <c r="H618" s="5">
        <v>0.86458333333333337</v>
      </c>
      <c r="I618" s="5">
        <v>0.87916666666666665</v>
      </c>
      <c r="J618" s="5">
        <v>0.87916666666666665</v>
      </c>
      <c r="K618" s="4"/>
      <c r="L618" s="4"/>
      <c r="M618" s="12">
        <f t="shared" si="113"/>
        <v>3.1249999999999889E-2</v>
      </c>
      <c r="N618" s="13">
        <f t="shared" si="111"/>
        <v>0.10416666666666674</v>
      </c>
      <c r="O618" s="11">
        <f t="shared" si="114"/>
        <v>16</v>
      </c>
      <c r="P618" s="11">
        <f t="shared" si="112"/>
        <v>77</v>
      </c>
      <c r="Q618" s="4">
        <v>109682</v>
      </c>
      <c r="R618" s="4">
        <v>109690</v>
      </c>
      <c r="S618" s="4">
        <v>109767</v>
      </c>
      <c r="T618" s="4">
        <v>109775</v>
      </c>
    </row>
    <row r="619" spans="1:20" x14ac:dyDescent="0.25">
      <c r="A619" s="16"/>
      <c r="B619" s="17"/>
      <c r="C619" s="4"/>
      <c r="D619" s="4"/>
      <c r="E619" s="5"/>
      <c r="F619" s="5"/>
      <c r="G619" s="5"/>
      <c r="H619" s="5"/>
      <c r="I619" s="5"/>
      <c r="J619" s="5"/>
      <c r="K619" s="4"/>
      <c r="L619" s="4"/>
      <c r="M619" s="12">
        <f t="shared" si="113"/>
        <v>0</v>
      </c>
      <c r="N619" s="13">
        <f t="shared" si="111"/>
        <v>0</v>
      </c>
      <c r="O619" s="11">
        <f t="shared" si="114"/>
        <v>0</v>
      </c>
      <c r="P619" s="11">
        <f t="shared" si="112"/>
        <v>0</v>
      </c>
      <c r="Q619" s="4"/>
      <c r="R619" s="4"/>
      <c r="S619" s="4"/>
      <c r="T619" s="4"/>
    </row>
    <row r="620" spans="1:20" x14ac:dyDescent="0.25">
      <c r="A620" s="16"/>
      <c r="B620" s="17"/>
      <c r="C620" s="4"/>
      <c r="D620" s="4"/>
      <c r="E620" s="5"/>
      <c r="F620" s="5"/>
      <c r="G620" s="5"/>
      <c r="H620" s="5"/>
      <c r="I620" s="5"/>
      <c r="J620" s="5"/>
      <c r="K620" s="4"/>
      <c r="L620" s="4"/>
      <c r="M620" s="12">
        <f t="shared" si="113"/>
        <v>0</v>
      </c>
      <c r="N620" s="13">
        <f t="shared" si="111"/>
        <v>0</v>
      </c>
      <c r="O620" s="11">
        <f t="shared" si="114"/>
        <v>0</v>
      </c>
      <c r="P620" s="11">
        <f t="shared" si="112"/>
        <v>0</v>
      </c>
      <c r="Q620" s="4"/>
      <c r="R620" s="4"/>
      <c r="S620" s="4"/>
      <c r="T620" s="4"/>
    </row>
    <row r="621" spans="1:20" x14ac:dyDescent="0.25">
      <c r="A621" s="3"/>
      <c r="B621" s="4"/>
      <c r="C621" s="4"/>
      <c r="D621" s="4"/>
      <c r="E621" s="5"/>
      <c r="F621" s="5"/>
      <c r="G621" s="5"/>
      <c r="H621" s="5"/>
      <c r="I621" s="5"/>
      <c r="J621" s="5"/>
      <c r="K621" s="4"/>
      <c r="L621" s="4"/>
      <c r="M621" s="12">
        <f t="shared" si="113"/>
        <v>0</v>
      </c>
      <c r="N621" s="13">
        <f t="shared" si="111"/>
        <v>0</v>
      </c>
      <c r="O621" s="11">
        <f t="shared" si="114"/>
        <v>0</v>
      </c>
      <c r="P621" s="11">
        <f t="shared" si="112"/>
        <v>0</v>
      </c>
      <c r="Q621" s="4"/>
      <c r="R621" s="4"/>
      <c r="S621" s="4"/>
      <c r="T621" s="4"/>
    </row>
    <row r="622" spans="1:20" x14ac:dyDescent="0.25">
      <c r="A622" s="3"/>
      <c r="B622" s="4"/>
      <c r="C622" s="4"/>
      <c r="D622" s="4"/>
      <c r="E622" s="5"/>
      <c r="F622" s="5"/>
      <c r="G622" s="5"/>
      <c r="H622" s="5"/>
      <c r="I622" s="5"/>
      <c r="J622" s="5"/>
      <c r="K622" s="4"/>
      <c r="L622" s="4"/>
      <c r="M622" s="12">
        <f t="shared" si="113"/>
        <v>0</v>
      </c>
      <c r="N622" s="13">
        <f t="shared" si="111"/>
        <v>0</v>
      </c>
      <c r="O622" s="11">
        <f t="shared" si="114"/>
        <v>0</v>
      </c>
      <c r="P622" s="11">
        <f t="shared" si="112"/>
        <v>0</v>
      </c>
      <c r="Q622" s="4"/>
      <c r="R622" s="4"/>
      <c r="S622" s="4"/>
      <c r="T622" s="4"/>
    </row>
    <row r="623" spans="1:20" x14ac:dyDescent="0.25">
      <c r="A623" s="3"/>
      <c r="B623" s="4"/>
      <c r="C623" s="4"/>
      <c r="D623" s="4"/>
      <c r="E623" s="5"/>
      <c r="F623" s="5"/>
      <c r="G623" s="5"/>
      <c r="H623" s="5"/>
      <c r="I623" s="5"/>
      <c r="J623" s="5"/>
      <c r="K623" s="4"/>
      <c r="L623" s="4"/>
      <c r="M623" s="12">
        <f t="shared" si="113"/>
        <v>0</v>
      </c>
      <c r="N623" s="13">
        <f t="shared" si="111"/>
        <v>0</v>
      </c>
      <c r="O623" s="11">
        <f t="shared" si="114"/>
        <v>0</v>
      </c>
      <c r="P623" s="11">
        <f t="shared" si="112"/>
        <v>0</v>
      </c>
      <c r="Q623" s="4"/>
      <c r="R623" s="4"/>
      <c r="S623" s="4"/>
      <c r="T623" s="4"/>
    </row>
    <row r="624" spans="1:20" x14ac:dyDescent="0.25">
      <c r="A624" s="3"/>
      <c r="B624" s="4"/>
      <c r="C624" s="4"/>
      <c r="D624" s="4"/>
      <c r="E624" s="5"/>
      <c r="F624" s="5"/>
      <c r="G624" s="5"/>
      <c r="H624" s="5"/>
      <c r="I624" s="5"/>
      <c r="J624" s="5"/>
      <c r="K624" s="4"/>
      <c r="L624" s="4"/>
      <c r="M624" s="12">
        <f t="shared" si="113"/>
        <v>0</v>
      </c>
      <c r="N624" s="13">
        <f t="shared" si="111"/>
        <v>0</v>
      </c>
      <c r="O624" s="11">
        <f t="shared" si="114"/>
        <v>0</v>
      </c>
      <c r="P624" s="11">
        <f t="shared" si="112"/>
        <v>0</v>
      </c>
      <c r="Q624" s="4"/>
      <c r="R624" s="4"/>
      <c r="S624" s="4"/>
      <c r="T624" s="4"/>
    </row>
    <row r="625" spans="1:20" x14ac:dyDescent="0.25">
      <c r="A625" s="3"/>
      <c r="B625" s="4"/>
      <c r="C625" s="4"/>
      <c r="D625" s="4"/>
      <c r="E625" s="5"/>
      <c r="F625" s="5"/>
      <c r="G625" s="5"/>
      <c r="H625" s="5"/>
      <c r="I625" s="5"/>
      <c r="J625" s="5"/>
      <c r="K625" s="4"/>
      <c r="L625" s="4"/>
      <c r="M625" s="12">
        <f t="shared" si="113"/>
        <v>0</v>
      </c>
      <c r="N625" s="13">
        <f t="shared" si="111"/>
        <v>0</v>
      </c>
      <c r="O625" s="11">
        <f t="shared" si="114"/>
        <v>0</v>
      </c>
      <c r="P625" s="11">
        <f t="shared" si="112"/>
        <v>0</v>
      </c>
      <c r="Q625" s="4"/>
      <c r="R625" s="4"/>
      <c r="S625" s="4"/>
      <c r="T625" s="4"/>
    </row>
    <row r="626" spans="1:20" x14ac:dyDescent="0.25">
      <c r="A626" s="27"/>
      <c r="B626" s="28"/>
      <c r="C626" s="28"/>
      <c r="D626" s="29"/>
      <c r="E626" s="28"/>
      <c r="F626" s="28"/>
      <c r="G626" s="28"/>
      <c r="H626" s="28"/>
      <c r="I626" s="28"/>
      <c r="J626" s="28"/>
      <c r="K626" s="28"/>
      <c r="L626" s="7" t="s">
        <v>41</v>
      </c>
      <c r="M626" s="14">
        <f>SUM(M597:M625)</f>
        <v>0.42916666666666686</v>
      </c>
      <c r="N626" s="14">
        <f>SUM(N597:N625)</f>
        <v>4.3999999999999995</v>
      </c>
      <c r="O626" s="35">
        <f>SUM(O597:O625)</f>
        <v>197</v>
      </c>
      <c r="P626" s="35">
        <f>SUM(P597:P625)</f>
        <v>2911</v>
      </c>
      <c r="Q626" s="28"/>
      <c r="R626" s="28"/>
      <c r="S626" s="28"/>
      <c r="T626" s="28"/>
    </row>
    <row r="627" spans="1:20" x14ac:dyDescent="0.25">
      <c r="A627" s="16">
        <v>46051</v>
      </c>
      <c r="B627" s="17" t="s">
        <v>49</v>
      </c>
      <c r="C627" s="17">
        <v>30</v>
      </c>
      <c r="D627" s="17">
        <v>7144</v>
      </c>
      <c r="E627" s="18">
        <v>0.1875</v>
      </c>
      <c r="F627" s="18">
        <v>0.2013888888888889</v>
      </c>
      <c r="G627" s="18">
        <v>0.21875</v>
      </c>
      <c r="H627" s="18">
        <v>0.44791666666666669</v>
      </c>
      <c r="I627" s="18">
        <v>0.44791666666666669</v>
      </c>
      <c r="J627" s="18">
        <v>0.45833333333333331</v>
      </c>
      <c r="K627" s="17"/>
      <c r="L627" s="17"/>
      <c r="M627" s="19">
        <f>G627-F627+I627-H627</f>
        <v>1.7361111111111105E-2</v>
      </c>
      <c r="N627" s="20">
        <f t="shared" ref="N627:N656" si="115">H627-G627-(L627-K627)</f>
        <v>0.22916666666666669</v>
      </c>
      <c r="O627" s="34">
        <f>R627-Q627+T627-S627</f>
        <v>7</v>
      </c>
      <c r="P627" s="34">
        <f t="shared" ref="P627:P656" si="116">S627-R627</f>
        <v>160</v>
      </c>
      <c r="Q627" s="17">
        <v>21383</v>
      </c>
      <c r="R627" s="17">
        <v>21390</v>
      </c>
      <c r="S627" s="17">
        <v>21550</v>
      </c>
      <c r="T627" s="17">
        <v>21550</v>
      </c>
    </row>
    <row r="628" spans="1:20" x14ac:dyDescent="0.25">
      <c r="A628" s="16">
        <v>46051</v>
      </c>
      <c r="B628" s="17" t="s">
        <v>49</v>
      </c>
      <c r="C628" s="4">
        <v>40</v>
      </c>
      <c r="D628" s="4">
        <v>7122</v>
      </c>
      <c r="E628" s="5">
        <v>0.30208333333333331</v>
      </c>
      <c r="F628" s="5">
        <v>0.30555555555555558</v>
      </c>
      <c r="G628" s="5">
        <v>0.30902777777777779</v>
      </c>
      <c r="H628" s="5">
        <v>0.40694444444444444</v>
      </c>
      <c r="I628" s="5">
        <v>0.40763888888888888</v>
      </c>
      <c r="J628" s="5">
        <v>0.41666666666666669</v>
      </c>
      <c r="K628" s="4"/>
      <c r="L628" s="4"/>
      <c r="M628" s="12">
        <f t="shared" ref="M628:M656" si="117">G628-F628+I628-H628</f>
        <v>4.1666666666666519E-3</v>
      </c>
      <c r="N628" s="13">
        <f t="shared" si="115"/>
        <v>9.7916666666666652E-2</v>
      </c>
      <c r="O628" s="11">
        <f t="shared" ref="O628:O656" si="118">R628-Q628+T628-S628</f>
        <v>4</v>
      </c>
      <c r="P628" s="11">
        <f t="shared" si="116"/>
        <v>61</v>
      </c>
      <c r="Q628" s="4">
        <v>850171</v>
      </c>
      <c r="R628" s="4">
        <v>850175</v>
      </c>
      <c r="S628" s="4">
        <v>850236</v>
      </c>
      <c r="T628" s="4">
        <v>850236</v>
      </c>
    </row>
    <row r="629" spans="1:20" x14ac:dyDescent="0.25">
      <c r="A629" s="16">
        <v>46051</v>
      </c>
      <c r="B629" s="17" t="s">
        <v>49</v>
      </c>
      <c r="C629" s="4">
        <v>40</v>
      </c>
      <c r="D629" s="4">
        <v>7105</v>
      </c>
      <c r="E629" s="5">
        <v>0.20833333333333334</v>
      </c>
      <c r="F629" s="5">
        <v>0.20833333333333334</v>
      </c>
      <c r="G629" s="5">
        <v>0.21597222222222223</v>
      </c>
      <c r="H629" s="5">
        <v>0.3888888888888889</v>
      </c>
      <c r="I629" s="5">
        <v>0.3888888888888889</v>
      </c>
      <c r="J629" s="5">
        <v>0.3888888888888889</v>
      </c>
      <c r="K629" s="4"/>
      <c r="L629" s="4"/>
      <c r="M629" s="12">
        <f t="shared" si="117"/>
        <v>7.6388888888889173E-3</v>
      </c>
      <c r="N629" s="13">
        <f t="shared" si="115"/>
        <v>0.17291666666666666</v>
      </c>
      <c r="O629" s="11">
        <f t="shared" si="118"/>
        <v>7</v>
      </c>
      <c r="P629" s="11">
        <f t="shared" si="116"/>
        <v>56</v>
      </c>
      <c r="Q629" s="4">
        <v>552577</v>
      </c>
      <c r="R629" s="4">
        <v>552581</v>
      </c>
      <c r="S629" s="4">
        <v>552637</v>
      </c>
      <c r="T629" s="4">
        <v>552640</v>
      </c>
    </row>
    <row r="630" spans="1:20" x14ac:dyDescent="0.25">
      <c r="A630" s="16">
        <v>46051</v>
      </c>
      <c r="B630" s="17" t="s">
        <v>49</v>
      </c>
      <c r="C630" s="6">
        <v>40</v>
      </c>
      <c r="D630" s="4">
        <v>62</v>
      </c>
      <c r="E630" s="5">
        <v>0.3888888888888889</v>
      </c>
      <c r="F630" s="5">
        <v>0.39027777777777778</v>
      </c>
      <c r="G630" s="5">
        <v>0.3923611111111111</v>
      </c>
      <c r="H630" s="5">
        <v>0.40972222222222221</v>
      </c>
      <c r="I630" s="5">
        <v>0.40972222222222221</v>
      </c>
      <c r="J630" s="5">
        <v>0.41875000000000001</v>
      </c>
      <c r="K630" s="4"/>
      <c r="L630" s="4"/>
      <c r="M630" s="12">
        <f t="shared" si="117"/>
        <v>2.0833333333333259E-3</v>
      </c>
      <c r="N630" s="13">
        <f t="shared" si="115"/>
        <v>1.7361111111111105E-2</v>
      </c>
      <c r="O630" s="11">
        <f t="shared" si="118"/>
        <v>6</v>
      </c>
      <c r="P630" s="11">
        <f t="shared" si="116"/>
        <v>10</v>
      </c>
      <c r="Q630" s="4">
        <v>155724</v>
      </c>
      <c r="R630" s="4">
        <v>155727</v>
      </c>
      <c r="S630" s="4">
        <v>155737</v>
      </c>
      <c r="T630" s="4">
        <v>155740</v>
      </c>
    </row>
    <row r="631" spans="1:20" x14ac:dyDescent="0.25">
      <c r="A631" s="16">
        <v>46051</v>
      </c>
      <c r="B631" s="17" t="s">
        <v>49</v>
      </c>
      <c r="C631" s="6">
        <v>70</v>
      </c>
      <c r="D631" s="4">
        <v>63</v>
      </c>
      <c r="E631" s="5">
        <v>0.58888888888888891</v>
      </c>
      <c r="F631" s="5">
        <v>0.6166666666666667</v>
      </c>
      <c r="G631" s="5">
        <v>0.62152777777777779</v>
      </c>
      <c r="H631" s="5">
        <v>0.66736111111111107</v>
      </c>
      <c r="I631" s="5">
        <v>0.66736111111111107</v>
      </c>
      <c r="J631" s="5">
        <v>0.66736111111111107</v>
      </c>
      <c r="K631" s="4"/>
      <c r="L631" s="4"/>
      <c r="M631" s="12">
        <f t="shared" si="117"/>
        <v>4.8611111111110938E-3</v>
      </c>
      <c r="N631" s="13">
        <f t="shared" si="115"/>
        <v>4.5833333333333282E-2</v>
      </c>
      <c r="O631" s="11">
        <f t="shared" si="118"/>
        <v>3</v>
      </c>
      <c r="P631" s="11">
        <f t="shared" si="116"/>
        <v>33</v>
      </c>
      <c r="Q631" s="4">
        <v>134489</v>
      </c>
      <c r="R631" s="4">
        <v>134492</v>
      </c>
      <c r="S631" s="4">
        <v>134525</v>
      </c>
      <c r="T631" s="4">
        <v>134525</v>
      </c>
    </row>
    <row r="632" spans="1:20" x14ac:dyDescent="0.25">
      <c r="A632" s="16">
        <v>46051</v>
      </c>
      <c r="B632" s="17" t="s">
        <v>49</v>
      </c>
      <c r="C632" s="4">
        <v>80</v>
      </c>
      <c r="D632" s="4">
        <v>63</v>
      </c>
      <c r="E632" s="5">
        <v>0.66736111111111107</v>
      </c>
      <c r="F632" s="5">
        <v>0.66736111111111107</v>
      </c>
      <c r="G632" s="5">
        <v>0.66805555555555551</v>
      </c>
      <c r="H632" s="5">
        <v>0.70833333333333337</v>
      </c>
      <c r="I632" s="5">
        <v>0.70833333333333337</v>
      </c>
      <c r="J632" s="5">
        <v>0.71180555555555558</v>
      </c>
      <c r="K632" s="4"/>
      <c r="L632" s="4"/>
      <c r="M632" s="12">
        <f t="shared" si="117"/>
        <v>6.9444444444444198E-4</v>
      </c>
      <c r="N632" s="13">
        <f t="shared" si="115"/>
        <v>4.0277777777777857E-2</v>
      </c>
      <c r="O632" s="11">
        <f t="shared" si="118"/>
        <v>0</v>
      </c>
      <c r="P632" s="11">
        <f t="shared" si="116"/>
        <v>28</v>
      </c>
      <c r="Q632" s="4">
        <v>134525</v>
      </c>
      <c r="R632" s="4">
        <v>134525</v>
      </c>
      <c r="S632" s="4">
        <v>134553</v>
      </c>
      <c r="T632" s="4">
        <v>134553</v>
      </c>
    </row>
    <row r="633" spans="1:20" x14ac:dyDescent="0.25">
      <c r="A633" s="16">
        <v>46051</v>
      </c>
      <c r="B633" s="17" t="s">
        <v>49</v>
      </c>
      <c r="C633" s="4">
        <v>90</v>
      </c>
      <c r="D633" s="4">
        <v>63</v>
      </c>
      <c r="E633" s="5">
        <v>0.71180555555555558</v>
      </c>
      <c r="F633" s="5">
        <v>0.71180555555555558</v>
      </c>
      <c r="G633" s="5">
        <v>0.71180555555555558</v>
      </c>
      <c r="H633" s="5">
        <v>0.75416666666666665</v>
      </c>
      <c r="I633" s="5">
        <v>0.76041666666666663</v>
      </c>
      <c r="J633" s="5">
        <v>0.76041666666666663</v>
      </c>
      <c r="K633" s="4"/>
      <c r="L633" s="4"/>
      <c r="M633" s="12">
        <f t="shared" si="117"/>
        <v>6.2499999999999778E-3</v>
      </c>
      <c r="N633" s="13">
        <f t="shared" si="115"/>
        <v>4.2361111111111072E-2</v>
      </c>
      <c r="O633" s="11">
        <f t="shared" si="118"/>
        <v>0</v>
      </c>
      <c r="P633" s="11">
        <f t="shared" si="116"/>
        <v>31</v>
      </c>
      <c r="Q633" s="4">
        <v>134553</v>
      </c>
      <c r="R633" s="4">
        <v>134553</v>
      </c>
      <c r="S633" s="4">
        <v>134584</v>
      </c>
      <c r="T633" s="4">
        <v>134584</v>
      </c>
    </row>
    <row r="634" spans="1:20" x14ac:dyDescent="0.25">
      <c r="A634" s="16">
        <v>46051</v>
      </c>
      <c r="B634" s="17" t="s">
        <v>49</v>
      </c>
      <c r="C634" s="4">
        <v>20</v>
      </c>
      <c r="D634" s="4">
        <v>7146</v>
      </c>
      <c r="E634" s="5">
        <v>0.21527777777777779</v>
      </c>
      <c r="F634" s="5">
        <v>0.22083333333333333</v>
      </c>
      <c r="G634" s="5">
        <v>0.22083333333333333</v>
      </c>
      <c r="H634" s="5">
        <v>0.69444444444444442</v>
      </c>
      <c r="I634" s="5">
        <v>0.69444444444444442</v>
      </c>
      <c r="J634" s="5">
        <v>0.70833333333333337</v>
      </c>
      <c r="K634" s="4"/>
      <c r="L634" s="4"/>
      <c r="M634" s="12">
        <f t="shared" si="117"/>
        <v>0</v>
      </c>
      <c r="N634" s="13">
        <f t="shared" si="115"/>
        <v>0.47361111111111109</v>
      </c>
      <c r="O634" s="11">
        <f t="shared" si="118"/>
        <v>15</v>
      </c>
      <c r="P634" s="11">
        <f t="shared" si="116"/>
        <v>322</v>
      </c>
      <c r="Q634" s="4">
        <v>25555</v>
      </c>
      <c r="R634" s="4">
        <v>25562</v>
      </c>
      <c r="S634" s="4">
        <v>25884</v>
      </c>
      <c r="T634" s="4">
        <v>25892</v>
      </c>
    </row>
    <row r="635" spans="1:20" x14ac:dyDescent="0.25">
      <c r="A635" s="16">
        <v>46051</v>
      </c>
      <c r="B635" s="17" t="s">
        <v>49</v>
      </c>
      <c r="C635" s="4">
        <v>10</v>
      </c>
      <c r="D635" s="4">
        <v>7139</v>
      </c>
      <c r="E635" s="5">
        <v>0.2361111111111111</v>
      </c>
      <c r="F635" s="5">
        <v>0.25</v>
      </c>
      <c r="G635" s="5">
        <v>0.26041666666666669</v>
      </c>
      <c r="H635" s="5">
        <v>0.4236111111111111</v>
      </c>
      <c r="I635" s="5">
        <v>0.44097222222222221</v>
      </c>
      <c r="J635" s="5">
        <v>0.44791666666666669</v>
      </c>
      <c r="K635" s="4"/>
      <c r="L635" s="4"/>
      <c r="M635" s="12">
        <f t="shared" si="117"/>
        <v>2.777777777777779E-2</v>
      </c>
      <c r="N635" s="13">
        <f t="shared" si="115"/>
        <v>0.16319444444444442</v>
      </c>
      <c r="O635" s="11">
        <f t="shared" si="118"/>
        <v>8</v>
      </c>
      <c r="P635" s="11">
        <f t="shared" si="116"/>
        <v>107</v>
      </c>
      <c r="Q635" s="4">
        <v>378609</v>
      </c>
      <c r="R635" s="4">
        <v>378617</v>
      </c>
      <c r="S635" s="4">
        <v>378724</v>
      </c>
      <c r="T635" s="4">
        <v>378724</v>
      </c>
    </row>
    <row r="636" spans="1:20" x14ac:dyDescent="0.25">
      <c r="A636" s="16">
        <v>46051</v>
      </c>
      <c r="B636" s="17" t="s">
        <v>49</v>
      </c>
      <c r="C636" s="4">
        <v>90</v>
      </c>
      <c r="D636" s="4">
        <v>63</v>
      </c>
      <c r="E636" s="5">
        <v>0.23958333333333334</v>
      </c>
      <c r="F636" s="5">
        <v>0.23958333333333334</v>
      </c>
      <c r="G636" s="5">
        <v>0.25</v>
      </c>
      <c r="H636" s="5">
        <v>0.3611111111111111</v>
      </c>
      <c r="I636" s="5">
        <v>0.3611111111111111</v>
      </c>
      <c r="J636" s="5">
        <v>0.3611111111111111</v>
      </c>
      <c r="K636" s="4"/>
      <c r="L636" s="4"/>
      <c r="M636" s="12">
        <f t="shared" si="117"/>
        <v>1.0416666666666685E-2</v>
      </c>
      <c r="N636" s="13">
        <f t="shared" si="115"/>
        <v>0.1111111111111111</v>
      </c>
      <c r="O636" s="11">
        <f t="shared" si="118"/>
        <v>23</v>
      </c>
      <c r="P636" s="11">
        <f t="shared" si="116"/>
        <v>51</v>
      </c>
      <c r="Q636" s="4">
        <v>134268</v>
      </c>
      <c r="R636" s="4">
        <v>134291</v>
      </c>
      <c r="S636" s="4">
        <v>134342</v>
      </c>
      <c r="T636" s="4">
        <v>134342</v>
      </c>
    </row>
    <row r="637" spans="1:20" x14ac:dyDescent="0.25">
      <c r="A637" s="16">
        <v>46051</v>
      </c>
      <c r="B637" s="17" t="s">
        <v>49</v>
      </c>
      <c r="C637" s="4">
        <v>70</v>
      </c>
      <c r="D637" s="4">
        <v>63</v>
      </c>
      <c r="E637" s="5">
        <v>0.3611111111111111</v>
      </c>
      <c r="F637" s="5">
        <v>0.3611111111111111</v>
      </c>
      <c r="G637" s="5">
        <v>0.36458333333333331</v>
      </c>
      <c r="H637" s="5">
        <v>0.40416666666666667</v>
      </c>
      <c r="I637" s="5">
        <v>0.40416666666666667</v>
      </c>
      <c r="J637" s="5">
        <v>0.40416666666666667</v>
      </c>
      <c r="K637" s="4"/>
      <c r="L637" s="4"/>
      <c r="M637" s="12">
        <f t="shared" si="117"/>
        <v>3.4722222222222099E-3</v>
      </c>
      <c r="N637" s="13">
        <f t="shared" si="115"/>
        <v>3.9583333333333359E-2</v>
      </c>
      <c r="O637" s="11">
        <f t="shared" si="118"/>
        <v>0</v>
      </c>
      <c r="P637" s="11">
        <f t="shared" si="116"/>
        <v>33</v>
      </c>
      <c r="Q637" s="4">
        <v>134342</v>
      </c>
      <c r="R637" s="4">
        <v>134342</v>
      </c>
      <c r="S637" s="4">
        <v>134375</v>
      </c>
      <c r="T637" s="4">
        <v>134375</v>
      </c>
    </row>
    <row r="638" spans="1:20" x14ac:dyDescent="0.25">
      <c r="A638" s="16">
        <v>46051</v>
      </c>
      <c r="B638" s="17" t="s">
        <v>49</v>
      </c>
      <c r="C638" s="4">
        <v>80</v>
      </c>
      <c r="D638" s="4">
        <v>63</v>
      </c>
      <c r="E638" s="5">
        <v>0.40416666666666667</v>
      </c>
      <c r="F638" s="5">
        <v>0.40416666666666667</v>
      </c>
      <c r="G638" s="5">
        <v>0.41180555555555554</v>
      </c>
      <c r="H638" s="5">
        <v>0.44444444444444442</v>
      </c>
      <c r="I638" s="5">
        <v>0.4548611111111111</v>
      </c>
      <c r="J638" s="5">
        <v>0.45833333333333331</v>
      </c>
      <c r="K638" s="4"/>
      <c r="L638" s="4"/>
      <c r="M638" s="12">
        <f t="shared" si="117"/>
        <v>1.8055555555555547E-2</v>
      </c>
      <c r="N638" s="13">
        <f t="shared" si="115"/>
        <v>3.2638888888888884E-2</v>
      </c>
      <c r="O638" s="11">
        <f t="shared" si="118"/>
        <v>3</v>
      </c>
      <c r="P638" s="11">
        <f t="shared" si="116"/>
        <v>28</v>
      </c>
      <c r="Q638" s="4">
        <v>134375</v>
      </c>
      <c r="R638" s="4">
        <v>134375</v>
      </c>
      <c r="S638" s="4">
        <v>134403</v>
      </c>
      <c r="T638" s="4">
        <v>134406</v>
      </c>
    </row>
    <row r="639" spans="1:20" x14ac:dyDescent="0.25">
      <c r="A639" s="16">
        <v>46051</v>
      </c>
      <c r="B639" s="17" t="s">
        <v>49</v>
      </c>
      <c r="C639" s="4">
        <v>90</v>
      </c>
      <c r="D639" s="4">
        <v>63</v>
      </c>
      <c r="E639" s="5">
        <v>0.4826388888888889</v>
      </c>
      <c r="F639" s="5">
        <v>0.4826388888888889</v>
      </c>
      <c r="G639" s="5">
        <v>0.49305555555555558</v>
      </c>
      <c r="H639" s="5">
        <v>0.60555555555555551</v>
      </c>
      <c r="I639" s="5">
        <v>0.6166666666666667</v>
      </c>
      <c r="J639" s="5">
        <v>0.61805555555555558</v>
      </c>
      <c r="K639" s="4"/>
      <c r="L639" s="4"/>
      <c r="M639" s="12">
        <f t="shared" si="117"/>
        <v>2.1527777777777923E-2</v>
      </c>
      <c r="N639" s="13">
        <f t="shared" si="115"/>
        <v>0.11249999999999993</v>
      </c>
      <c r="O639" s="11">
        <f t="shared" si="118"/>
        <v>7</v>
      </c>
      <c r="P639" s="11">
        <f t="shared" si="116"/>
        <v>76</v>
      </c>
      <c r="Q639" s="4">
        <v>134406</v>
      </c>
      <c r="R639" s="4">
        <v>134409</v>
      </c>
      <c r="S639" s="4">
        <v>134485</v>
      </c>
      <c r="T639" s="4">
        <v>134489</v>
      </c>
    </row>
    <row r="640" spans="1:20" x14ac:dyDescent="0.25">
      <c r="A640" s="16">
        <v>46051</v>
      </c>
      <c r="B640" s="17" t="s">
        <v>49</v>
      </c>
      <c r="C640" s="4">
        <v>30</v>
      </c>
      <c r="D640" s="4">
        <v>7145</v>
      </c>
      <c r="E640" s="5">
        <v>0.25694444444444442</v>
      </c>
      <c r="F640" s="5">
        <v>0.2673611111111111</v>
      </c>
      <c r="G640" s="5">
        <v>0.2951388888888889</v>
      </c>
      <c r="H640" s="5">
        <v>0.62430555555555556</v>
      </c>
      <c r="I640" s="5">
        <v>0.63749999999999996</v>
      </c>
      <c r="J640" s="5">
        <v>0.63888888888888884</v>
      </c>
      <c r="K640" s="4"/>
      <c r="L640" s="4"/>
      <c r="M640" s="12">
        <f t="shared" si="117"/>
        <v>4.0972222222222188E-2</v>
      </c>
      <c r="N640" s="13">
        <f t="shared" si="115"/>
        <v>0.32916666666666666</v>
      </c>
      <c r="O640" s="11">
        <f t="shared" si="118"/>
        <v>18</v>
      </c>
      <c r="P640" s="11">
        <f t="shared" si="116"/>
        <v>213</v>
      </c>
      <c r="Q640" s="4">
        <v>32908</v>
      </c>
      <c r="R640" s="4">
        <v>32926</v>
      </c>
      <c r="S640" s="4">
        <v>33139</v>
      </c>
      <c r="T640" s="4">
        <v>33139</v>
      </c>
    </row>
    <row r="641" spans="1:20" x14ac:dyDescent="0.25">
      <c r="A641" s="16">
        <v>46051</v>
      </c>
      <c r="B641" s="17" t="s">
        <v>49</v>
      </c>
      <c r="C641" s="4">
        <v>20</v>
      </c>
      <c r="D641" s="4">
        <v>7141</v>
      </c>
      <c r="E641" s="5">
        <v>0.25694444444444442</v>
      </c>
      <c r="F641" s="5">
        <v>0.2673611111111111</v>
      </c>
      <c r="G641" s="5">
        <v>0.28125</v>
      </c>
      <c r="H641" s="5">
        <v>0.60555555555555551</v>
      </c>
      <c r="I641" s="5">
        <v>0.61250000000000004</v>
      </c>
      <c r="J641" s="5">
        <v>0.61805555555555558</v>
      </c>
      <c r="K641" s="4"/>
      <c r="L641" s="4"/>
      <c r="M641" s="12">
        <f t="shared" si="117"/>
        <v>2.083333333333337E-2</v>
      </c>
      <c r="N641" s="13">
        <f t="shared" si="115"/>
        <v>0.32430555555555551</v>
      </c>
      <c r="O641" s="11">
        <f t="shared" si="118"/>
        <v>16</v>
      </c>
      <c r="P641" s="11">
        <f t="shared" si="116"/>
        <v>306</v>
      </c>
      <c r="Q641" s="4">
        <v>109775</v>
      </c>
      <c r="R641" s="4">
        <v>109784</v>
      </c>
      <c r="S641" s="4">
        <v>110090</v>
      </c>
      <c r="T641" s="4">
        <v>110097</v>
      </c>
    </row>
    <row r="642" spans="1:20" x14ac:dyDescent="0.25">
      <c r="A642" s="16">
        <v>46051</v>
      </c>
      <c r="B642" s="17" t="s">
        <v>49</v>
      </c>
      <c r="C642" s="4">
        <v>10</v>
      </c>
      <c r="D642" s="4">
        <v>7139</v>
      </c>
      <c r="E642" s="5">
        <v>0.4236111111111111</v>
      </c>
      <c r="F642" s="5">
        <v>0.42708333333333331</v>
      </c>
      <c r="G642" s="5">
        <v>0.42708333333333331</v>
      </c>
      <c r="H642" s="5">
        <v>0.79513888888888884</v>
      </c>
      <c r="I642" s="5">
        <v>0.80625000000000002</v>
      </c>
      <c r="J642" s="5">
        <v>0.81180555555555556</v>
      </c>
      <c r="K642" s="4"/>
      <c r="L642" s="4"/>
      <c r="M642" s="12">
        <f t="shared" si="117"/>
        <v>1.1111111111111183E-2</v>
      </c>
      <c r="N642" s="13">
        <f t="shared" si="115"/>
        <v>0.36805555555555552</v>
      </c>
      <c r="O642" s="11">
        <f t="shared" si="118"/>
        <v>7</v>
      </c>
      <c r="P642" s="11">
        <f t="shared" si="116"/>
        <v>195</v>
      </c>
      <c r="Q642" s="4">
        <v>378724</v>
      </c>
      <c r="R642" s="4">
        <v>378724</v>
      </c>
      <c r="S642" s="4">
        <v>378919</v>
      </c>
      <c r="T642" s="4">
        <v>378926</v>
      </c>
    </row>
    <row r="643" spans="1:20" x14ac:dyDescent="0.25">
      <c r="A643" s="16">
        <v>46051</v>
      </c>
      <c r="B643" s="17" t="s">
        <v>49</v>
      </c>
      <c r="C643" s="4">
        <v>40</v>
      </c>
      <c r="D643" s="4">
        <v>7122</v>
      </c>
      <c r="E643" s="5">
        <v>0.40625</v>
      </c>
      <c r="F643" s="5">
        <v>0.41666666666666669</v>
      </c>
      <c r="G643" s="5">
        <v>0.4236111111111111</v>
      </c>
      <c r="H643" s="5">
        <v>0.82361111111111107</v>
      </c>
      <c r="I643" s="5">
        <v>0.8305555555555556</v>
      </c>
      <c r="J643" s="5">
        <v>0.83958333333333335</v>
      </c>
      <c r="K643" s="4"/>
      <c r="L643" s="4"/>
      <c r="M643" s="12">
        <f t="shared" si="117"/>
        <v>1.3888888888888951E-2</v>
      </c>
      <c r="N643" s="13">
        <f t="shared" si="115"/>
        <v>0.39999999999999997</v>
      </c>
      <c r="O643" s="11">
        <f t="shared" si="118"/>
        <v>4</v>
      </c>
      <c r="P643" s="11">
        <f t="shared" si="116"/>
        <v>254</v>
      </c>
      <c r="Q643" s="4">
        <v>850236</v>
      </c>
      <c r="R643" s="4">
        <v>850236</v>
      </c>
      <c r="S643" s="4">
        <v>850490</v>
      </c>
      <c r="T643" s="4">
        <v>850494</v>
      </c>
    </row>
    <row r="644" spans="1:20" x14ac:dyDescent="0.25">
      <c r="A644" s="16">
        <v>46051</v>
      </c>
      <c r="B644" s="17" t="s">
        <v>49</v>
      </c>
      <c r="C644" s="4">
        <v>40</v>
      </c>
      <c r="D644" s="4">
        <v>62</v>
      </c>
      <c r="E644" s="5">
        <v>0.40625</v>
      </c>
      <c r="F644" s="5">
        <v>0.41666666666666669</v>
      </c>
      <c r="G644" s="5">
        <v>0.4201388888888889</v>
      </c>
      <c r="H644" s="5">
        <v>0.83125000000000004</v>
      </c>
      <c r="I644" s="5">
        <v>0.84027777777777779</v>
      </c>
      <c r="J644" s="5">
        <v>0.85416666666666663</v>
      </c>
      <c r="K644" s="4"/>
      <c r="L644" s="4"/>
      <c r="M644" s="12">
        <f t="shared" si="117"/>
        <v>1.2499999999999956E-2</v>
      </c>
      <c r="N644" s="13">
        <f t="shared" si="115"/>
        <v>0.41111111111111115</v>
      </c>
      <c r="O644" s="11">
        <f t="shared" si="118"/>
        <v>8</v>
      </c>
      <c r="P644" s="11">
        <f t="shared" si="116"/>
        <v>244</v>
      </c>
      <c r="Q644" s="4">
        <v>155740</v>
      </c>
      <c r="R644" s="4">
        <v>155744</v>
      </c>
      <c r="S644" s="4">
        <v>155988</v>
      </c>
      <c r="T644" s="4">
        <v>155992</v>
      </c>
    </row>
    <row r="645" spans="1:20" x14ac:dyDescent="0.25">
      <c r="A645" s="16">
        <v>46051</v>
      </c>
      <c r="B645" s="17" t="s">
        <v>49</v>
      </c>
      <c r="C645" s="4">
        <v>10</v>
      </c>
      <c r="D645" s="4">
        <v>7109</v>
      </c>
      <c r="E645" s="5">
        <v>0.40972222222222221</v>
      </c>
      <c r="F645" s="5">
        <v>0.41944444444444445</v>
      </c>
      <c r="G645" s="5">
        <v>0.44861111111111113</v>
      </c>
      <c r="H645" s="5">
        <v>0.80347222222222225</v>
      </c>
      <c r="I645" s="5">
        <v>0.80555555555555558</v>
      </c>
      <c r="J645" s="5">
        <v>0.81527777777777777</v>
      </c>
      <c r="K645" s="4"/>
      <c r="L645" s="4"/>
      <c r="M645" s="12">
        <f t="shared" si="117"/>
        <v>3.125E-2</v>
      </c>
      <c r="N645" s="13">
        <f t="shared" si="115"/>
        <v>0.35486111111111113</v>
      </c>
      <c r="O645" s="11">
        <f t="shared" si="118"/>
        <v>3</v>
      </c>
      <c r="P645" s="11">
        <f t="shared" si="116"/>
        <v>219</v>
      </c>
      <c r="Q645" s="4">
        <v>567928</v>
      </c>
      <c r="R645" s="4">
        <v>567929</v>
      </c>
      <c r="S645" s="4">
        <v>568148</v>
      </c>
      <c r="T645" s="4">
        <v>568150</v>
      </c>
    </row>
    <row r="646" spans="1:20" x14ac:dyDescent="0.25">
      <c r="A646" s="16">
        <v>46051</v>
      </c>
      <c r="B646" s="17" t="s">
        <v>49</v>
      </c>
      <c r="C646" s="4">
        <v>30</v>
      </c>
      <c r="D646" s="4">
        <v>7144</v>
      </c>
      <c r="E646" s="5">
        <v>0.43055555555555558</v>
      </c>
      <c r="F646" s="5">
        <v>0.43125000000000002</v>
      </c>
      <c r="G646" s="5">
        <v>0.43194444444444446</v>
      </c>
      <c r="H646" s="5">
        <v>0.84375</v>
      </c>
      <c r="I646" s="5">
        <v>0.85902777777777772</v>
      </c>
      <c r="J646" s="5">
        <v>0.86458333333333337</v>
      </c>
      <c r="K646" s="4"/>
      <c r="L646" s="4"/>
      <c r="M646" s="12">
        <f t="shared" si="117"/>
        <v>1.5972222222222165E-2</v>
      </c>
      <c r="N646" s="13">
        <f t="shared" si="115"/>
        <v>0.41180555555555554</v>
      </c>
      <c r="O646" s="11">
        <f t="shared" si="118"/>
        <v>7</v>
      </c>
      <c r="P646" s="11">
        <f t="shared" si="116"/>
        <v>263</v>
      </c>
      <c r="Q646" s="4">
        <v>21550</v>
      </c>
      <c r="R646" s="4">
        <v>21550</v>
      </c>
      <c r="S646" s="4">
        <v>21813</v>
      </c>
      <c r="T646" s="4">
        <v>21820</v>
      </c>
    </row>
    <row r="647" spans="1:20" x14ac:dyDescent="0.25">
      <c r="A647" s="16">
        <v>46051</v>
      </c>
      <c r="B647" s="17" t="s">
        <v>49</v>
      </c>
      <c r="C647" s="4">
        <v>20</v>
      </c>
      <c r="D647" s="4">
        <v>7141</v>
      </c>
      <c r="E647" s="5">
        <v>0.74375000000000002</v>
      </c>
      <c r="F647" s="5">
        <v>0.74375000000000002</v>
      </c>
      <c r="G647" s="5">
        <v>0.74375000000000002</v>
      </c>
      <c r="H647" s="5">
        <v>0.86041666666666672</v>
      </c>
      <c r="I647" s="5">
        <v>0.87152777777777779</v>
      </c>
      <c r="J647" s="5">
        <v>0.87291666666666667</v>
      </c>
      <c r="K647" s="4"/>
      <c r="L647" s="4"/>
      <c r="M647" s="12">
        <f t="shared" si="117"/>
        <v>1.1111111111111072E-2</v>
      </c>
      <c r="N647" s="13">
        <f t="shared" si="115"/>
        <v>0.1166666666666667</v>
      </c>
      <c r="O647" s="11">
        <f t="shared" si="118"/>
        <v>22</v>
      </c>
      <c r="P647" s="11">
        <f t="shared" si="116"/>
        <v>67</v>
      </c>
      <c r="Q647" s="4">
        <v>110097</v>
      </c>
      <c r="R647" s="4">
        <v>110097</v>
      </c>
      <c r="S647" s="4">
        <v>110164</v>
      </c>
      <c r="T647" s="4">
        <v>110186</v>
      </c>
    </row>
    <row r="648" spans="1:20" x14ac:dyDescent="0.25">
      <c r="A648" s="16">
        <v>46051</v>
      </c>
      <c r="B648" s="17" t="s">
        <v>49</v>
      </c>
      <c r="C648" s="4">
        <v>10</v>
      </c>
      <c r="D648" s="4">
        <v>7104</v>
      </c>
      <c r="E648" s="5">
        <v>0.24652777777777779</v>
      </c>
      <c r="F648" s="5">
        <v>0.25694444444444442</v>
      </c>
      <c r="G648" s="5">
        <v>0.26041666666666669</v>
      </c>
      <c r="H648" s="5">
        <v>0.44097222222222221</v>
      </c>
      <c r="I648" s="5">
        <v>0.44097222222222221</v>
      </c>
      <c r="J648" s="5">
        <v>0.44444444444444442</v>
      </c>
      <c r="K648" s="4"/>
      <c r="L648" s="4"/>
      <c r="M648" s="12">
        <f t="shared" si="117"/>
        <v>3.4722222222222654E-3</v>
      </c>
      <c r="N648" s="13">
        <f t="shared" si="115"/>
        <v>0.18055555555555552</v>
      </c>
      <c r="O648" s="11">
        <f t="shared" si="118"/>
        <v>1</v>
      </c>
      <c r="P648" s="11">
        <f t="shared" si="116"/>
        <v>96</v>
      </c>
      <c r="Q648" s="4">
        <v>567825</v>
      </c>
      <c r="R648" s="4">
        <v>567826</v>
      </c>
      <c r="S648" s="4">
        <v>567922</v>
      </c>
      <c r="T648" s="4">
        <v>567922</v>
      </c>
    </row>
    <row r="649" spans="1:20" x14ac:dyDescent="0.25">
      <c r="A649" s="16">
        <v>46051</v>
      </c>
      <c r="B649" s="17" t="s">
        <v>49</v>
      </c>
      <c r="C649" s="4">
        <v>20</v>
      </c>
      <c r="D649" s="4">
        <v>7140</v>
      </c>
      <c r="E649" s="5">
        <v>0.66666666666666663</v>
      </c>
      <c r="F649" s="5">
        <v>0.66666666666666663</v>
      </c>
      <c r="G649" s="5">
        <v>0.70347222222222228</v>
      </c>
      <c r="H649" s="5">
        <v>0.8041666666666667</v>
      </c>
      <c r="I649" s="5">
        <v>0.81944444444444442</v>
      </c>
      <c r="J649" s="5">
        <v>0.83333333333333337</v>
      </c>
      <c r="K649" s="4"/>
      <c r="L649" s="4"/>
      <c r="M649" s="12">
        <f t="shared" si="117"/>
        <v>5.208333333333337E-2</v>
      </c>
      <c r="N649" s="13">
        <f t="shared" si="115"/>
        <v>0.10069444444444442</v>
      </c>
      <c r="O649" s="11">
        <f t="shared" si="118"/>
        <v>16</v>
      </c>
      <c r="P649" s="11">
        <f t="shared" si="116"/>
        <v>75</v>
      </c>
      <c r="Q649" s="4">
        <v>385758</v>
      </c>
      <c r="R649" s="4">
        <v>385766</v>
      </c>
      <c r="S649" s="4">
        <v>385841</v>
      </c>
      <c r="T649" s="4">
        <v>385849</v>
      </c>
    </row>
    <row r="650" spans="1:20" x14ac:dyDescent="0.25">
      <c r="A650" s="16">
        <v>46051</v>
      </c>
      <c r="B650" s="17" t="s">
        <v>49</v>
      </c>
      <c r="C650" s="4">
        <v>30</v>
      </c>
      <c r="D650" s="4">
        <v>7145</v>
      </c>
      <c r="E650" s="5">
        <v>0.59722222222222221</v>
      </c>
      <c r="F650" s="5">
        <v>0.63541666666666663</v>
      </c>
      <c r="G650" s="5">
        <v>0.64930555555555558</v>
      </c>
      <c r="H650" s="5">
        <v>0.82152777777777775</v>
      </c>
      <c r="I650" s="5">
        <v>0.83680555555555558</v>
      </c>
      <c r="J650" s="5">
        <v>0.85416666666666663</v>
      </c>
      <c r="K650" s="4"/>
      <c r="L650" s="4"/>
      <c r="M650" s="12">
        <f t="shared" si="117"/>
        <v>2.9166666666666785E-2</v>
      </c>
      <c r="N650" s="13">
        <f t="shared" si="115"/>
        <v>0.17222222222222217</v>
      </c>
      <c r="O650" s="11">
        <f t="shared" si="118"/>
        <v>26</v>
      </c>
      <c r="P650" s="11">
        <f t="shared" si="116"/>
        <v>110</v>
      </c>
      <c r="Q650" s="4">
        <v>33139</v>
      </c>
      <c r="R650" s="4">
        <v>33141</v>
      </c>
      <c r="S650" s="4">
        <v>33251</v>
      </c>
      <c r="T650" s="4">
        <v>33275</v>
      </c>
    </row>
    <row r="651" spans="1:20" x14ac:dyDescent="0.25">
      <c r="A651" s="3"/>
      <c r="B651" s="4"/>
      <c r="C651" s="4"/>
      <c r="D651" s="4"/>
      <c r="E651" s="5"/>
      <c r="F651" s="5"/>
      <c r="G651" s="5"/>
      <c r="H651" s="5"/>
      <c r="I651" s="5"/>
      <c r="J651" s="5"/>
      <c r="K651" s="4"/>
      <c r="L651" s="4"/>
      <c r="M651" s="12">
        <f t="shared" si="117"/>
        <v>0</v>
      </c>
      <c r="N651" s="13">
        <f t="shared" si="115"/>
        <v>0</v>
      </c>
      <c r="O651" s="11">
        <f t="shared" si="118"/>
        <v>0</v>
      </c>
      <c r="P651" s="11">
        <f t="shared" si="116"/>
        <v>0</v>
      </c>
      <c r="Q651" s="4"/>
      <c r="R651" s="4"/>
      <c r="S651" s="4"/>
      <c r="T651" s="4"/>
    </row>
    <row r="652" spans="1:20" x14ac:dyDescent="0.25">
      <c r="A652" s="3"/>
      <c r="B652" s="4"/>
      <c r="C652" s="4"/>
      <c r="D652" s="4"/>
      <c r="E652" s="5"/>
      <c r="F652" s="5"/>
      <c r="G652" s="5"/>
      <c r="H652" s="5"/>
      <c r="I652" s="5"/>
      <c r="J652" s="5"/>
      <c r="K652" s="4"/>
      <c r="L652" s="4"/>
      <c r="M652" s="12">
        <f t="shared" si="117"/>
        <v>0</v>
      </c>
      <c r="N652" s="13">
        <f t="shared" si="115"/>
        <v>0</v>
      </c>
      <c r="O652" s="11">
        <f t="shared" si="118"/>
        <v>0</v>
      </c>
      <c r="P652" s="11">
        <f t="shared" si="116"/>
        <v>0</v>
      </c>
      <c r="Q652" s="4"/>
      <c r="R652" s="4"/>
      <c r="S652" s="4"/>
      <c r="T652" s="4"/>
    </row>
    <row r="653" spans="1:20" x14ac:dyDescent="0.25">
      <c r="A653" s="3"/>
      <c r="B653" s="4"/>
      <c r="C653" s="4"/>
      <c r="D653" s="4"/>
      <c r="E653" s="5"/>
      <c r="F653" s="5"/>
      <c r="G653" s="5"/>
      <c r="H653" s="5"/>
      <c r="I653" s="5"/>
      <c r="J653" s="5"/>
      <c r="K653" s="4"/>
      <c r="L653" s="4"/>
      <c r="M653" s="12">
        <f t="shared" si="117"/>
        <v>0</v>
      </c>
      <c r="N653" s="13">
        <f t="shared" si="115"/>
        <v>0</v>
      </c>
      <c r="O653" s="11">
        <f t="shared" si="118"/>
        <v>0</v>
      </c>
      <c r="P653" s="11">
        <f t="shared" si="116"/>
        <v>0</v>
      </c>
      <c r="Q653" s="4"/>
      <c r="R653" s="4"/>
      <c r="S653" s="4"/>
      <c r="T653" s="4"/>
    </row>
    <row r="654" spans="1:20" x14ac:dyDescent="0.25">
      <c r="A654" s="3"/>
      <c r="B654" s="4"/>
      <c r="C654" s="4"/>
      <c r="D654" s="4"/>
      <c r="E654" s="5"/>
      <c r="F654" s="5"/>
      <c r="G654" s="5"/>
      <c r="H654" s="5"/>
      <c r="I654" s="5"/>
      <c r="J654" s="5"/>
      <c r="K654" s="4"/>
      <c r="L654" s="4"/>
      <c r="M654" s="12">
        <f t="shared" si="117"/>
        <v>0</v>
      </c>
      <c r="N654" s="13">
        <f t="shared" si="115"/>
        <v>0</v>
      </c>
      <c r="O654" s="11">
        <f t="shared" si="118"/>
        <v>0</v>
      </c>
      <c r="P654" s="11">
        <f t="shared" si="116"/>
        <v>0</v>
      </c>
      <c r="Q654" s="4"/>
      <c r="R654" s="4"/>
      <c r="S654" s="4"/>
      <c r="T654" s="4"/>
    </row>
    <row r="655" spans="1:20" x14ac:dyDescent="0.25">
      <c r="A655" s="3"/>
      <c r="B655" s="4"/>
      <c r="C655" s="4"/>
      <c r="D655" s="4"/>
      <c r="E655" s="5"/>
      <c r="F655" s="5"/>
      <c r="G655" s="5"/>
      <c r="H655" s="5"/>
      <c r="I655" s="5"/>
      <c r="J655" s="5"/>
      <c r="K655" s="4"/>
      <c r="L655" s="4"/>
      <c r="M655" s="12">
        <f t="shared" si="117"/>
        <v>0</v>
      </c>
      <c r="N655" s="13">
        <f t="shared" si="115"/>
        <v>0</v>
      </c>
      <c r="O655" s="11">
        <f t="shared" si="118"/>
        <v>0</v>
      </c>
      <c r="P655" s="11">
        <f t="shared" si="116"/>
        <v>0</v>
      </c>
      <c r="Q655" s="4"/>
      <c r="R655" s="4"/>
      <c r="S655" s="4"/>
      <c r="T655" s="4"/>
    </row>
    <row r="656" spans="1:20" x14ac:dyDescent="0.25">
      <c r="A656" s="3"/>
      <c r="B656" s="4"/>
      <c r="C656" s="4"/>
      <c r="D656" s="4"/>
      <c r="E656" s="5"/>
      <c r="F656" s="5"/>
      <c r="G656" s="5"/>
      <c r="H656" s="5"/>
      <c r="I656" s="5"/>
      <c r="J656" s="5"/>
      <c r="K656" s="4"/>
      <c r="L656" s="4"/>
      <c r="M656" s="12">
        <f t="shared" si="117"/>
        <v>0</v>
      </c>
      <c r="N656" s="13">
        <f t="shared" si="115"/>
        <v>0</v>
      </c>
      <c r="O656" s="11">
        <f t="shared" si="118"/>
        <v>0</v>
      </c>
      <c r="P656" s="11">
        <f t="shared" si="116"/>
        <v>0</v>
      </c>
      <c r="Q656" s="4"/>
      <c r="R656" s="4"/>
      <c r="S656" s="4"/>
      <c r="T656" s="4"/>
    </row>
    <row r="657" spans="1:20" x14ac:dyDescent="0.25">
      <c r="A657" s="27"/>
      <c r="B657" s="28"/>
      <c r="C657" s="28"/>
      <c r="D657" s="29"/>
      <c r="E657" s="28"/>
      <c r="F657" s="28"/>
      <c r="G657" s="28"/>
      <c r="H657" s="28"/>
      <c r="I657" s="28"/>
      <c r="J657" s="28"/>
      <c r="K657" s="28"/>
      <c r="L657" s="7" t="s">
        <v>41</v>
      </c>
      <c r="M657" s="14">
        <f>SUM(M627:M656)</f>
        <v>0.36666666666666697</v>
      </c>
      <c r="N657" s="14">
        <f>SUM(N627:N656)</f>
        <v>4.7479166666666668</v>
      </c>
      <c r="O657" s="35">
        <f>SUM(O627:O656)</f>
        <v>211</v>
      </c>
      <c r="P657" s="35">
        <f>SUM(P627:P656)</f>
        <v>3038</v>
      </c>
      <c r="Q657" s="28"/>
      <c r="R657" s="28"/>
      <c r="S657" s="28"/>
      <c r="T657" s="28"/>
    </row>
    <row r="658" spans="1:20" x14ac:dyDescent="0.25">
      <c r="A658" s="16">
        <v>46052</v>
      </c>
      <c r="B658" s="17" t="s">
        <v>42</v>
      </c>
      <c r="C658" s="17">
        <v>30</v>
      </c>
      <c r="D658" s="17">
        <v>7146</v>
      </c>
      <c r="E658" s="18">
        <v>0.1875</v>
      </c>
      <c r="F658" s="18">
        <v>0.2013888888888889</v>
      </c>
      <c r="G658" s="18">
        <v>0.21875</v>
      </c>
      <c r="H658" s="18">
        <v>0.44791666666666669</v>
      </c>
      <c r="I658" s="18">
        <v>0.44791666666666669</v>
      </c>
      <c r="J658" s="18">
        <v>0.45833333333333331</v>
      </c>
      <c r="K658" s="17"/>
      <c r="L658" s="17"/>
      <c r="M658" s="19">
        <f>G658-F658+I658-H658</f>
        <v>1.7361111111111105E-2</v>
      </c>
      <c r="N658" s="20">
        <f t="shared" ref="N658:N683" si="119">H658-G658-(L658-K658)</f>
        <v>0.22916666666666669</v>
      </c>
      <c r="O658" s="34">
        <f>R658-Q658+T658-S658</f>
        <v>7</v>
      </c>
      <c r="P658" s="34">
        <f t="shared" ref="P658:P683" si="120">S658-R658</f>
        <v>159</v>
      </c>
      <c r="Q658" s="17">
        <v>25892</v>
      </c>
      <c r="R658" s="17">
        <v>25899</v>
      </c>
      <c r="S658" s="17">
        <v>26058</v>
      </c>
      <c r="T658" s="17">
        <v>26058</v>
      </c>
    </row>
    <row r="659" spans="1:20" x14ac:dyDescent="0.25">
      <c r="A659" s="16">
        <v>46052</v>
      </c>
      <c r="B659" s="17" t="s">
        <v>42</v>
      </c>
      <c r="C659" s="4">
        <v>40</v>
      </c>
      <c r="D659" s="4">
        <v>7139</v>
      </c>
      <c r="E659" s="5">
        <v>0.20833333333333334</v>
      </c>
      <c r="F659" s="5">
        <v>0.20833333333333334</v>
      </c>
      <c r="G659" s="5">
        <v>0.21875</v>
      </c>
      <c r="H659" s="5">
        <v>0.40972222222222221</v>
      </c>
      <c r="I659" s="5">
        <v>0.40972222222222221</v>
      </c>
      <c r="J659" s="5">
        <v>0.4236111111111111</v>
      </c>
      <c r="K659" s="4"/>
      <c r="L659" s="4"/>
      <c r="M659" s="12">
        <f t="shared" ref="M659:M683" si="121">G659-F659+I659-H659</f>
        <v>1.041666666666663E-2</v>
      </c>
      <c r="N659" s="13">
        <f t="shared" si="119"/>
        <v>0.19097222222222221</v>
      </c>
      <c r="O659" s="11">
        <f t="shared" ref="O659:O683" si="122">R659-Q659+T659-S659</f>
        <v>35</v>
      </c>
      <c r="P659" s="11">
        <f t="shared" si="120"/>
        <v>90</v>
      </c>
      <c r="Q659" s="4">
        <v>378926</v>
      </c>
      <c r="R659" s="4">
        <v>378961</v>
      </c>
      <c r="S659" s="4">
        <v>379051</v>
      </c>
      <c r="T659" s="4">
        <v>379051</v>
      </c>
    </row>
    <row r="660" spans="1:20" x14ac:dyDescent="0.25">
      <c r="A660" s="16">
        <v>46052</v>
      </c>
      <c r="B660" s="17" t="s">
        <v>42</v>
      </c>
      <c r="C660" s="4">
        <v>20</v>
      </c>
      <c r="D660" s="4">
        <v>7145</v>
      </c>
      <c r="E660" s="5">
        <v>0.54722222222222228</v>
      </c>
      <c r="F660" s="5">
        <v>0.54722222222222228</v>
      </c>
      <c r="G660" s="5">
        <v>0.55763888888888891</v>
      </c>
      <c r="H660" s="5">
        <v>0.79722222222222228</v>
      </c>
      <c r="I660" s="5">
        <v>0.79722222222222228</v>
      </c>
      <c r="J660" s="5">
        <v>0.81180555555555556</v>
      </c>
      <c r="K660" s="4"/>
      <c r="L660" s="4"/>
      <c r="M660" s="12">
        <f t="shared" si="121"/>
        <v>1.041666666666663E-2</v>
      </c>
      <c r="N660" s="13">
        <f t="shared" si="119"/>
        <v>0.23958333333333337</v>
      </c>
      <c r="O660" s="11">
        <f t="shared" si="122"/>
        <v>8</v>
      </c>
      <c r="P660" s="11">
        <f t="shared" si="120"/>
        <v>170</v>
      </c>
      <c r="Q660" s="4">
        <v>33455</v>
      </c>
      <c r="R660" s="4">
        <v>33455</v>
      </c>
      <c r="S660" s="4">
        <v>33625</v>
      </c>
      <c r="T660" s="4">
        <v>33633</v>
      </c>
    </row>
    <row r="661" spans="1:20" x14ac:dyDescent="0.25">
      <c r="A661" s="16">
        <v>46052</v>
      </c>
      <c r="B661" s="17" t="s">
        <v>42</v>
      </c>
      <c r="C661" s="4">
        <v>40</v>
      </c>
      <c r="D661" s="4">
        <v>63</v>
      </c>
      <c r="E661" s="5">
        <v>0.20833333333333334</v>
      </c>
      <c r="F661" s="5">
        <v>0.20833333333333334</v>
      </c>
      <c r="G661" s="5">
        <v>0.21666666666666667</v>
      </c>
      <c r="H661" s="5">
        <v>0.40347222222222223</v>
      </c>
      <c r="I661" s="5">
        <v>0.41180555555555554</v>
      </c>
      <c r="J661" s="5">
        <v>0.41458333333333336</v>
      </c>
      <c r="K661" s="4"/>
      <c r="L661" s="4"/>
      <c r="M661" s="12">
        <f t="shared" si="121"/>
        <v>1.6666666666666607E-2</v>
      </c>
      <c r="N661" s="13">
        <f t="shared" si="119"/>
        <v>0.18680555555555556</v>
      </c>
      <c r="O661" s="11">
        <f t="shared" si="122"/>
        <v>6</v>
      </c>
      <c r="P661" s="11">
        <f t="shared" si="120"/>
        <v>121</v>
      </c>
      <c r="Q661" s="4">
        <v>134584</v>
      </c>
      <c r="R661" s="4">
        <v>134587</v>
      </c>
      <c r="S661" s="4">
        <v>134708</v>
      </c>
      <c r="T661" s="4">
        <v>134711</v>
      </c>
    </row>
    <row r="662" spans="1:20" x14ac:dyDescent="0.25">
      <c r="A662" s="16">
        <v>46052</v>
      </c>
      <c r="B662" s="17" t="s">
        <v>42</v>
      </c>
      <c r="C662" s="4">
        <v>70</v>
      </c>
      <c r="D662" s="4">
        <v>62</v>
      </c>
      <c r="E662" s="5">
        <v>0.58888888888888891</v>
      </c>
      <c r="F662" s="5">
        <v>0.61458333333333337</v>
      </c>
      <c r="G662" s="5">
        <v>0.62152777777777779</v>
      </c>
      <c r="H662" s="5">
        <v>0.66805555555555551</v>
      </c>
      <c r="I662" s="5">
        <v>0.66805555555555551</v>
      </c>
      <c r="J662" s="5">
        <v>0.66805555555555551</v>
      </c>
      <c r="K662" s="4"/>
      <c r="L662" s="4"/>
      <c r="M662" s="12">
        <f t="shared" si="121"/>
        <v>6.9444444444444198E-3</v>
      </c>
      <c r="N662" s="13">
        <f t="shared" si="119"/>
        <v>4.6527777777777724E-2</v>
      </c>
      <c r="O662" s="11">
        <f t="shared" si="122"/>
        <v>3</v>
      </c>
      <c r="P662" s="11">
        <f t="shared" si="120"/>
        <v>33</v>
      </c>
      <c r="Q662" s="4">
        <v>156216</v>
      </c>
      <c r="R662" s="4">
        <v>156219</v>
      </c>
      <c r="S662" s="4">
        <v>156252</v>
      </c>
      <c r="T662" s="4">
        <v>156252</v>
      </c>
    </row>
    <row r="663" spans="1:20" x14ac:dyDescent="0.25">
      <c r="A663" s="16">
        <v>46052</v>
      </c>
      <c r="B663" s="17" t="s">
        <v>42</v>
      </c>
      <c r="C663" s="4">
        <v>80</v>
      </c>
      <c r="D663" s="4">
        <v>62</v>
      </c>
      <c r="E663" s="5">
        <v>0.66805555555555551</v>
      </c>
      <c r="F663" s="5">
        <v>0.66874999999999996</v>
      </c>
      <c r="G663" s="5">
        <v>0.66874999999999996</v>
      </c>
      <c r="H663" s="5">
        <v>0.70347222222222228</v>
      </c>
      <c r="I663" s="5">
        <v>0.70347222222222228</v>
      </c>
      <c r="J663" s="5">
        <v>0.70486111111111116</v>
      </c>
      <c r="K663" s="4"/>
      <c r="L663" s="4"/>
      <c r="M663" s="12">
        <f t="shared" si="121"/>
        <v>0</v>
      </c>
      <c r="N663" s="13">
        <f t="shared" si="119"/>
        <v>3.4722222222222321E-2</v>
      </c>
      <c r="O663" s="11">
        <f t="shared" si="122"/>
        <v>0</v>
      </c>
      <c r="P663" s="11">
        <f t="shared" si="120"/>
        <v>27</v>
      </c>
      <c r="Q663" s="4">
        <v>156252</v>
      </c>
      <c r="R663" s="4">
        <v>156252</v>
      </c>
      <c r="S663" s="4">
        <v>156279</v>
      </c>
      <c r="T663" s="4">
        <v>156279</v>
      </c>
    </row>
    <row r="664" spans="1:20" x14ac:dyDescent="0.25">
      <c r="A664" s="16">
        <v>46052</v>
      </c>
      <c r="B664" s="17" t="s">
        <v>42</v>
      </c>
      <c r="C664" s="4">
        <v>90</v>
      </c>
      <c r="D664" s="4">
        <v>62</v>
      </c>
      <c r="E664" s="5">
        <v>0.70486111111111116</v>
      </c>
      <c r="F664" s="5">
        <v>0.70486111111111116</v>
      </c>
      <c r="G664" s="5">
        <v>0.70486111111111116</v>
      </c>
      <c r="H664" s="5">
        <v>0.75347222222222221</v>
      </c>
      <c r="I664" s="5">
        <v>0.76180555555555551</v>
      </c>
      <c r="J664" s="5">
        <v>0.77083333333333337</v>
      </c>
      <c r="K664" s="4"/>
      <c r="L664" s="4"/>
      <c r="M664" s="12">
        <f t="shared" si="121"/>
        <v>8.3333333333333037E-3</v>
      </c>
      <c r="N664" s="13">
        <f t="shared" si="119"/>
        <v>4.8611111111111049E-2</v>
      </c>
      <c r="O664" s="11">
        <f t="shared" si="122"/>
        <v>3</v>
      </c>
      <c r="P664" s="11">
        <f t="shared" si="120"/>
        <v>34</v>
      </c>
      <c r="Q664" s="4">
        <v>156279</v>
      </c>
      <c r="R664" s="4">
        <v>156279</v>
      </c>
      <c r="S664" s="4">
        <v>156313</v>
      </c>
      <c r="T664" s="4">
        <v>156316</v>
      </c>
    </row>
    <row r="665" spans="1:20" x14ac:dyDescent="0.25">
      <c r="A665" s="16">
        <v>46052</v>
      </c>
      <c r="B665" s="17" t="s">
        <v>42</v>
      </c>
      <c r="C665" s="4">
        <v>20</v>
      </c>
      <c r="D665" s="4">
        <v>7145</v>
      </c>
      <c r="E665" s="5">
        <v>0.29166666666666669</v>
      </c>
      <c r="F665" s="5">
        <v>0.29166666666666669</v>
      </c>
      <c r="G665" s="5">
        <v>0.30208333333333331</v>
      </c>
      <c r="H665" s="5">
        <v>0.56805555555555554</v>
      </c>
      <c r="I665" s="5">
        <v>0.58194444444444449</v>
      </c>
      <c r="J665" s="5">
        <v>0.58402777777777781</v>
      </c>
      <c r="K665" s="4"/>
      <c r="L665" s="4"/>
      <c r="M665" s="12">
        <f t="shared" si="121"/>
        <v>2.430555555555558E-2</v>
      </c>
      <c r="N665" s="13">
        <f t="shared" si="119"/>
        <v>0.26597222222222222</v>
      </c>
      <c r="O665" s="11">
        <f t="shared" si="122"/>
        <v>8</v>
      </c>
      <c r="P665" s="11">
        <f t="shared" si="120"/>
        <v>175</v>
      </c>
      <c r="Q665" s="4">
        <v>33272</v>
      </c>
      <c r="R665" s="4">
        <v>33280</v>
      </c>
      <c r="S665" s="4">
        <v>33455</v>
      </c>
      <c r="T665" s="4">
        <v>33455</v>
      </c>
    </row>
    <row r="666" spans="1:20" x14ac:dyDescent="0.25">
      <c r="A666" s="16">
        <v>46052</v>
      </c>
      <c r="B666" s="17" t="s">
        <v>42</v>
      </c>
      <c r="C666" s="4">
        <v>10</v>
      </c>
      <c r="D666" s="4">
        <v>7122</v>
      </c>
      <c r="E666" s="5">
        <v>0.25</v>
      </c>
      <c r="F666" s="5">
        <v>0.25347222222222221</v>
      </c>
      <c r="G666" s="5">
        <v>0.2638888888888889</v>
      </c>
      <c r="H666" s="5">
        <v>0.43194444444444446</v>
      </c>
      <c r="I666" s="5">
        <v>0.43263888888888891</v>
      </c>
      <c r="J666" s="5">
        <v>0.4375</v>
      </c>
      <c r="K666" s="4"/>
      <c r="L666" s="4"/>
      <c r="M666" s="12">
        <f t="shared" si="121"/>
        <v>1.1111111111111127E-2</v>
      </c>
      <c r="N666" s="13">
        <f t="shared" si="119"/>
        <v>0.16805555555555557</v>
      </c>
      <c r="O666" s="11">
        <f t="shared" si="122"/>
        <v>31</v>
      </c>
      <c r="P666" s="11">
        <f t="shared" si="120"/>
        <v>84</v>
      </c>
      <c r="Q666" s="4">
        <v>850494</v>
      </c>
      <c r="R666" s="4">
        <v>850525</v>
      </c>
      <c r="S666" s="4">
        <v>850609</v>
      </c>
      <c r="T666" s="4">
        <v>850609</v>
      </c>
    </row>
    <row r="667" spans="1:20" x14ac:dyDescent="0.25">
      <c r="A667" s="16">
        <v>46052</v>
      </c>
      <c r="B667" s="17" t="s">
        <v>42</v>
      </c>
      <c r="C667" s="4">
        <v>10</v>
      </c>
      <c r="D667" s="4">
        <v>7109</v>
      </c>
      <c r="E667" s="5">
        <v>0.24652777777777779</v>
      </c>
      <c r="F667" s="5">
        <v>0.25486111111111109</v>
      </c>
      <c r="G667" s="5">
        <v>0.26041666666666669</v>
      </c>
      <c r="H667" s="5">
        <v>0.4284722222222222</v>
      </c>
      <c r="I667" s="5">
        <v>0.43402777777777779</v>
      </c>
      <c r="J667" s="5">
        <v>0.4375</v>
      </c>
      <c r="K667" s="4"/>
      <c r="L667" s="4"/>
      <c r="M667" s="12">
        <f t="shared" si="121"/>
        <v>1.1111111111111183E-2</v>
      </c>
      <c r="N667" s="13">
        <f t="shared" si="119"/>
        <v>0.16805555555555551</v>
      </c>
      <c r="O667" s="11">
        <f t="shared" si="122"/>
        <v>2</v>
      </c>
      <c r="P667" s="11">
        <f t="shared" si="120"/>
        <v>107</v>
      </c>
      <c r="Q667" s="4">
        <v>568150</v>
      </c>
      <c r="R667" s="4">
        <v>568151</v>
      </c>
      <c r="S667" s="4">
        <v>568258</v>
      </c>
      <c r="T667" s="4">
        <v>568259</v>
      </c>
    </row>
    <row r="668" spans="1:20" x14ac:dyDescent="0.25">
      <c r="A668" s="16">
        <v>46052</v>
      </c>
      <c r="B668" s="17" t="s">
        <v>42</v>
      </c>
      <c r="C668" s="4">
        <v>90</v>
      </c>
      <c r="D668" s="4">
        <v>62</v>
      </c>
      <c r="E668" s="5">
        <v>0.23958333333333334</v>
      </c>
      <c r="F668" s="5">
        <v>0.25</v>
      </c>
      <c r="G668" s="5">
        <v>0.2638888888888889</v>
      </c>
      <c r="H668" s="5">
        <v>0.36249999999999999</v>
      </c>
      <c r="I668" s="5">
        <v>0.36249999999999999</v>
      </c>
      <c r="J668" s="5">
        <v>0.36319444444444443</v>
      </c>
      <c r="K668" s="4"/>
      <c r="L668" s="4"/>
      <c r="M668" s="12">
        <f t="shared" si="121"/>
        <v>1.3888888888888895E-2</v>
      </c>
      <c r="N668" s="13">
        <f t="shared" si="119"/>
        <v>9.8611111111111094E-2</v>
      </c>
      <c r="O668" s="11">
        <f t="shared" si="122"/>
        <v>7</v>
      </c>
      <c r="P668" s="11">
        <f t="shared" si="120"/>
        <v>66</v>
      </c>
      <c r="Q668" s="4">
        <v>155992</v>
      </c>
      <c r="R668" s="4">
        <v>155999</v>
      </c>
      <c r="S668" s="4">
        <v>156065</v>
      </c>
      <c r="T668" s="4">
        <v>156065</v>
      </c>
    </row>
    <row r="669" spans="1:20" x14ac:dyDescent="0.25">
      <c r="A669" s="16">
        <v>46052</v>
      </c>
      <c r="B669" s="17" t="s">
        <v>42</v>
      </c>
      <c r="C669" s="4">
        <v>70</v>
      </c>
      <c r="D669" s="4">
        <v>62</v>
      </c>
      <c r="E669" s="5">
        <v>0.36319444444444443</v>
      </c>
      <c r="F669" s="5">
        <v>0.36319444444444443</v>
      </c>
      <c r="G669" s="5">
        <v>0.36319444444444443</v>
      </c>
      <c r="H669" s="5">
        <v>0.41180555555555554</v>
      </c>
      <c r="I669" s="5">
        <v>0.41180555555555554</v>
      </c>
      <c r="J669" s="5">
        <v>0.41180555555555554</v>
      </c>
      <c r="K669" s="4"/>
      <c r="L669" s="4"/>
      <c r="M669" s="12">
        <f t="shared" si="121"/>
        <v>0</v>
      </c>
      <c r="N669" s="13">
        <f t="shared" si="119"/>
        <v>4.8611111111111105E-2</v>
      </c>
      <c r="O669" s="11">
        <f t="shared" si="122"/>
        <v>0</v>
      </c>
      <c r="P669" s="11">
        <f t="shared" si="120"/>
        <v>34</v>
      </c>
      <c r="Q669" s="4">
        <v>156065</v>
      </c>
      <c r="R669" s="4">
        <v>156065</v>
      </c>
      <c r="S669" s="4">
        <v>156099</v>
      </c>
      <c r="T669" s="4">
        <v>156099</v>
      </c>
    </row>
    <row r="670" spans="1:20" x14ac:dyDescent="0.25">
      <c r="A670" s="16">
        <v>46052</v>
      </c>
      <c r="B670" s="17" t="s">
        <v>42</v>
      </c>
      <c r="C670" s="4">
        <v>80</v>
      </c>
      <c r="D670" s="4">
        <v>62</v>
      </c>
      <c r="E670" s="5">
        <v>0.41180555555555554</v>
      </c>
      <c r="F670" s="5">
        <v>0.41180555555555554</v>
      </c>
      <c r="G670" s="5">
        <v>0.41180555555555554</v>
      </c>
      <c r="H670" s="5">
        <v>0.44791666666666669</v>
      </c>
      <c r="I670" s="5">
        <v>0.44791666666666669</v>
      </c>
      <c r="J670" s="5">
        <v>0.46736111111111112</v>
      </c>
      <c r="K670" s="4"/>
      <c r="L670" s="4"/>
      <c r="M670" s="12">
        <f t="shared" si="121"/>
        <v>0</v>
      </c>
      <c r="N670" s="13">
        <f t="shared" si="119"/>
        <v>3.6111111111111149E-2</v>
      </c>
      <c r="O670" s="11">
        <f t="shared" si="122"/>
        <v>9</v>
      </c>
      <c r="P670" s="11">
        <f t="shared" si="120"/>
        <v>27</v>
      </c>
      <c r="Q670" s="4">
        <v>156099</v>
      </c>
      <c r="R670" s="4">
        <v>156099</v>
      </c>
      <c r="S670" s="4">
        <v>156126</v>
      </c>
      <c r="T670" s="4">
        <v>156135</v>
      </c>
    </row>
    <row r="671" spans="1:20" x14ac:dyDescent="0.25">
      <c r="A671" s="16">
        <v>46052</v>
      </c>
      <c r="B671" s="17" t="s">
        <v>42</v>
      </c>
      <c r="C671" s="4">
        <v>90</v>
      </c>
      <c r="D671" s="4">
        <v>62</v>
      </c>
      <c r="E671" s="5">
        <v>0.49305555555555558</v>
      </c>
      <c r="F671" s="5">
        <v>0.49305555555555558</v>
      </c>
      <c r="G671" s="5">
        <v>0.49305555555555558</v>
      </c>
      <c r="H671" s="5">
        <v>0.60486111111111107</v>
      </c>
      <c r="I671" s="5">
        <v>0.61250000000000004</v>
      </c>
      <c r="J671" s="5">
        <v>0.61458333333333337</v>
      </c>
      <c r="K671" s="4"/>
      <c r="L671" s="4"/>
      <c r="M671" s="12">
        <f t="shared" si="121"/>
        <v>7.6388888888889728E-3</v>
      </c>
      <c r="N671" s="13">
        <f t="shared" si="119"/>
        <v>0.11180555555555549</v>
      </c>
      <c r="O671" s="11">
        <f t="shared" si="122"/>
        <v>4</v>
      </c>
      <c r="P671" s="11">
        <f t="shared" si="120"/>
        <v>77</v>
      </c>
      <c r="Q671" s="4">
        <v>156135</v>
      </c>
      <c r="R671" s="4">
        <v>156135</v>
      </c>
      <c r="S671" s="4">
        <v>156212</v>
      </c>
      <c r="T671" s="4">
        <v>156216</v>
      </c>
    </row>
    <row r="672" spans="1:20" x14ac:dyDescent="0.25">
      <c r="A672" s="16">
        <v>46052</v>
      </c>
      <c r="B672" s="17" t="s">
        <v>42</v>
      </c>
      <c r="C672" s="6">
        <v>30</v>
      </c>
      <c r="D672" s="4">
        <v>7144</v>
      </c>
      <c r="E672" s="5">
        <v>0.25694444444444442</v>
      </c>
      <c r="F672" s="5">
        <v>0.25694444444444442</v>
      </c>
      <c r="G672" s="5">
        <v>0.2673611111111111</v>
      </c>
      <c r="H672" s="5">
        <v>0.6958333333333333</v>
      </c>
      <c r="I672" s="5">
        <v>0.70972222222222225</v>
      </c>
      <c r="J672" s="5">
        <v>0.71180555555555558</v>
      </c>
      <c r="K672" s="4"/>
      <c r="L672" s="4"/>
      <c r="M672" s="12">
        <f t="shared" si="121"/>
        <v>2.430555555555558E-2</v>
      </c>
      <c r="N672" s="13">
        <f t="shared" si="119"/>
        <v>0.4284722222222222</v>
      </c>
      <c r="O672" s="11">
        <f t="shared" si="122"/>
        <v>19</v>
      </c>
      <c r="P672" s="11">
        <f t="shared" si="120"/>
        <v>244</v>
      </c>
      <c r="Q672" s="4">
        <v>21820</v>
      </c>
      <c r="R672" s="4">
        <v>21839</v>
      </c>
      <c r="S672" s="4">
        <v>22083</v>
      </c>
      <c r="T672" s="4">
        <v>22083</v>
      </c>
    </row>
    <row r="673" spans="1:20" x14ac:dyDescent="0.25">
      <c r="A673" s="16">
        <v>46052</v>
      </c>
      <c r="B673" s="17" t="s">
        <v>42</v>
      </c>
      <c r="C673" s="6">
        <v>20</v>
      </c>
      <c r="D673" s="4">
        <v>7141</v>
      </c>
      <c r="E673" s="5">
        <v>0.25694444444444442</v>
      </c>
      <c r="F673" s="5">
        <v>0.2673611111111111</v>
      </c>
      <c r="G673" s="5">
        <v>0.28125</v>
      </c>
      <c r="H673" s="5">
        <v>0.60555555555555551</v>
      </c>
      <c r="I673" s="5">
        <v>0.61250000000000004</v>
      </c>
      <c r="J673" s="5">
        <v>0.64236111111111116</v>
      </c>
      <c r="K673" s="4"/>
      <c r="L673" s="4"/>
      <c r="M673" s="12">
        <f t="shared" si="121"/>
        <v>2.083333333333337E-2</v>
      </c>
      <c r="N673" s="13">
        <f t="shared" si="119"/>
        <v>0.32430555555555551</v>
      </c>
      <c r="O673" s="11">
        <f t="shared" si="122"/>
        <v>9</v>
      </c>
      <c r="P673" s="11">
        <f t="shared" si="120"/>
        <v>237</v>
      </c>
      <c r="Q673" s="4">
        <v>110186</v>
      </c>
      <c r="R673" s="4">
        <v>110195</v>
      </c>
      <c r="S673" s="4">
        <v>110432</v>
      </c>
      <c r="T673" s="4">
        <v>110432</v>
      </c>
    </row>
    <row r="674" spans="1:20" x14ac:dyDescent="0.25">
      <c r="A674" s="16">
        <v>46052</v>
      </c>
      <c r="B674" s="17" t="s">
        <v>42</v>
      </c>
      <c r="C674" s="6">
        <v>10</v>
      </c>
      <c r="D674" s="4">
        <v>7122</v>
      </c>
      <c r="E674" s="5">
        <v>0.40277777777777779</v>
      </c>
      <c r="F674" s="5">
        <v>0.4375</v>
      </c>
      <c r="G674" s="5">
        <v>0.4375</v>
      </c>
      <c r="H674" s="5">
        <v>0.51388888888888884</v>
      </c>
      <c r="I674" s="5">
        <v>0.51388888888888884</v>
      </c>
      <c r="J674" s="5">
        <v>0.51388888888888884</v>
      </c>
      <c r="K674" s="4"/>
      <c r="L674" s="4"/>
      <c r="M674" s="12">
        <f t="shared" si="121"/>
        <v>0</v>
      </c>
      <c r="N674" s="13">
        <f t="shared" si="119"/>
        <v>7.638888888888884E-2</v>
      </c>
      <c r="O674" s="11">
        <f t="shared" si="122"/>
        <v>0</v>
      </c>
      <c r="P674" s="11">
        <f t="shared" si="120"/>
        <v>49</v>
      </c>
      <c r="Q674" s="4">
        <v>850609</v>
      </c>
      <c r="R674" s="4">
        <v>850609</v>
      </c>
      <c r="S674" s="4">
        <v>850658</v>
      </c>
      <c r="T674" s="4">
        <v>850658</v>
      </c>
    </row>
    <row r="675" spans="1:20" x14ac:dyDescent="0.25">
      <c r="A675" s="16">
        <v>46052</v>
      </c>
      <c r="B675" s="17" t="s">
        <v>42</v>
      </c>
      <c r="C675" s="6">
        <v>10</v>
      </c>
      <c r="D675" s="4">
        <v>7138</v>
      </c>
      <c r="E675" s="5">
        <v>0.51388888888888884</v>
      </c>
      <c r="F675" s="5">
        <v>0.51388888888888884</v>
      </c>
      <c r="G675" s="5">
        <v>0.51388888888888884</v>
      </c>
      <c r="H675" s="5">
        <v>0.79861111111111116</v>
      </c>
      <c r="I675" s="5">
        <v>0.81180555555555556</v>
      </c>
      <c r="J675" s="5">
        <v>0.81180555555555556</v>
      </c>
      <c r="K675" s="4"/>
      <c r="L675" s="4"/>
      <c r="M675" s="12">
        <f t="shared" si="121"/>
        <v>1.3194444444444398E-2</v>
      </c>
      <c r="N675" s="13">
        <f t="shared" si="119"/>
        <v>0.28472222222222232</v>
      </c>
      <c r="O675" s="11">
        <f t="shared" si="122"/>
        <v>7</v>
      </c>
      <c r="P675" s="11">
        <f t="shared" si="120"/>
        <v>145</v>
      </c>
      <c r="Q675" s="4">
        <v>246337</v>
      </c>
      <c r="R675" s="4">
        <v>246337</v>
      </c>
      <c r="S675" s="4">
        <v>246482</v>
      </c>
      <c r="T675" s="4">
        <v>246489</v>
      </c>
    </row>
    <row r="676" spans="1:20" x14ac:dyDescent="0.25">
      <c r="A676" s="16">
        <v>46052</v>
      </c>
      <c r="B676" s="17" t="s">
        <v>42</v>
      </c>
      <c r="C676" s="6">
        <v>40</v>
      </c>
      <c r="D676" s="4">
        <v>7139</v>
      </c>
      <c r="E676" s="5">
        <v>0.40625</v>
      </c>
      <c r="F676" s="5">
        <v>0.41666666666666669</v>
      </c>
      <c r="G676" s="5">
        <v>0.4236111111111111</v>
      </c>
      <c r="H676" s="5">
        <v>0.82291666666666663</v>
      </c>
      <c r="I676" s="5">
        <v>0.82986111111111116</v>
      </c>
      <c r="J676" s="5">
        <v>0.84027777777777779</v>
      </c>
      <c r="K676" s="5"/>
      <c r="L676" s="5"/>
      <c r="M676" s="12">
        <f t="shared" si="121"/>
        <v>1.3888888888888951E-2</v>
      </c>
      <c r="N676" s="13">
        <f t="shared" si="119"/>
        <v>0.39930555555555552</v>
      </c>
      <c r="O676" s="11">
        <f t="shared" si="122"/>
        <v>5</v>
      </c>
      <c r="P676" s="11">
        <f t="shared" si="120"/>
        <v>251</v>
      </c>
      <c r="Q676" s="4">
        <v>379051</v>
      </c>
      <c r="R676" s="4">
        <v>379051</v>
      </c>
      <c r="S676" s="4">
        <v>379302</v>
      </c>
      <c r="T676" s="4">
        <v>379307</v>
      </c>
    </row>
    <row r="677" spans="1:20" x14ac:dyDescent="0.25">
      <c r="A677" s="16">
        <v>46052</v>
      </c>
      <c r="B677" s="17" t="s">
        <v>42</v>
      </c>
      <c r="C677" s="6">
        <v>40</v>
      </c>
      <c r="D677" s="4">
        <v>63</v>
      </c>
      <c r="E677" s="5">
        <v>0.40625</v>
      </c>
      <c r="F677" s="5">
        <v>0.4236111111111111</v>
      </c>
      <c r="G677" s="5">
        <v>0.4236111111111111</v>
      </c>
      <c r="H677" s="5">
        <v>0.83333333333333337</v>
      </c>
      <c r="I677" s="5">
        <v>0.84722222222222221</v>
      </c>
      <c r="J677" s="5">
        <v>0.85</v>
      </c>
      <c r="K677" s="4"/>
      <c r="L677" s="4"/>
      <c r="M677" s="12">
        <f t="shared" si="121"/>
        <v>1.388888888888884E-2</v>
      </c>
      <c r="N677" s="13">
        <f t="shared" si="119"/>
        <v>0.40972222222222227</v>
      </c>
      <c r="O677" s="11">
        <f t="shared" si="122"/>
        <v>8</v>
      </c>
      <c r="P677" s="11">
        <f t="shared" si="120"/>
        <v>240</v>
      </c>
      <c r="Q677" s="4">
        <v>134711</v>
      </c>
      <c r="R677" s="4">
        <v>134716</v>
      </c>
      <c r="S677" s="4">
        <v>134956</v>
      </c>
      <c r="T677" s="4">
        <v>134959</v>
      </c>
    </row>
    <row r="678" spans="1:20" x14ac:dyDescent="0.25">
      <c r="A678" s="16">
        <v>46052</v>
      </c>
      <c r="B678" s="17" t="s">
        <v>42</v>
      </c>
      <c r="C678" s="6">
        <v>10</v>
      </c>
      <c r="D678" s="4">
        <v>7109</v>
      </c>
      <c r="E678" s="5">
        <v>0.40972222222222221</v>
      </c>
      <c r="F678" s="5">
        <v>0.41944444444444445</v>
      </c>
      <c r="G678" s="5">
        <v>0.44166666666666665</v>
      </c>
      <c r="H678" s="5">
        <v>0.80208333333333337</v>
      </c>
      <c r="I678" s="5">
        <v>0.8041666666666667</v>
      </c>
      <c r="J678" s="5">
        <v>0.8125</v>
      </c>
      <c r="K678" s="4"/>
      <c r="L678" s="4"/>
      <c r="M678" s="12">
        <f t="shared" si="121"/>
        <v>2.4305555555555469E-2</v>
      </c>
      <c r="N678" s="13">
        <f t="shared" si="119"/>
        <v>0.36041666666666672</v>
      </c>
      <c r="O678" s="11">
        <f t="shared" si="122"/>
        <v>0</v>
      </c>
      <c r="P678" s="11">
        <f t="shared" si="120"/>
        <v>224</v>
      </c>
      <c r="Q678" s="4">
        <v>568259</v>
      </c>
      <c r="R678" s="4">
        <v>568260</v>
      </c>
      <c r="S678" s="4">
        <v>568484</v>
      </c>
      <c r="T678" s="4">
        <v>568483</v>
      </c>
    </row>
    <row r="679" spans="1:20" x14ac:dyDescent="0.25">
      <c r="A679" s="16">
        <v>46052</v>
      </c>
      <c r="B679" s="17" t="s">
        <v>42</v>
      </c>
      <c r="C679" s="6">
        <v>30</v>
      </c>
      <c r="D679" s="4">
        <v>7146</v>
      </c>
      <c r="E679" s="5">
        <v>0.44444444444444442</v>
      </c>
      <c r="F679" s="5">
        <v>0.4548611111111111</v>
      </c>
      <c r="G679" s="5">
        <v>0.4548611111111111</v>
      </c>
      <c r="H679" s="5">
        <v>0.84375</v>
      </c>
      <c r="I679" s="5">
        <v>0.85416666666666663</v>
      </c>
      <c r="J679" s="5">
        <v>0.86111111111111116</v>
      </c>
      <c r="K679" s="4"/>
      <c r="L679" s="4"/>
      <c r="M679" s="12">
        <f t="shared" si="121"/>
        <v>1.041666666666663E-2</v>
      </c>
      <c r="N679" s="13">
        <f t="shared" si="119"/>
        <v>0.3888888888888889</v>
      </c>
      <c r="O679" s="11">
        <f t="shared" si="122"/>
        <v>7</v>
      </c>
      <c r="P679" s="11">
        <f t="shared" si="120"/>
        <v>274</v>
      </c>
      <c r="Q679" s="4">
        <v>26058</v>
      </c>
      <c r="R679" s="4">
        <v>26058</v>
      </c>
      <c r="S679" s="4">
        <v>26332</v>
      </c>
      <c r="T679" s="4">
        <v>26339</v>
      </c>
    </row>
    <row r="680" spans="1:20" x14ac:dyDescent="0.25">
      <c r="A680" s="16">
        <v>46052</v>
      </c>
      <c r="B680" s="17" t="s">
        <v>42</v>
      </c>
      <c r="C680" s="6">
        <v>20</v>
      </c>
      <c r="D680" s="4">
        <v>7141</v>
      </c>
      <c r="E680" s="5">
        <v>0.58333333333333337</v>
      </c>
      <c r="F680" s="5">
        <v>0.59513888888888888</v>
      </c>
      <c r="G680" s="5">
        <v>0.61736111111111114</v>
      </c>
      <c r="H680" s="5">
        <v>0.84722222222222221</v>
      </c>
      <c r="I680" s="5">
        <v>0.85833333333333328</v>
      </c>
      <c r="J680" s="5">
        <v>0.86805555555555558</v>
      </c>
      <c r="K680" s="4"/>
      <c r="L680" s="4"/>
      <c r="M680" s="12">
        <f t="shared" si="121"/>
        <v>3.3333333333333326E-2</v>
      </c>
      <c r="N680" s="13">
        <f t="shared" si="119"/>
        <v>0.22986111111111107</v>
      </c>
      <c r="O680" s="11">
        <f t="shared" si="122"/>
        <v>8</v>
      </c>
      <c r="P680" s="11">
        <f t="shared" si="120"/>
        <v>154</v>
      </c>
      <c r="Q680" s="4">
        <v>110432</v>
      </c>
      <c r="R680" s="4">
        <v>110432</v>
      </c>
      <c r="S680" s="4">
        <v>110586</v>
      </c>
      <c r="T680" s="4">
        <v>110594</v>
      </c>
    </row>
    <row r="681" spans="1:20" x14ac:dyDescent="0.25">
      <c r="A681" s="16">
        <v>46052</v>
      </c>
      <c r="B681" s="17" t="s">
        <v>42</v>
      </c>
      <c r="C681" s="6">
        <v>30</v>
      </c>
      <c r="D681" s="4">
        <v>7144</v>
      </c>
      <c r="E681" s="5">
        <v>0.69791666666666663</v>
      </c>
      <c r="F681" s="5">
        <v>0.69791666666666663</v>
      </c>
      <c r="G681" s="5">
        <v>0.69791666666666663</v>
      </c>
      <c r="H681" s="5">
        <v>0.81874999999999998</v>
      </c>
      <c r="I681" s="5">
        <v>0.84652777777777777</v>
      </c>
      <c r="J681" s="5">
        <v>0.92222222222222228</v>
      </c>
      <c r="K681" s="4"/>
      <c r="L681" s="4"/>
      <c r="M681" s="12">
        <f t="shared" si="121"/>
        <v>2.777777777777779E-2</v>
      </c>
      <c r="N681" s="13">
        <f t="shared" si="119"/>
        <v>0.12083333333333335</v>
      </c>
      <c r="O681" s="11">
        <f t="shared" si="122"/>
        <v>20</v>
      </c>
      <c r="P681" s="11">
        <f t="shared" si="120"/>
        <v>79</v>
      </c>
      <c r="Q681" s="4">
        <v>22083</v>
      </c>
      <c r="R681" s="4">
        <v>22083</v>
      </c>
      <c r="S681" s="4">
        <v>22162</v>
      </c>
      <c r="T681" s="4">
        <v>22182</v>
      </c>
    </row>
    <row r="682" spans="1:20" x14ac:dyDescent="0.25">
      <c r="A682" s="3"/>
      <c r="B682" s="4"/>
      <c r="C682" s="4"/>
      <c r="D682" s="4"/>
      <c r="E682" s="5"/>
      <c r="F682" s="5"/>
      <c r="G682" s="5"/>
      <c r="H682" s="5"/>
      <c r="I682" s="5"/>
      <c r="J682" s="5"/>
      <c r="K682" s="4"/>
      <c r="L682" s="4"/>
      <c r="M682" s="12">
        <f t="shared" si="121"/>
        <v>0</v>
      </c>
      <c r="N682" s="13">
        <f t="shared" si="119"/>
        <v>0</v>
      </c>
      <c r="O682" s="11">
        <f t="shared" si="122"/>
        <v>0</v>
      </c>
      <c r="P682" s="11">
        <f t="shared" si="120"/>
        <v>0</v>
      </c>
      <c r="Q682" s="4"/>
      <c r="R682" s="4"/>
      <c r="S682" s="4"/>
      <c r="T682" s="4"/>
    </row>
    <row r="683" spans="1:20" x14ac:dyDescent="0.25">
      <c r="A683" s="3"/>
      <c r="B683" s="4"/>
      <c r="C683" s="4"/>
      <c r="D683" s="4"/>
      <c r="E683" s="5"/>
      <c r="F683" s="5"/>
      <c r="G683" s="5"/>
      <c r="H683" s="5"/>
      <c r="I683" s="5"/>
      <c r="J683" s="5"/>
      <c r="K683" s="4"/>
      <c r="L683" s="4"/>
      <c r="M683" s="12">
        <f t="shared" si="121"/>
        <v>0</v>
      </c>
      <c r="N683" s="13">
        <f t="shared" si="119"/>
        <v>0</v>
      </c>
      <c r="O683" s="11">
        <f t="shared" si="122"/>
        <v>0</v>
      </c>
      <c r="P683" s="11">
        <f t="shared" si="120"/>
        <v>0</v>
      </c>
      <c r="Q683" s="4"/>
      <c r="R683" s="4"/>
      <c r="S683" s="4"/>
      <c r="T683" s="4"/>
    </row>
    <row r="684" spans="1:20" x14ac:dyDescent="0.25">
      <c r="A684" s="27"/>
      <c r="B684" s="28"/>
      <c r="C684" s="28"/>
      <c r="D684" s="29"/>
      <c r="E684" s="28"/>
      <c r="F684" s="28"/>
      <c r="G684" s="28"/>
      <c r="H684" s="28"/>
      <c r="I684" s="28"/>
      <c r="J684" s="28"/>
      <c r="K684" s="28"/>
      <c r="L684" s="7" t="s">
        <v>41</v>
      </c>
      <c r="M684" s="14">
        <f>SUM(M658:M683)</f>
        <v>0.32013888888888881</v>
      </c>
      <c r="N684" s="14">
        <f>SUM(N658:N683)</f>
        <v>4.8965277777777789</v>
      </c>
      <c r="O684" s="35">
        <f>SUM(O658:O683)</f>
        <v>206</v>
      </c>
      <c r="P684" s="35">
        <f>SUM(P658:P683)</f>
        <v>3101</v>
      </c>
      <c r="Q684" s="28"/>
      <c r="R684" s="28"/>
      <c r="S684" s="28"/>
      <c r="T684" s="28"/>
    </row>
    <row r="685" spans="1:20" x14ac:dyDescent="0.25">
      <c r="A685" s="16">
        <v>46053</v>
      </c>
      <c r="B685" s="17" t="s">
        <v>43</v>
      </c>
      <c r="C685" s="17">
        <v>20</v>
      </c>
      <c r="D685" s="17">
        <v>7144</v>
      </c>
      <c r="E685" s="18">
        <v>0.3298611111111111</v>
      </c>
      <c r="F685" s="18">
        <v>0.33055555555555555</v>
      </c>
      <c r="G685" s="18">
        <v>0.33124999999999999</v>
      </c>
      <c r="H685" s="18">
        <v>0.49583333333333335</v>
      </c>
      <c r="I685" s="18">
        <v>0.50763888888888886</v>
      </c>
      <c r="J685" s="18">
        <v>0.51041666666666663</v>
      </c>
      <c r="K685" s="17"/>
      <c r="L685" s="17"/>
      <c r="M685" s="19">
        <f>G685-F685+I685-H685</f>
        <v>1.2499999999999956E-2</v>
      </c>
      <c r="N685" s="20">
        <f t="shared" ref="N685:N692" si="123">H685-G685-(L685-K685)</f>
        <v>0.16458333333333336</v>
      </c>
      <c r="O685" s="34">
        <f>R685-Q685+T685-S685</f>
        <v>16</v>
      </c>
      <c r="P685" s="34">
        <f t="shared" ref="P685:P692" si="124">S685-R685</f>
        <v>80</v>
      </c>
      <c r="Q685" s="17">
        <v>22183</v>
      </c>
      <c r="R685" s="17">
        <v>22191</v>
      </c>
      <c r="S685" s="17">
        <v>22271</v>
      </c>
      <c r="T685" s="17">
        <v>22279</v>
      </c>
    </row>
    <row r="686" spans="1:20" x14ac:dyDescent="0.25">
      <c r="A686" s="16">
        <v>46053</v>
      </c>
      <c r="B686" s="17" t="s">
        <v>43</v>
      </c>
      <c r="C686" s="4">
        <v>30</v>
      </c>
      <c r="D686" s="4">
        <v>7141</v>
      </c>
      <c r="E686" s="5">
        <v>0.32847222222222222</v>
      </c>
      <c r="F686" s="5">
        <v>0.34027777777777779</v>
      </c>
      <c r="G686" s="5">
        <v>0.34722222222222221</v>
      </c>
      <c r="H686" s="5">
        <v>0.77083333333333337</v>
      </c>
      <c r="I686" s="5">
        <v>0.7895833333333333</v>
      </c>
      <c r="J686" s="5">
        <v>0.79861111111111116</v>
      </c>
      <c r="K686" s="4"/>
      <c r="L686" s="4"/>
      <c r="M686" s="12">
        <f t="shared" ref="M686:M692" si="125">G686-F686+I686-H686</f>
        <v>2.5694444444444353E-2</v>
      </c>
      <c r="N686" s="13">
        <f t="shared" si="123"/>
        <v>0.42361111111111116</v>
      </c>
      <c r="O686" s="11">
        <f t="shared" ref="O686:O692" si="126">R686-Q686+T686-S686</f>
        <v>42</v>
      </c>
      <c r="P686" s="11">
        <f t="shared" si="124"/>
        <v>260</v>
      </c>
      <c r="Q686" s="4">
        <v>110594</v>
      </c>
      <c r="R686" s="4">
        <v>110615</v>
      </c>
      <c r="S686" s="4">
        <v>110875</v>
      </c>
      <c r="T686" s="4">
        <v>110896</v>
      </c>
    </row>
    <row r="687" spans="1:20" x14ac:dyDescent="0.25">
      <c r="A687" s="16">
        <v>46053</v>
      </c>
      <c r="B687" s="17" t="s">
        <v>43</v>
      </c>
      <c r="C687" s="4">
        <v>10</v>
      </c>
      <c r="D687" s="4">
        <v>7109</v>
      </c>
      <c r="E687" s="5">
        <v>0.375</v>
      </c>
      <c r="F687" s="5">
        <v>0.38541666666666669</v>
      </c>
      <c r="G687" s="5">
        <v>0.3888888888888889</v>
      </c>
      <c r="H687" s="5">
        <v>0.7583333333333333</v>
      </c>
      <c r="I687" s="5">
        <v>0.76527777777777772</v>
      </c>
      <c r="J687" s="5">
        <v>0.7680555555555556</v>
      </c>
      <c r="K687" s="4"/>
      <c r="L687" s="4"/>
      <c r="M687" s="12">
        <f t="shared" si="125"/>
        <v>1.041666666666663E-2</v>
      </c>
      <c r="N687" s="13">
        <f t="shared" si="123"/>
        <v>0.36944444444444441</v>
      </c>
      <c r="O687" s="11">
        <f t="shared" si="126"/>
        <v>2</v>
      </c>
      <c r="P687" s="11">
        <f t="shared" si="124"/>
        <v>216</v>
      </c>
      <c r="Q687" s="4">
        <v>568483</v>
      </c>
      <c r="R687" s="4">
        <v>568484</v>
      </c>
      <c r="S687" s="4">
        <v>568700</v>
      </c>
      <c r="T687" s="4">
        <v>568701</v>
      </c>
    </row>
    <row r="688" spans="1:20" x14ac:dyDescent="0.25">
      <c r="A688" s="16">
        <v>46053</v>
      </c>
      <c r="B688" s="17" t="s">
        <v>43</v>
      </c>
      <c r="C688" s="6">
        <v>20</v>
      </c>
      <c r="D688" s="4">
        <v>7145</v>
      </c>
      <c r="E688" s="5">
        <v>0.43958333333333333</v>
      </c>
      <c r="F688" s="5">
        <v>0.44444444444444442</v>
      </c>
      <c r="G688" s="5">
        <v>0.45416666666666666</v>
      </c>
      <c r="H688" s="5">
        <v>0.80555555555555558</v>
      </c>
      <c r="I688" s="5">
        <v>0.81944444444444442</v>
      </c>
      <c r="J688" s="5">
        <v>0.82708333333333328</v>
      </c>
      <c r="K688" s="4"/>
      <c r="L688" s="4"/>
      <c r="M688" s="12">
        <f t="shared" si="125"/>
        <v>2.3611111111111027E-2</v>
      </c>
      <c r="N688" s="13">
        <f t="shared" si="123"/>
        <v>0.35138888888888892</v>
      </c>
      <c r="O688" s="11">
        <f t="shared" si="126"/>
        <v>16</v>
      </c>
      <c r="P688" s="11">
        <f t="shared" si="124"/>
        <v>226</v>
      </c>
      <c r="Q688" s="4">
        <v>33633</v>
      </c>
      <c r="R688" s="4">
        <v>33641</v>
      </c>
      <c r="S688" s="4">
        <v>33867</v>
      </c>
      <c r="T688" s="4">
        <v>33875</v>
      </c>
    </row>
    <row r="689" spans="1:20" x14ac:dyDescent="0.25">
      <c r="A689" s="16"/>
      <c r="B689" s="17"/>
      <c r="C689" s="6"/>
      <c r="D689" s="4"/>
      <c r="E689" s="5"/>
      <c r="F689" s="5"/>
      <c r="G689" s="5"/>
      <c r="H689" s="5"/>
      <c r="I689" s="5"/>
      <c r="J689" s="5"/>
      <c r="K689" s="4"/>
      <c r="L689" s="4"/>
      <c r="M689" s="12">
        <f t="shared" si="125"/>
        <v>0</v>
      </c>
      <c r="N689" s="13">
        <f t="shared" si="123"/>
        <v>0</v>
      </c>
      <c r="O689" s="11">
        <f t="shared" si="126"/>
        <v>0</v>
      </c>
      <c r="P689" s="11">
        <f t="shared" si="124"/>
        <v>0</v>
      </c>
      <c r="Q689" s="4"/>
      <c r="R689" s="4"/>
      <c r="S689" s="4"/>
      <c r="T689" s="4"/>
    </row>
    <row r="690" spans="1:20" x14ac:dyDescent="0.25">
      <c r="A690" s="16"/>
      <c r="B690" s="17"/>
      <c r="C690" s="4"/>
      <c r="D690" s="4"/>
      <c r="E690" s="5"/>
      <c r="F690" s="5"/>
      <c r="G690" s="5"/>
      <c r="H690" s="5"/>
      <c r="I690" s="5"/>
      <c r="J690" s="5"/>
      <c r="K690" s="4"/>
      <c r="L690" s="4"/>
      <c r="M690" s="12">
        <f t="shared" si="125"/>
        <v>0</v>
      </c>
      <c r="N690" s="13">
        <f t="shared" si="123"/>
        <v>0</v>
      </c>
      <c r="O690" s="11">
        <f t="shared" si="126"/>
        <v>0</v>
      </c>
      <c r="P690" s="11">
        <f t="shared" si="124"/>
        <v>0</v>
      </c>
      <c r="Q690" s="4"/>
      <c r="R690" s="4"/>
      <c r="S690" s="4"/>
      <c r="T690" s="4"/>
    </row>
    <row r="691" spans="1:20" x14ac:dyDescent="0.25">
      <c r="A691" s="3"/>
      <c r="B691" s="4"/>
      <c r="C691" s="4"/>
      <c r="D691" s="4"/>
      <c r="E691" s="5"/>
      <c r="F691" s="5"/>
      <c r="G691" s="5"/>
      <c r="H691" s="5"/>
      <c r="I691" s="5"/>
      <c r="J691" s="5"/>
      <c r="K691" s="4"/>
      <c r="L691" s="4"/>
      <c r="M691" s="12">
        <f t="shared" si="125"/>
        <v>0</v>
      </c>
      <c r="N691" s="13">
        <f t="shared" si="123"/>
        <v>0</v>
      </c>
      <c r="O691" s="11">
        <f t="shared" si="126"/>
        <v>0</v>
      </c>
      <c r="P691" s="11">
        <f t="shared" si="124"/>
        <v>0</v>
      </c>
      <c r="Q691" s="4"/>
      <c r="R691" s="4"/>
      <c r="S691" s="4"/>
      <c r="T691" s="4"/>
    </row>
    <row r="692" spans="1:20" x14ac:dyDescent="0.25">
      <c r="A692" s="3"/>
      <c r="B692" s="4"/>
      <c r="C692" s="4"/>
      <c r="D692" s="4"/>
      <c r="E692" s="5"/>
      <c r="F692" s="5"/>
      <c r="G692" s="5"/>
      <c r="H692" s="5"/>
      <c r="I692" s="5"/>
      <c r="J692" s="5"/>
      <c r="K692" s="4"/>
      <c r="L692" s="4"/>
      <c r="M692" s="12">
        <f t="shared" si="125"/>
        <v>0</v>
      </c>
      <c r="N692" s="13">
        <f t="shared" si="123"/>
        <v>0</v>
      </c>
      <c r="O692" s="11">
        <f t="shared" si="126"/>
        <v>0</v>
      </c>
      <c r="P692" s="11">
        <f t="shared" si="124"/>
        <v>0</v>
      </c>
      <c r="Q692" s="4"/>
      <c r="R692" s="4"/>
      <c r="S692" s="4"/>
      <c r="T692" s="4"/>
    </row>
    <row r="693" spans="1:20" x14ac:dyDescent="0.25">
      <c r="A693" s="27"/>
      <c r="B693" s="28"/>
      <c r="C693" s="28"/>
      <c r="D693" s="29"/>
      <c r="E693" s="28"/>
      <c r="F693" s="28"/>
      <c r="G693" s="28"/>
      <c r="H693" s="28"/>
      <c r="I693" s="28"/>
      <c r="J693" s="28"/>
      <c r="K693" s="28"/>
      <c r="L693" s="32" t="s">
        <v>41</v>
      </c>
      <c r="M693" s="14">
        <f>SUM(M685:M692)</f>
        <v>7.2222222222221966E-2</v>
      </c>
      <c r="N693" s="14">
        <f>SUM(N685:N692)</f>
        <v>1.3090277777777779</v>
      </c>
      <c r="O693" s="35">
        <f>SUM(O685:O692)</f>
        <v>76</v>
      </c>
      <c r="P693" s="35">
        <f>SUM(P685:P692)</f>
        <v>782</v>
      </c>
      <c r="Q693" s="28"/>
      <c r="R693" s="28"/>
      <c r="S693" s="28"/>
      <c r="T693" s="28"/>
    </row>
    <row r="694" spans="1:20" x14ac:dyDescent="0.25">
      <c r="A694" s="106" t="s">
        <v>22</v>
      </c>
      <c r="B694" s="106"/>
      <c r="C694" s="106"/>
      <c r="D694" s="106"/>
      <c r="E694" s="106"/>
      <c r="F694" s="106"/>
      <c r="G694" s="106"/>
      <c r="H694" s="106"/>
      <c r="I694" s="106"/>
      <c r="J694" s="106"/>
      <c r="K694" s="106"/>
      <c r="L694" s="106"/>
      <c r="M694" s="31">
        <f>SUMIF($L:$L, "Daily Total", M:M)</f>
        <v>9.2819444444444485</v>
      </c>
      <c r="N694" s="31">
        <f>SUMIF($L:$L, "Daily Total", N:N)</f>
        <v>108.24166666666665</v>
      </c>
      <c r="O694" s="36">
        <f>SUMIF($L:$L, "Daily Total", O:O)</f>
        <v>4583</v>
      </c>
      <c r="P694" s="36">
        <f>SUMIF($L:$L, "Daily Total", P:P)</f>
        <v>69079</v>
      </c>
    </row>
    <row r="695" spans="1:20" x14ac:dyDescent="0.25">
      <c r="A695" s="106" t="s">
        <v>23</v>
      </c>
      <c r="B695" s="106"/>
      <c r="C695" s="106"/>
      <c r="D695" s="106"/>
      <c r="E695" s="106"/>
      <c r="F695" s="106"/>
      <c r="G695" s="106"/>
      <c r="H695" s="106"/>
      <c r="I695" s="106"/>
      <c r="J695" s="106"/>
      <c r="K695" s="106"/>
      <c r="L695" s="106"/>
      <c r="M695" s="36">
        <f>M694*24</f>
        <v>222.76666666666677</v>
      </c>
      <c r="N695" s="36">
        <f>N694*24</f>
        <v>2597.7999999999993</v>
      </c>
      <c r="O695" s="37"/>
      <c r="P695" s="37"/>
    </row>
    <row r="696" spans="1:20" x14ac:dyDescent="0.25">
      <c r="C696" s="9"/>
      <c r="M696" s="30"/>
      <c r="N696" s="30"/>
      <c r="O696" s="37"/>
      <c r="P696" s="37"/>
    </row>
    <row r="697" spans="1:20" x14ac:dyDescent="0.25">
      <c r="C697" s="9"/>
      <c r="M697" s="30"/>
      <c r="N697" s="30"/>
      <c r="O697" s="37"/>
      <c r="P697" s="37"/>
    </row>
    <row r="698" spans="1:20" x14ac:dyDescent="0.25">
      <c r="C698" s="9"/>
      <c r="M698" s="30"/>
      <c r="N698" s="30"/>
      <c r="O698" s="37"/>
      <c r="P698" s="37"/>
    </row>
    <row r="699" spans="1:20" x14ac:dyDescent="0.25">
      <c r="C699" s="9"/>
      <c r="M699" s="30"/>
      <c r="N699" s="30"/>
      <c r="O699" s="37"/>
      <c r="P699" s="37"/>
    </row>
    <row r="700" spans="1:20" x14ac:dyDescent="0.25">
      <c r="C700" s="9"/>
      <c r="M700" s="30"/>
      <c r="N700" s="30"/>
      <c r="O700" s="37"/>
      <c r="P700" s="37"/>
    </row>
    <row r="701" spans="1:20" x14ac:dyDescent="0.25">
      <c r="C701" s="9"/>
      <c r="M701" s="30"/>
      <c r="N701" s="30"/>
      <c r="O701" s="37"/>
      <c r="P701" s="37"/>
    </row>
    <row r="702" spans="1:20" x14ac:dyDescent="0.25">
      <c r="C702" s="9"/>
      <c r="M702" s="30"/>
      <c r="N702" s="30"/>
      <c r="O702" s="37"/>
      <c r="P702" s="37"/>
    </row>
    <row r="703" spans="1:20" ht="15.75" thickBot="1" x14ac:dyDescent="0.3">
      <c r="C703" s="9"/>
      <c r="M703" s="30"/>
      <c r="N703" s="30"/>
      <c r="O703" s="37"/>
      <c r="P703" s="37"/>
    </row>
    <row r="704" spans="1:20" ht="15.75" thickBot="1" x14ac:dyDescent="0.3">
      <c r="A704" s="42" t="s">
        <v>30</v>
      </c>
      <c r="C704" s="9"/>
      <c r="M704" s="30"/>
      <c r="N704" s="30"/>
      <c r="O704" s="37"/>
      <c r="P704" s="37"/>
    </row>
    <row r="705" spans="1:16" x14ac:dyDescent="0.25">
      <c r="A705" s="43">
        <v>10</v>
      </c>
      <c r="C705" s="9"/>
      <c r="M705" s="30"/>
      <c r="N705" s="30"/>
      <c r="O705" s="37"/>
      <c r="P705" s="37"/>
    </row>
    <row r="706" spans="1:16" x14ac:dyDescent="0.25">
      <c r="A706" s="2">
        <v>20</v>
      </c>
      <c r="C706" s="9"/>
      <c r="M706" s="30"/>
      <c r="N706" s="30"/>
      <c r="O706" s="37"/>
      <c r="P706" s="37"/>
    </row>
    <row r="707" spans="1:16" x14ac:dyDescent="0.25">
      <c r="A707" s="2">
        <v>30</v>
      </c>
      <c r="C707" s="9"/>
      <c r="M707" s="30"/>
      <c r="N707" s="30"/>
      <c r="O707" s="37"/>
      <c r="P707" s="37"/>
    </row>
    <row r="708" spans="1:16" x14ac:dyDescent="0.25">
      <c r="A708" s="2">
        <v>40</v>
      </c>
      <c r="C708" s="9"/>
      <c r="M708" s="30"/>
      <c r="N708" s="30"/>
      <c r="O708" s="37"/>
      <c r="P708" s="37"/>
    </row>
    <row r="709" spans="1:16" x14ac:dyDescent="0.25">
      <c r="A709" s="2">
        <v>70</v>
      </c>
      <c r="C709" s="9"/>
      <c r="M709" s="30"/>
      <c r="N709" s="30"/>
      <c r="O709" s="37"/>
      <c r="P709" s="37"/>
    </row>
    <row r="710" spans="1:16" x14ac:dyDescent="0.25">
      <c r="A710" s="2">
        <v>80</v>
      </c>
      <c r="C710" s="9"/>
      <c r="M710" s="30"/>
      <c r="N710" s="30"/>
      <c r="O710" s="37"/>
      <c r="P710" s="37"/>
    </row>
    <row r="711" spans="1:16" x14ac:dyDescent="0.25">
      <c r="A711" s="2">
        <v>90</v>
      </c>
      <c r="C711" s="9"/>
      <c r="M711" s="30"/>
      <c r="N711" s="30"/>
      <c r="O711" s="37"/>
      <c r="P711" s="37"/>
    </row>
    <row r="712" spans="1:16" x14ac:dyDescent="0.25">
      <c r="C712" s="9"/>
      <c r="M712" s="30"/>
      <c r="N712" s="30"/>
      <c r="O712" s="37"/>
      <c r="P712" s="37"/>
    </row>
    <row r="713" spans="1:16" x14ac:dyDescent="0.25">
      <c r="C713" s="9"/>
      <c r="M713" s="30"/>
      <c r="N713" s="30"/>
      <c r="O713" s="37"/>
      <c r="P713" s="37"/>
    </row>
    <row r="714" spans="1:16" x14ac:dyDescent="0.25">
      <c r="C714" s="9"/>
      <c r="M714" s="30"/>
      <c r="N714" s="30"/>
      <c r="O714" s="37"/>
      <c r="P714" s="37"/>
    </row>
    <row r="715" spans="1:16" x14ac:dyDescent="0.25">
      <c r="C715" s="9"/>
      <c r="M715" s="30"/>
      <c r="N715" s="30"/>
      <c r="O715" s="37"/>
      <c r="P715" s="37"/>
    </row>
    <row r="716" spans="1:16" x14ac:dyDescent="0.25">
      <c r="C716" s="9"/>
      <c r="M716" s="30"/>
      <c r="N716" s="30"/>
      <c r="O716" s="37"/>
      <c r="P716" s="37"/>
    </row>
    <row r="717" spans="1:16" x14ac:dyDescent="0.25">
      <c r="C717" s="9"/>
      <c r="M717" s="30"/>
      <c r="N717" s="30"/>
      <c r="O717" s="37"/>
      <c r="P717" s="37"/>
    </row>
    <row r="718" spans="1:16" x14ac:dyDescent="0.25">
      <c r="C718" s="9"/>
      <c r="M718" s="30"/>
      <c r="N718" s="30"/>
      <c r="O718" s="37"/>
      <c r="P718" s="37"/>
    </row>
    <row r="719" spans="1:16" x14ac:dyDescent="0.25">
      <c r="C719" s="9"/>
      <c r="M719" s="30"/>
      <c r="N719" s="30"/>
      <c r="O719" s="37"/>
      <c r="P719" s="37"/>
    </row>
    <row r="720" spans="1:16" x14ac:dyDescent="0.25">
      <c r="C720" s="9"/>
      <c r="M720" s="30"/>
      <c r="N720" s="30"/>
      <c r="O720" s="37"/>
      <c r="P720" s="37"/>
    </row>
    <row r="721" spans="3:16" x14ac:dyDescent="0.25">
      <c r="C721" s="9"/>
      <c r="M721" s="30"/>
      <c r="N721" s="30"/>
      <c r="O721" s="37"/>
      <c r="P721" s="37"/>
    </row>
    <row r="722" spans="3:16" x14ac:dyDescent="0.25">
      <c r="C722" s="9"/>
      <c r="M722" s="30"/>
      <c r="N722" s="30"/>
      <c r="O722" s="37"/>
      <c r="P722" s="37"/>
    </row>
    <row r="723" spans="3:16" x14ac:dyDescent="0.25">
      <c r="C723" s="9"/>
      <c r="M723" s="30"/>
      <c r="N723" s="30"/>
      <c r="O723" s="37"/>
      <c r="P723" s="37"/>
    </row>
    <row r="724" spans="3:16" x14ac:dyDescent="0.25">
      <c r="C724" s="9"/>
      <c r="M724" s="30"/>
      <c r="N724" s="30"/>
      <c r="O724" s="37"/>
      <c r="P724" s="37"/>
    </row>
    <row r="725" spans="3:16" x14ac:dyDescent="0.25">
      <c r="C725" s="9"/>
      <c r="M725" s="30"/>
      <c r="N725" s="30"/>
      <c r="O725" s="37"/>
      <c r="P725" s="37"/>
    </row>
    <row r="726" spans="3:16" x14ac:dyDescent="0.25">
      <c r="C726" s="9"/>
      <c r="M726" s="30"/>
      <c r="N726" s="30"/>
      <c r="O726" s="37"/>
      <c r="P726" s="37"/>
    </row>
    <row r="727" spans="3:16" x14ac:dyDescent="0.25">
      <c r="C727" s="9"/>
      <c r="M727" s="30"/>
      <c r="N727" s="30"/>
      <c r="O727" s="37"/>
      <c r="P727" s="37"/>
    </row>
    <row r="728" spans="3:16" x14ac:dyDescent="0.25">
      <c r="C728" s="9"/>
      <c r="M728" s="30"/>
      <c r="N728" s="30"/>
      <c r="O728" s="37"/>
      <c r="P728" s="37"/>
    </row>
    <row r="729" spans="3:16" x14ac:dyDescent="0.25">
      <c r="C729" s="9"/>
      <c r="M729" s="30"/>
      <c r="N729" s="30"/>
      <c r="O729" s="37"/>
      <c r="P729" s="37"/>
    </row>
    <row r="730" spans="3:16" x14ac:dyDescent="0.25">
      <c r="C730" s="9"/>
      <c r="M730" s="30"/>
      <c r="N730" s="30"/>
      <c r="O730" s="37"/>
      <c r="P730" s="37"/>
    </row>
    <row r="731" spans="3:16" x14ac:dyDescent="0.25">
      <c r="C731" s="9"/>
      <c r="M731" s="30"/>
      <c r="N731" s="30"/>
      <c r="O731" s="37"/>
      <c r="P731" s="37"/>
    </row>
    <row r="732" spans="3:16" x14ac:dyDescent="0.25">
      <c r="C732" s="9"/>
      <c r="M732" s="30"/>
      <c r="N732" s="30"/>
      <c r="O732" s="37"/>
      <c r="P732" s="37"/>
    </row>
    <row r="733" spans="3:16" x14ac:dyDescent="0.25">
      <c r="C733" s="9"/>
      <c r="M733" s="30"/>
      <c r="N733" s="30"/>
      <c r="O733" s="37"/>
      <c r="P733" s="37"/>
    </row>
    <row r="734" spans="3:16" x14ac:dyDescent="0.25">
      <c r="C734" s="9"/>
      <c r="M734" s="30"/>
      <c r="N734" s="30"/>
      <c r="O734" s="37"/>
      <c r="P734" s="37"/>
    </row>
    <row r="735" spans="3:16" x14ac:dyDescent="0.25">
      <c r="C735" s="9"/>
      <c r="M735" s="30"/>
      <c r="N735" s="30"/>
      <c r="O735" s="37"/>
      <c r="P735" s="37"/>
    </row>
    <row r="736" spans="3:16" x14ac:dyDescent="0.25">
      <c r="C736" s="9"/>
      <c r="M736" s="30"/>
      <c r="N736" s="30"/>
      <c r="O736" s="37"/>
      <c r="P736" s="37"/>
    </row>
    <row r="737" spans="3:16" x14ac:dyDescent="0.25">
      <c r="C737" s="9"/>
      <c r="M737" s="30"/>
      <c r="N737" s="30"/>
      <c r="O737" s="37"/>
      <c r="P737" s="37"/>
    </row>
    <row r="738" spans="3:16" x14ac:dyDescent="0.25">
      <c r="C738" s="9"/>
      <c r="M738" s="30"/>
      <c r="N738" s="30"/>
      <c r="O738" s="37"/>
      <c r="P738" s="37"/>
    </row>
    <row r="739" spans="3:16" x14ac:dyDescent="0.25">
      <c r="C739" s="9"/>
      <c r="M739" s="30"/>
      <c r="N739" s="30"/>
      <c r="O739" s="37"/>
      <c r="P739" s="37"/>
    </row>
    <row r="740" spans="3:16" x14ac:dyDescent="0.25">
      <c r="C740" s="9"/>
      <c r="M740" s="30"/>
      <c r="N740" s="30"/>
      <c r="O740" s="37"/>
      <c r="P740" s="37"/>
    </row>
    <row r="741" spans="3:16" x14ac:dyDescent="0.25">
      <c r="C741" s="9"/>
      <c r="M741" s="30"/>
      <c r="N741" s="30"/>
      <c r="O741" s="37"/>
      <c r="P741" s="37"/>
    </row>
    <row r="742" spans="3:16" x14ac:dyDescent="0.25">
      <c r="C742" s="9"/>
      <c r="M742" s="30"/>
      <c r="N742" s="30"/>
      <c r="O742" s="37"/>
      <c r="P742" s="37"/>
    </row>
    <row r="743" spans="3:16" x14ac:dyDescent="0.25">
      <c r="C743" s="9"/>
      <c r="M743" s="30"/>
      <c r="N743" s="30"/>
      <c r="O743" s="37"/>
      <c r="P743" s="37"/>
    </row>
    <row r="744" spans="3:16" x14ac:dyDescent="0.25">
      <c r="C744" s="9"/>
      <c r="M744" s="30"/>
      <c r="N744" s="30"/>
      <c r="O744" s="37"/>
      <c r="P744" s="37"/>
    </row>
    <row r="745" spans="3:16" x14ac:dyDescent="0.25">
      <c r="C745" s="9"/>
      <c r="M745" s="30"/>
      <c r="N745" s="30"/>
      <c r="O745" s="37"/>
      <c r="P745" s="37"/>
    </row>
    <row r="746" spans="3:16" x14ac:dyDescent="0.25">
      <c r="C746" s="9"/>
      <c r="M746" s="30"/>
      <c r="N746" s="30"/>
      <c r="O746" s="37"/>
      <c r="P746" s="37"/>
    </row>
    <row r="747" spans="3:16" x14ac:dyDescent="0.25">
      <c r="C747" s="9"/>
      <c r="M747" s="30"/>
      <c r="N747" s="30"/>
      <c r="O747" s="37"/>
      <c r="P747" s="37"/>
    </row>
    <row r="748" spans="3:16" x14ac:dyDescent="0.25">
      <c r="C748" s="9"/>
      <c r="M748" s="30"/>
      <c r="N748" s="30"/>
      <c r="O748" s="37"/>
      <c r="P748" s="37"/>
    </row>
    <row r="749" spans="3:16" x14ac:dyDescent="0.25">
      <c r="C749" s="9"/>
      <c r="M749" s="30"/>
      <c r="N749" s="30"/>
      <c r="O749" s="37"/>
      <c r="P749" s="37"/>
    </row>
    <row r="750" spans="3:16" x14ac:dyDescent="0.25">
      <c r="C750" s="9"/>
      <c r="M750" s="30"/>
      <c r="N750" s="30"/>
      <c r="O750" s="37"/>
      <c r="P750" s="37"/>
    </row>
    <row r="751" spans="3:16" x14ac:dyDescent="0.25">
      <c r="C751" s="9"/>
      <c r="M751" s="30"/>
      <c r="N751" s="30"/>
      <c r="O751" s="37"/>
      <c r="P751" s="37"/>
    </row>
    <row r="752" spans="3:16" x14ac:dyDescent="0.25">
      <c r="C752" s="9"/>
      <c r="M752" s="30"/>
      <c r="N752" s="30"/>
      <c r="O752" s="37"/>
      <c r="P752" s="37"/>
    </row>
    <row r="753" spans="3:16" x14ac:dyDescent="0.25">
      <c r="C753" s="9"/>
      <c r="M753" s="30"/>
      <c r="N753" s="30"/>
      <c r="O753" s="37"/>
      <c r="P753" s="37"/>
    </row>
    <row r="754" spans="3:16" x14ac:dyDescent="0.25">
      <c r="C754" s="9"/>
      <c r="M754" s="30"/>
      <c r="N754" s="30"/>
      <c r="O754" s="37"/>
      <c r="P754" s="37"/>
    </row>
    <row r="755" spans="3:16" x14ac:dyDescent="0.25">
      <c r="C755" s="9"/>
      <c r="M755" s="30"/>
      <c r="N755" s="30"/>
      <c r="O755" s="37"/>
      <c r="P755" s="37"/>
    </row>
    <row r="756" spans="3:16" x14ac:dyDescent="0.25">
      <c r="C756" s="9"/>
      <c r="M756" s="30"/>
      <c r="N756" s="30"/>
      <c r="O756" s="37"/>
      <c r="P756" s="37"/>
    </row>
    <row r="757" spans="3:16" x14ac:dyDescent="0.25">
      <c r="C757" s="9"/>
      <c r="M757" s="30"/>
      <c r="N757" s="30"/>
      <c r="O757" s="37"/>
      <c r="P757" s="37"/>
    </row>
    <row r="758" spans="3:16" x14ac:dyDescent="0.25">
      <c r="C758" s="9"/>
      <c r="M758" s="30"/>
      <c r="N758" s="30"/>
      <c r="O758" s="37"/>
      <c r="P758" s="37"/>
    </row>
    <row r="759" spans="3:16" x14ac:dyDescent="0.25">
      <c r="C759" s="9"/>
      <c r="M759" s="30"/>
      <c r="N759" s="30"/>
      <c r="O759" s="37"/>
      <c r="P759" s="37"/>
    </row>
    <row r="760" spans="3:16" x14ac:dyDescent="0.25">
      <c r="C760" s="9"/>
      <c r="M760" s="30"/>
      <c r="N760" s="30"/>
      <c r="O760" s="37"/>
      <c r="P760" s="37"/>
    </row>
    <row r="761" spans="3:16" x14ac:dyDescent="0.25">
      <c r="C761" s="9"/>
      <c r="M761" s="30"/>
      <c r="N761" s="30"/>
      <c r="O761" s="37"/>
      <c r="P761" s="37"/>
    </row>
    <row r="762" spans="3:16" x14ac:dyDescent="0.25">
      <c r="C762" s="9"/>
      <c r="M762" s="30"/>
      <c r="N762" s="30"/>
      <c r="O762" s="37"/>
      <c r="P762" s="37"/>
    </row>
    <row r="763" spans="3:16" x14ac:dyDescent="0.25">
      <c r="C763" s="9"/>
      <c r="M763" s="30"/>
      <c r="N763" s="30"/>
      <c r="O763" s="37"/>
      <c r="P763" s="37"/>
    </row>
    <row r="764" spans="3:16" x14ac:dyDescent="0.25">
      <c r="C764" s="9"/>
      <c r="M764" s="30"/>
      <c r="N764" s="30"/>
      <c r="O764" s="37"/>
      <c r="P764" s="37"/>
    </row>
    <row r="765" spans="3:16" x14ac:dyDescent="0.25">
      <c r="C765" s="9"/>
      <c r="M765" s="30"/>
      <c r="N765" s="30"/>
      <c r="O765" s="37"/>
      <c r="P765" s="37"/>
    </row>
    <row r="766" spans="3:16" x14ac:dyDescent="0.25">
      <c r="C766" s="9"/>
      <c r="M766" s="30"/>
      <c r="N766" s="30"/>
      <c r="O766" s="37"/>
      <c r="P766" s="37"/>
    </row>
    <row r="767" spans="3:16" x14ac:dyDescent="0.25">
      <c r="C767" s="9"/>
      <c r="M767" s="30"/>
      <c r="N767" s="30"/>
      <c r="O767" s="37"/>
      <c r="P767" s="37"/>
    </row>
    <row r="768" spans="3:16" x14ac:dyDescent="0.25">
      <c r="C768" s="9"/>
      <c r="M768" s="30"/>
      <c r="N768" s="30"/>
      <c r="O768" s="37"/>
      <c r="P768" s="37"/>
    </row>
    <row r="769" spans="3:16" x14ac:dyDescent="0.25">
      <c r="C769" s="9"/>
      <c r="M769" s="30"/>
      <c r="N769" s="30"/>
      <c r="O769" s="37"/>
      <c r="P769" s="37"/>
    </row>
    <row r="770" spans="3:16" x14ac:dyDescent="0.25">
      <c r="C770" s="9"/>
      <c r="M770" s="30"/>
      <c r="N770" s="30"/>
      <c r="O770" s="37"/>
      <c r="P770" s="37"/>
    </row>
    <row r="771" spans="3:16" x14ac:dyDescent="0.25">
      <c r="C771" s="9"/>
      <c r="M771" s="30"/>
      <c r="N771" s="30"/>
      <c r="O771" s="37"/>
      <c r="P771" s="37"/>
    </row>
    <row r="772" spans="3:16" x14ac:dyDescent="0.25">
      <c r="C772" s="9"/>
      <c r="M772" s="30"/>
      <c r="N772" s="30"/>
      <c r="O772" s="37"/>
      <c r="P772" s="37"/>
    </row>
    <row r="773" spans="3:16" x14ac:dyDescent="0.25">
      <c r="C773" s="9"/>
      <c r="M773" s="30"/>
      <c r="N773" s="30"/>
      <c r="O773" s="37"/>
      <c r="P773" s="37"/>
    </row>
    <row r="774" spans="3:16" x14ac:dyDescent="0.25">
      <c r="C774" s="9"/>
      <c r="M774" s="30"/>
      <c r="N774" s="30"/>
      <c r="O774" s="37"/>
      <c r="P774" s="37"/>
    </row>
    <row r="775" spans="3:16" x14ac:dyDescent="0.25">
      <c r="C775" s="9"/>
      <c r="M775" s="30"/>
      <c r="N775" s="30"/>
      <c r="O775" s="37"/>
      <c r="P775" s="37"/>
    </row>
    <row r="776" spans="3:16" x14ac:dyDescent="0.25">
      <c r="C776" s="9"/>
      <c r="M776" s="30"/>
      <c r="N776" s="30"/>
      <c r="O776" s="37"/>
      <c r="P776" s="37"/>
    </row>
    <row r="777" spans="3:16" x14ac:dyDescent="0.25">
      <c r="C777" s="9"/>
      <c r="M777" s="30"/>
      <c r="N777" s="30"/>
      <c r="O777" s="37"/>
      <c r="P777" s="37"/>
    </row>
    <row r="778" spans="3:16" x14ac:dyDescent="0.25">
      <c r="C778" s="9"/>
      <c r="M778" s="30"/>
      <c r="N778" s="30"/>
      <c r="O778" s="37"/>
      <c r="P778" s="37"/>
    </row>
    <row r="779" spans="3:16" x14ac:dyDescent="0.25">
      <c r="C779" s="9"/>
      <c r="M779" s="30"/>
      <c r="N779" s="30"/>
      <c r="O779" s="37"/>
      <c r="P779" s="37"/>
    </row>
    <row r="780" spans="3:16" x14ac:dyDescent="0.25">
      <c r="C780" s="9"/>
      <c r="M780" s="30"/>
      <c r="N780" s="30"/>
      <c r="O780" s="37"/>
      <c r="P780" s="37"/>
    </row>
    <row r="781" spans="3:16" x14ac:dyDescent="0.25">
      <c r="C781" s="9"/>
      <c r="M781" s="30"/>
      <c r="N781" s="30"/>
      <c r="O781" s="37"/>
      <c r="P781" s="37"/>
    </row>
    <row r="782" spans="3:16" x14ac:dyDescent="0.25">
      <c r="C782" s="9"/>
      <c r="M782" s="30"/>
      <c r="N782" s="30"/>
      <c r="O782" s="37"/>
      <c r="P782" s="37"/>
    </row>
    <row r="783" spans="3:16" x14ac:dyDescent="0.25">
      <c r="C783" s="9"/>
      <c r="M783" s="30"/>
      <c r="N783" s="30"/>
      <c r="O783" s="37"/>
      <c r="P783" s="37"/>
    </row>
    <row r="784" spans="3:16" x14ac:dyDescent="0.25">
      <c r="C784" s="9"/>
      <c r="M784" s="30"/>
      <c r="N784" s="30"/>
      <c r="O784" s="37"/>
      <c r="P784" s="37"/>
    </row>
    <row r="785" spans="3:16" x14ac:dyDescent="0.25">
      <c r="C785" s="9"/>
      <c r="M785" s="30"/>
      <c r="N785" s="30"/>
      <c r="O785" s="37"/>
      <c r="P785" s="37"/>
    </row>
    <row r="786" spans="3:16" x14ac:dyDescent="0.25">
      <c r="C786" s="9"/>
      <c r="M786" s="30"/>
      <c r="N786" s="30"/>
      <c r="O786" s="37"/>
      <c r="P786" s="37"/>
    </row>
    <row r="787" spans="3:16" x14ac:dyDescent="0.25">
      <c r="C787" s="9"/>
      <c r="M787" s="30"/>
      <c r="N787" s="30"/>
      <c r="O787" s="37"/>
      <c r="P787" s="37"/>
    </row>
    <row r="788" spans="3:16" x14ac:dyDescent="0.25">
      <c r="C788" s="9"/>
      <c r="M788" s="30"/>
      <c r="N788" s="30"/>
      <c r="O788" s="37"/>
      <c r="P788" s="37"/>
    </row>
    <row r="789" spans="3:16" x14ac:dyDescent="0.25">
      <c r="C789" s="9"/>
      <c r="M789" s="30"/>
      <c r="N789" s="30"/>
      <c r="O789" s="37"/>
      <c r="P789" s="37"/>
    </row>
    <row r="790" spans="3:16" x14ac:dyDescent="0.25">
      <c r="C790" s="9"/>
      <c r="M790" s="30"/>
      <c r="N790" s="30"/>
      <c r="O790" s="37"/>
      <c r="P790" s="37"/>
    </row>
    <row r="791" spans="3:16" x14ac:dyDescent="0.25">
      <c r="C791" s="9"/>
      <c r="M791" s="30"/>
      <c r="N791" s="30"/>
      <c r="O791" s="37"/>
      <c r="P791" s="37"/>
    </row>
    <row r="792" spans="3:16" x14ac:dyDescent="0.25">
      <c r="C792" s="9"/>
      <c r="M792" s="30"/>
      <c r="N792" s="30"/>
      <c r="O792" s="37"/>
      <c r="P792" s="37"/>
    </row>
    <row r="793" spans="3:16" x14ac:dyDescent="0.25">
      <c r="C793" s="9"/>
      <c r="M793" s="30"/>
      <c r="N793" s="30"/>
      <c r="O793" s="37"/>
      <c r="P793" s="37"/>
    </row>
    <row r="794" spans="3:16" x14ac:dyDescent="0.25">
      <c r="C794" s="9"/>
      <c r="M794" s="30"/>
      <c r="N794" s="30"/>
      <c r="O794" s="37"/>
      <c r="P794" s="37"/>
    </row>
    <row r="795" spans="3:16" x14ac:dyDescent="0.25">
      <c r="C795" s="9"/>
      <c r="M795" s="30"/>
      <c r="N795" s="30"/>
      <c r="O795" s="37"/>
      <c r="P795" s="37"/>
    </row>
    <row r="796" spans="3:16" x14ac:dyDescent="0.25">
      <c r="C796" s="9"/>
      <c r="M796" s="30"/>
      <c r="N796" s="30"/>
      <c r="O796" s="37"/>
      <c r="P796" s="37"/>
    </row>
    <row r="797" spans="3:16" x14ac:dyDescent="0.25">
      <c r="C797" s="9"/>
      <c r="M797" s="30"/>
      <c r="N797" s="30"/>
      <c r="O797" s="37"/>
      <c r="P797" s="37"/>
    </row>
    <row r="798" spans="3:16" x14ac:dyDescent="0.25">
      <c r="C798" s="9"/>
      <c r="M798" s="30"/>
      <c r="N798" s="30"/>
      <c r="O798" s="37"/>
      <c r="P798" s="37"/>
    </row>
    <row r="799" spans="3:16" x14ac:dyDescent="0.25">
      <c r="C799" s="9"/>
      <c r="M799" s="30"/>
      <c r="N799" s="30"/>
      <c r="O799" s="37"/>
      <c r="P799" s="37"/>
    </row>
    <row r="800" spans="3:16" x14ac:dyDescent="0.25">
      <c r="C800" s="9"/>
      <c r="M800" s="30"/>
      <c r="N800" s="30"/>
      <c r="O800" s="37"/>
      <c r="P800" s="37"/>
    </row>
    <row r="801" spans="3:16" x14ac:dyDescent="0.25">
      <c r="C801" s="9"/>
      <c r="M801" s="30"/>
      <c r="N801" s="30"/>
      <c r="O801" s="37"/>
      <c r="P801" s="37"/>
    </row>
    <row r="802" spans="3:16" x14ac:dyDescent="0.25">
      <c r="C802" s="9"/>
      <c r="M802" s="30"/>
      <c r="N802" s="30"/>
      <c r="O802" s="37"/>
      <c r="P802" s="37"/>
    </row>
    <row r="803" spans="3:16" x14ac:dyDescent="0.25">
      <c r="C803" s="9"/>
      <c r="M803" s="30"/>
      <c r="N803" s="30"/>
      <c r="O803" s="37"/>
      <c r="P803" s="37"/>
    </row>
    <row r="804" spans="3:16" x14ac:dyDescent="0.25">
      <c r="C804" s="9"/>
      <c r="M804" s="30"/>
      <c r="N804" s="30"/>
      <c r="O804" s="37"/>
      <c r="P804" s="37"/>
    </row>
    <row r="805" spans="3:16" x14ac:dyDescent="0.25">
      <c r="C805" s="9"/>
      <c r="M805" s="30"/>
      <c r="N805" s="30"/>
      <c r="O805" s="37"/>
      <c r="P805" s="37"/>
    </row>
    <row r="806" spans="3:16" x14ac:dyDescent="0.25">
      <c r="C806" s="9"/>
      <c r="M806" s="30"/>
      <c r="N806" s="30"/>
      <c r="O806" s="37"/>
      <c r="P806" s="37"/>
    </row>
    <row r="807" spans="3:16" x14ac:dyDescent="0.25">
      <c r="C807" s="9"/>
      <c r="M807" s="30"/>
      <c r="N807" s="30"/>
      <c r="O807" s="37"/>
      <c r="P807" s="37"/>
    </row>
    <row r="808" spans="3:16" x14ac:dyDescent="0.25">
      <c r="C808" s="9"/>
      <c r="M808" s="30"/>
      <c r="N808" s="30"/>
      <c r="O808" s="37"/>
      <c r="P808" s="37"/>
    </row>
    <row r="809" spans="3:16" x14ac:dyDescent="0.25">
      <c r="C809" s="9"/>
      <c r="M809" s="30"/>
      <c r="N809" s="30"/>
      <c r="O809" s="37"/>
      <c r="P809" s="37"/>
    </row>
    <row r="810" spans="3:16" x14ac:dyDescent="0.25">
      <c r="C810" s="9"/>
      <c r="M810" s="30"/>
      <c r="N810" s="30"/>
      <c r="O810" s="37"/>
      <c r="P810" s="37"/>
    </row>
    <row r="811" spans="3:16" x14ac:dyDescent="0.25">
      <c r="C811" s="9"/>
      <c r="M811" s="30"/>
      <c r="N811" s="30"/>
      <c r="O811" s="37"/>
      <c r="P811" s="37"/>
    </row>
    <row r="812" spans="3:16" x14ac:dyDescent="0.25">
      <c r="C812" s="9"/>
      <c r="M812" s="30"/>
      <c r="N812" s="30"/>
      <c r="O812" s="37"/>
      <c r="P812" s="37"/>
    </row>
    <row r="813" spans="3:16" x14ac:dyDescent="0.25">
      <c r="C813" s="9"/>
      <c r="M813" s="30"/>
      <c r="N813" s="30"/>
      <c r="O813" s="37"/>
      <c r="P813" s="37"/>
    </row>
    <row r="814" spans="3:16" x14ac:dyDescent="0.25">
      <c r="C814" s="9"/>
      <c r="M814" s="30"/>
      <c r="N814" s="30"/>
      <c r="O814" s="37"/>
      <c r="P814" s="37"/>
    </row>
    <row r="815" spans="3:16" x14ac:dyDescent="0.25">
      <c r="C815" s="9"/>
      <c r="M815" s="30"/>
      <c r="N815" s="30"/>
      <c r="O815" s="37"/>
      <c r="P815" s="37"/>
    </row>
    <row r="816" spans="3:16" x14ac:dyDescent="0.25">
      <c r="C816" s="9"/>
      <c r="M816" s="30"/>
      <c r="N816" s="30"/>
      <c r="O816" s="37"/>
      <c r="P816" s="37"/>
    </row>
    <row r="817" spans="3:16" x14ac:dyDescent="0.25">
      <c r="C817" s="9"/>
      <c r="M817" s="30"/>
      <c r="N817" s="30"/>
      <c r="O817" s="37"/>
      <c r="P817" s="37"/>
    </row>
    <row r="818" spans="3:16" x14ac:dyDescent="0.25">
      <c r="C818" s="9"/>
      <c r="M818" s="30"/>
      <c r="N818" s="30"/>
      <c r="O818" s="37"/>
      <c r="P818" s="37"/>
    </row>
    <row r="819" spans="3:16" x14ac:dyDescent="0.25">
      <c r="C819" s="9"/>
      <c r="M819" s="30"/>
      <c r="N819" s="30"/>
      <c r="O819" s="37"/>
      <c r="P819" s="37"/>
    </row>
    <row r="820" spans="3:16" x14ac:dyDescent="0.25">
      <c r="C820" s="9"/>
      <c r="M820" s="30"/>
      <c r="N820" s="30"/>
      <c r="O820" s="37"/>
      <c r="P820" s="37"/>
    </row>
    <row r="821" spans="3:16" x14ac:dyDescent="0.25">
      <c r="C821" s="9"/>
      <c r="M821" s="30"/>
      <c r="N821" s="30"/>
      <c r="O821" s="37"/>
      <c r="P821" s="37"/>
    </row>
    <row r="822" spans="3:16" x14ac:dyDescent="0.25">
      <c r="C822" s="9"/>
      <c r="M822" s="30"/>
      <c r="N822" s="30"/>
      <c r="O822" s="37"/>
      <c r="P822" s="37"/>
    </row>
    <row r="823" spans="3:16" x14ac:dyDescent="0.25">
      <c r="C823" s="9"/>
      <c r="M823" s="30"/>
      <c r="N823" s="30"/>
      <c r="O823" s="37"/>
      <c r="P823" s="37"/>
    </row>
    <row r="824" spans="3:16" x14ac:dyDescent="0.25">
      <c r="C824" s="9"/>
      <c r="M824" s="30"/>
      <c r="N824" s="30"/>
      <c r="O824" s="37"/>
      <c r="P824" s="37"/>
    </row>
    <row r="825" spans="3:16" x14ac:dyDescent="0.25">
      <c r="C825" s="9"/>
      <c r="M825" s="30"/>
      <c r="N825" s="30"/>
      <c r="O825" s="37"/>
      <c r="P825" s="37"/>
    </row>
    <row r="826" spans="3:16" x14ac:dyDescent="0.25">
      <c r="C826" s="9"/>
      <c r="M826" s="30"/>
      <c r="N826" s="30"/>
      <c r="O826" s="37"/>
      <c r="P826" s="37"/>
    </row>
    <row r="827" spans="3:16" x14ac:dyDescent="0.25">
      <c r="C827" s="9"/>
      <c r="M827" s="30"/>
      <c r="N827" s="30"/>
      <c r="O827" s="37"/>
      <c r="P827" s="37"/>
    </row>
    <row r="828" spans="3:16" x14ac:dyDescent="0.25">
      <c r="C828" s="9"/>
      <c r="M828" s="30"/>
      <c r="N828" s="30"/>
      <c r="O828" s="37"/>
      <c r="P828" s="37"/>
    </row>
    <row r="829" spans="3:16" x14ac:dyDescent="0.25">
      <c r="C829" s="9"/>
      <c r="M829" s="30"/>
      <c r="N829" s="30"/>
      <c r="O829" s="37"/>
      <c r="P829" s="37"/>
    </row>
    <row r="830" spans="3:16" x14ac:dyDescent="0.25">
      <c r="C830" s="9"/>
      <c r="M830" s="30"/>
      <c r="N830" s="30"/>
      <c r="O830" s="37"/>
      <c r="P830" s="37"/>
    </row>
    <row r="831" spans="3:16" x14ac:dyDescent="0.25">
      <c r="C831" s="9"/>
      <c r="M831" s="30"/>
      <c r="N831" s="30"/>
      <c r="O831" s="37"/>
      <c r="P831" s="37"/>
    </row>
    <row r="832" spans="3:16" x14ac:dyDescent="0.25">
      <c r="C832" s="9"/>
      <c r="M832" s="30"/>
      <c r="N832" s="30"/>
      <c r="O832" s="37"/>
      <c r="P832" s="37"/>
    </row>
    <row r="833" spans="3:16" x14ac:dyDescent="0.25">
      <c r="C833" s="9"/>
      <c r="M833" s="30"/>
      <c r="N833" s="30"/>
      <c r="O833" s="37"/>
      <c r="P833" s="37"/>
    </row>
    <row r="834" spans="3:16" x14ac:dyDescent="0.25">
      <c r="C834" s="9"/>
      <c r="M834" s="30"/>
      <c r="N834" s="30"/>
      <c r="O834" s="37"/>
      <c r="P834" s="37"/>
    </row>
    <row r="835" spans="3:16" x14ac:dyDescent="0.25">
      <c r="C835" s="9"/>
      <c r="M835" s="30"/>
      <c r="N835" s="30"/>
      <c r="O835" s="37"/>
      <c r="P835" s="37"/>
    </row>
    <row r="836" spans="3:16" x14ac:dyDescent="0.25">
      <c r="C836" s="9"/>
      <c r="M836" s="30"/>
      <c r="N836" s="30"/>
      <c r="O836" s="37"/>
      <c r="P836" s="37"/>
    </row>
    <row r="837" spans="3:16" x14ac:dyDescent="0.25">
      <c r="C837" s="9"/>
      <c r="M837" s="30"/>
      <c r="N837" s="30"/>
      <c r="O837" s="37"/>
      <c r="P837" s="37"/>
    </row>
    <row r="838" spans="3:16" x14ac:dyDescent="0.25">
      <c r="C838" s="9"/>
      <c r="M838" s="30"/>
      <c r="N838" s="30"/>
      <c r="O838" s="37"/>
      <c r="P838" s="37"/>
    </row>
    <row r="839" spans="3:16" x14ac:dyDescent="0.25">
      <c r="C839" s="9"/>
      <c r="M839" s="30"/>
      <c r="N839" s="30"/>
      <c r="O839" s="37"/>
      <c r="P839" s="37"/>
    </row>
    <row r="840" spans="3:16" x14ac:dyDescent="0.25">
      <c r="C840" s="9"/>
      <c r="M840" s="30"/>
      <c r="N840" s="30"/>
      <c r="O840" s="37"/>
      <c r="P840" s="37"/>
    </row>
    <row r="841" spans="3:16" x14ac:dyDescent="0.25">
      <c r="C841" s="9"/>
      <c r="M841" s="30"/>
      <c r="N841" s="30"/>
      <c r="O841" s="37"/>
      <c r="P841" s="37"/>
    </row>
    <row r="842" spans="3:16" x14ac:dyDescent="0.25">
      <c r="C842" s="9"/>
      <c r="M842" s="30"/>
      <c r="N842" s="30"/>
      <c r="O842" s="37"/>
      <c r="P842" s="37"/>
    </row>
    <row r="843" spans="3:16" x14ac:dyDescent="0.25">
      <c r="C843" s="9"/>
      <c r="M843" s="30"/>
      <c r="N843" s="30"/>
      <c r="O843" s="37"/>
      <c r="P843" s="37"/>
    </row>
    <row r="844" spans="3:16" x14ac:dyDescent="0.25">
      <c r="C844" s="9"/>
      <c r="M844" s="30"/>
      <c r="N844" s="30"/>
      <c r="O844" s="37"/>
      <c r="P844" s="37"/>
    </row>
    <row r="845" spans="3:16" x14ac:dyDescent="0.25">
      <c r="C845" s="9"/>
      <c r="M845" s="30"/>
      <c r="N845" s="30"/>
      <c r="O845" s="37"/>
      <c r="P845" s="37"/>
    </row>
    <row r="846" spans="3:16" x14ac:dyDescent="0.25">
      <c r="C846" s="9"/>
      <c r="M846" s="30"/>
      <c r="N846" s="30"/>
      <c r="O846" s="37"/>
      <c r="P846" s="37"/>
    </row>
    <row r="847" spans="3:16" x14ac:dyDescent="0.25">
      <c r="C847" s="9"/>
      <c r="M847" s="30"/>
      <c r="N847" s="30"/>
      <c r="O847" s="37"/>
      <c r="P847" s="37"/>
    </row>
    <row r="848" spans="3:16" x14ac:dyDescent="0.25">
      <c r="C848" s="9"/>
      <c r="M848" s="30"/>
      <c r="N848" s="30"/>
      <c r="O848" s="37"/>
      <c r="P848" s="37"/>
    </row>
    <row r="849" spans="3:16" x14ac:dyDescent="0.25">
      <c r="C849" s="9"/>
      <c r="M849" s="30"/>
      <c r="N849" s="30"/>
      <c r="O849" s="37"/>
      <c r="P849" s="37"/>
    </row>
    <row r="850" spans="3:16" x14ac:dyDescent="0.25">
      <c r="C850" s="9"/>
      <c r="M850" s="30"/>
      <c r="N850" s="30"/>
      <c r="O850" s="37"/>
      <c r="P850" s="37"/>
    </row>
    <row r="851" spans="3:16" x14ac:dyDescent="0.25">
      <c r="C851" s="9"/>
      <c r="M851" s="30"/>
      <c r="N851" s="30"/>
      <c r="O851" s="37"/>
      <c r="P851" s="37"/>
    </row>
    <row r="852" spans="3:16" x14ac:dyDescent="0.25">
      <c r="C852" s="9"/>
      <c r="M852" s="30"/>
      <c r="N852" s="30"/>
      <c r="O852" s="37"/>
      <c r="P852" s="37"/>
    </row>
    <row r="853" spans="3:16" x14ac:dyDescent="0.25">
      <c r="C853" s="9"/>
      <c r="M853" s="30"/>
      <c r="N853" s="30"/>
      <c r="O853" s="37"/>
      <c r="P853" s="37"/>
    </row>
    <row r="854" spans="3:16" x14ac:dyDescent="0.25">
      <c r="C854" s="9"/>
      <c r="M854" s="30"/>
      <c r="N854" s="30"/>
      <c r="O854" s="37"/>
      <c r="P854" s="37"/>
    </row>
    <row r="855" spans="3:16" x14ac:dyDescent="0.25">
      <c r="C855" s="9"/>
      <c r="M855" s="30"/>
      <c r="N855" s="30"/>
      <c r="O855" s="37"/>
      <c r="P855" s="37"/>
    </row>
    <row r="856" spans="3:16" x14ac:dyDescent="0.25">
      <c r="C856" s="9"/>
      <c r="M856" s="30"/>
      <c r="N856" s="30"/>
      <c r="O856" s="37"/>
      <c r="P856" s="37"/>
    </row>
    <row r="857" spans="3:16" x14ac:dyDescent="0.25">
      <c r="C857" s="9"/>
      <c r="M857" s="30"/>
      <c r="N857" s="30"/>
      <c r="O857" s="37"/>
      <c r="P857" s="37"/>
    </row>
    <row r="858" spans="3:16" x14ac:dyDescent="0.25">
      <c r="C858" s="9"/>
      <c r="M858" s="30"/>
      <c r="N858" s="30"/>
      <c r="O858" s="37"/>
      <c r="P858" s="37"/>
    </row>
    <row r="859" spans="3:16" x14ac:dyDescent="0.25">
      <c r="C859" s="9"/>
      <c r="M859" s="30"/>
      <c r="N859" s="30"/>
      <c r="O859" s="37"/>
      <c r="P859" s="37"/>
    </row>
    <row r="860" spans="3:16" x14ac:dyDescent="0.25">
      <c r="C860" s="9"/>
      <c r="M860" s="30"/>
      <c r="N860" s="30"/>
      <c r="O860" s="37"/>
      <c r="P860" s="37"/>
    </row>
    <row r="861" spans="3:16" x14ac:dyDescent="0.25">
      <c r="C861" s="9"/>
      <c r="M861" s="30"/>
      <c r="N861" s="30"/>
      <c r="O861" s="37"/>
      <c r="P861" s="37"/>
    </row>
    <row r="862" spans="3:16" x14ac:dyDescent="0.25">
      <c r="C862" s="9"/>
      <c r="M862" s="30"/>
      <c r="N862" s="30"/>
      <c r="O862" s="37"/>
      <c r="P862" s="37"/>
    </row>
    <row r="863" spans="3:16" x14ac:dyDescent="0.25">
      <c r="C863" s="9"/>
      <c r="M863" s="30"/>
      <c r="N863" s="30"/>
      <c r="O863" s="37"/>
      <c r="P863" s="37"/>
    </row>
    <row r="864" spans="3:16" x14ac:dyDescent="0.25">
      <c r="C864" s="9"/>
      <c r="M864" s="30"/>
      <c r="N864" s="30"/>
      <c r="O864" s="37"/>
      <c r="P864" s="37"/>
    </row>
    <row r="865" spans="3:16" x14ac:dyDescent="0.25">
      <c r="C865" s="9"/>
      <c r="M865" s="30"/>
      <c r="N865" s="30"/>
      <c r="O865" s="37"/>
      <c r="P865" s="37"/>
    </row>
    <row r="866" spans="3:16" x14ac:dyDescent="0.25">
      <c r="C866" s="9"/>
      <c r="M866" s="30"/>
      <c r="N866" s="30"/>
      <c r="O866" s="37"/>
      <c r="P866" s="37"/>
    </row>
    <row r="867" spans="3:16" x14ac:dyDescent="0.25">
      <c r="C867" s="9"/>
      <c r="M867" s="30"/>
      <c r="N867" s="30"/>
      <c r="O867" s="37"/>
      <c r="P867" s="37"/>
    </row>
    <row r="868" spans="3:16" x14ac:dyDescent="0.25">
      <c r="C868" s="9"/>
      <c r="M868" s="30"/>
      <c r="N868" s="30"/>
      <c r="O868" s="37"/>
      <c r="P868" s="37"/>
    </row>
    <row r="869" spans="3:16" x14ac:dyDescent="0.25">
      <c r="C869" s="9"/>
      <c r="M869" s="30"/>
      <c r="N869" s="30"/>
      <c r="O869" s="37"/>
      <c r="P869" s="37"/>
    </row>
    <row r="870" spans="3:16" x14ac:dyDescent="0.25">
      <c r="C870" s="9"/>
      <c r="M870" s="30"/>
      <c r="N870" s="30"/>
      <c r="O870" s="37"/>
      <c r="P870" s="37"/>
    </row>
    <row r="871" spans="3:16" x14ac:dyDescent="0.25">
      <c r="C871" s="9"/>
      <c r="M871" s="30"/>
      <c r="N871" s="30"/>
      <c r="O871" s="37"/>
      <c r="P871" s="37"/>
    </row>
    <row r="872" spans="3:16" x14ac:dyDescent="0.25">
      <c r="C872" s="9"/>
      <c r="M872" s="30"/>
      <c r="N872" s="30"/>
      <c r="O872" s="37"/>
      <c r="P872" s="37"/>
    </row>
    <row r="873" spans="3:16" x14ac:dyDescent="0.25">
      <c r="C873" s="9"/>
      <c r="M873" s="30"/>
      <c r="N873" s="30"/>
      <c r="O873" s="37"/>
      <c r="P873" s="37"/>
    </row>
    <row r="874" spans="3:16" x14ac:dyDescent="0.25">
      <c r="C874" s="9"/>
      <c r="M874" s="30"/>
      <c r="N874" s="30"/>
      <c r="O874" s="37"/>
      <c r="P874" s="37"/>
    </row>
    <row r="875" spans="3:16" x14ac:dyDescent="0.25">
      <c r="C875" s="9"/>
      <c r="M875" s="30"/>
      <c r="N875" s="30"/>
      <c r="O875" s="37"/>
      <c r="P875" s="37"/>
    </row>
    <row r="876" spans="3:16" x14ac:dyDescent="0.25">
      <c r="C876" s="9"/>
      <c r="M876" s="30"/>
      <c r="N876" s="30"/>
      <c r="O876" s="37"/>
      <c r="P876" s="37"/>
    </row>
    <row r="877" spans="3:16" x14ac:dyDescent="0.25">
      <c r="C877" s="9"/>
      <c r="M877" s="30"/>
      <c r="N877" s="30"/>
      <c r="O877" s="37"/>
      <c r="P877" s="37"/>
    </row>
    <row r="878" spans="3:16" x14ac:dyDescent="0.25">
      <c r="C878" s="9"/>
      <c r="M878" s="30"/>
      <c r="N878" s="30"/>
      <c r="O878" s="37"/>
      <c r="P878" s="37"/>
    </row>
    <row r="879" spans="3:16" x14ac:dyDescent="0.25">
      <c r="C879" s="9"/>
      <c r="M879" s="30"/>
      <c r="N879" s="30"/>
      <c r="O879" s="37"/>
      <c r="P879" s="37"/>
    </row>
    <row r="880" spans="3:16" x14ac:dyDescent="0.25">
      <c r="C880" s="9"/>
      <c r="M880" s="30"/>
      <c r="N880" s="30"/>
      <c r="O880" s="37"/>
      <c r="P880" s="37"/>
    </row>
    <row r="881" spans="3:16" x14ac:dyDescent="0.25">
      <c r="C881" s="9"/>
      <c r="M881" s="30"/>
      <c r="N881" s="30"/>
      <c r="O881" s="37"/>
      <c r="P881" s="37"/>
    </row>
    <row r="882" spans="3:16" x14ac:dyDescent="0.25">
      <c r="C882" s="9"/>
      <c r="M882" s="30"/>
      <c r="N882" s="30"/>
      <c r="O882" s="37"/>
      <c r="P882" s="37"/>
    </row>
    <row r="883" spans="3:16" x14ac:dyDescent="0.25">
      <c r="C883" s="9"/>
      <c r="M883" s="30"/>
      <c r="N883" s="30"/>
      <c r="O883" s="37"/>
      <c r="P883" s="37"/>
    </row>
    <row r="884" spans="3:16" x14ac:dyDescent="0.25">
      <c r="C884" s="9"/>
      <c r="M884" s="30"/>
      <c r="N884" s="30"/>
      <c r="O884" s="37"/>
      <c r="P884" s="37"/>
    </row>
    <row r="885" spans="3:16" x14ac:dyDescent="0.25">
      <c r="C885" s="9"/>
      <c r="M885" s="30"/>
      <c r="N885" s="30"/>
      <c r="O885" s="37"/>
      <c r="P885" s="37"/>
    </row>
    <row r="886" spans="3:16" x14ac:dyDescent="0.25">
      <c r="C886" s="9"/>
      <c r="M886" s="30"/>
      <c r="N886" s="30"/>
      <c r="O886" s="37"/>
      <c r="P886" s="37"/>
    </row>
    <row r="887" spans="3:16" x14ac:dyDescent="0.25">
      <c r="C887" s="9"/>
      <c r="M887" s="30"/>
      <c r="N887" s="30"/>
      <c r="O887" s="37"/>
      <c r="P887" s="37"/>
    </row>
    <row r="888" spans="3:16" x14ac:dyDescent="0.25">
      <c r="C888" s="9"/>
      <c r="M888" s="30"/>
      <c r="N888" s="30"/>
      <c r="O888" s="37"/>
      <c r="P888" s="37"/>
    </row>
    <row r="889" spans="3:16" x14ac:dyDescent="0.25">
      <c r="C889" s="9"/>
      <c r="M889" s="30"/>
      <c r="N889" s="30"/>
      <c r="O889" s="37"/>
      <c r="P889" s="37"/>
    </row>
    <row r="890" spans="3:16" x14ac:dyDescent="0.25">
      <c r="C890" s="9"/>
      <c r="M890" s="30"/>
      <c r="N890" s="30"/>
      <c r="O890" s="37"/>
      <c r="P890" s="37"/>
    </row>
    <row r="891" spans="3:16" x14ac:dyDescent="0.25">
      <c r="C891" s="9"/>
      <c r="M891" s="30"/>
      <c r="N891" s="30"/>
      <c r="O891" s="37"/>
      <c r="P891" s="37"/>
    </row>
    <row r="892" spans="3:16" x14ac:dyDescent="0.25">
      <c r="C892" s="9"/>
      <c r="M892" s="30"/>
      <c r="N892" s="30"/>
      <c r="O892" s="37"/>
      <c r="P892" s="37"/>
    </row>
    <row r="893" spans="3:16" x14ac:dyDescent="0.25">
      <c r="C893" s="9"/>
      <c r="M893" s="30"/>
      <c r="N893" s="30"/>
      <c r="O893" s="37"/>
      <c r="P893" s="37"/>
    </row>
    <row r="894" spans="3:16" x14ac:dyDescent="0.25">
      <c r="C894" s="9"/>
      <c r="M894" s="30"/>
      <c r="N894" s="30"/>
      <c r="O894" s="37"/>
      <c r="P894" s="37"/>
    </row>
    <row r="895" spans="3:16" x14ac:dyDescent="0.25">
      <c r="C895" s="9"/>
      <c r="M895" s="30"/>
      <c r="N895" s="30"/>
      <c r="O895" s="37"/>
      <c r="P895" s="37"/>
    </row>
    <row r="896" spans="3:16" x14ac:dyDescent="0.25">
      <c r="C896" s="9"/>
      <c r="M896" s="30"/>
      <c r="N896" s="30"/>
      <c r="O896" s="37"/>
      <c r="P896" s="37"/>
    </row>
    <row r="897" spans="3:16" x14ac:dyDescent="0.25">
      <c r="C897" s="9"/>
      <c r="M897" s="30"/>
      <c r="N897" s="30"/>
      <c r="O897" s="37"/>
      <c r="P897" s="37"/>
    </row>
    <row r="898" spans="3:16" x14ac:dyDescent="0.25">
      <c r="C898" s="9"/>
      <c r="M898" s="30"/>
      <c r="N898" s="30"/>
      <c r="O898" s="37"/>
      <c r="P898" s="37"/>
    </row>
    <row r="899" spans="3:16" x14ac:dyDescent="0.25">
      <c r="C899" s="9"/>
      <c r="M899" s="30"/>
      <c r="N899" s="30"/>
      <c r="O899" s="37"/>
      <c r="P899" s="37"/>
    </row>
    <row r="900" spans="3:16" x14ac:dyDescent="0.25">
      <c r="C900" s="9"/>
      <c r="M900" s="30"/>
      <c r="N900" s="30"/>
      <c r="O900" s="37"/>
      <c r="P900" s="37"/>
    </row>
    <row r="901" spans="3:16" x14ac:dyDescent="0.25">
      <c r="C901" s="9"/>
      <c r="M901" s="30"/>
      <c r="N901" s="30"/>
      <c r="O901" s="37"/>
      <c r="P901" s="37"/>
    </row>
    <row r="902" spans="3:16" x14ac:dyDescent="0.25">
      <c r="C902" s="9"/>
      <c r="M902" s="30"/>
      <c r="N902" s="30"/>
      <c r="O902" s="37"/>
      <c r="P902" s="37"/>
    </row>
    <row r="903" spans="3:16" x14ac:dyDescent="0.25">
      <c r="C903" s="9"/>
      <c r="M903" s="30"/>
      <c r="N903" s="30"/>
      <c r="O903" s="37"/>
      <c r="P903" s="37"/>
    </row>
    <row r="904" spans="3:16" x14ac:dyDescent="0.25">
      <c r="C904" s="9"/>
      <c r="M904" s="30"/>
      <c r="N904" s="30"/>
      <c r="O904" s="37"/>
      <c r="P904" s="37"/>
    </row>
    <row r="905" spans="3:16" x14ac:dyDescent="0.25">
      <c r="C905" s="9"/>
      <c r="M905" s="30"/>
      <c r="N905" s="30"/>
      <c r="O905" s="37"/>
      <c r="P905" s="37"/>
    </row>
    <row r="906" spans="3:16" x14ac:dyDescent="0.25">
      <c r="C906" s="9"/>
      <c r="M906" s="30"/>
      <c r="N906" s="30"/>
      <c r="O906" s="37"/>
      <c r="P906" s="37"/>
    </row>
    <row r="907" spans="3:16" x14ac:dyDescent="0.25">
      <c r="C907" s="9"/>
      <c r="M907" s="30"/>
      <c r="N907" s="30"/>
      <c r="O907" s="37"/>
      <c r="P907" s="37"/>
    </row>
    <row r="908" spans="3:16" x14ac:dyDescent="0.25">
      <c r="C908" s="9"/>
      <c r="M908" s="30"/>
      <c r="N908" s="30"/>
      <c r="O908" s="37"/>
      <c r="P908" s="37"/>
    </row>
    <row r="909" spans="3:16" x14ac:dyDescent="0.25">
      <c r="C909" s="9"/>
      <c r="M909" s="30"/>
      <c r="N909" s="30"/>
      <c r="O909" s="37"/>
      <c r="P909" s="37"/>
    </row>
    <row r="910" spans="3:16" x14ac:dyDescent="0.25">
      <c r="C910" s="9"/>
      <c r="M910" s="30"/>
      <c r="N910" s="30"/>
      <c r="O910" s="37"/>
      <c r="P910" s="37"/>
    </row>
    <row r="911" spans="3:16" x14ac:dyDescent="0.25">
      <c r="C911" s="9"/>
      <c r="M911" s="30"/>
      <c r="N911" s="30"/>
      <c r="O911" s="37"/>
      <c r="P911" s="37"/>
    </row>
    <row r="912" spans="3:16" x14ac:dyDescent="0.25">
      <c r="C912" s="9"/>
      <c r="M912" s="30"/>
      <c r="N912" s="30"/>
      <c r="O912" s="37"/>
      <c r="P912" s="37"/>
    </row>
    <row r="913" spans="3:16" x14ac:dyDescent="0.25">
      <c r="C913" s="9"/>
      <c r="M913" s="30"/>
      <c r="N913" s="30"/>
      <c r="O913" s="37"/>
      <c r="P913" s="37"/>
    </row>
    <row r="914" spans="3:16" x14ac:dyDescent="0.25">
      <c r="C914" s="9"/>
      <c r="M914" s="30"/>
      <c r="N914" s="30"/>
      <c r="O914" s="37"/>
      <c r="P914" s="37"/>
    </row>
    <row r="915" spans="3:16" x14ac:dyDescent="0.25">
      <c r="C915" s="9"/>
      <c r="M915" s="30"/>
      <c r="N915" s="30"/>
      <c r="O915" s="37"/>
      <c r="P915" s="37"/>
    </row>
    <row r="916" spans="3:16" x14ac:dyDescent="0.25">
      <c r="C916" s="9"/>
      <c r="M916" s="30"/>
      <c r="N916" s="30"/>
      <c r="O916" s="37"/>
      <c r="P916" s="37"/>
    </row>
    <row r="917" spans="3:16" x14ac:dyDescent="0.25">
      <c r="C917" s="9"/>
      <c r="M917" s="30"/>
      <c r="N917" s="30"/>
      <c r="O917" s="37"/>
      <c r="P917" s="37"/>
    </row>
    <row r="918" spans="3:16" x14ac:dyDescent="0.25">
      <c r="C918" s="9"/>
      <c r="M918" s="30"/>
      <c r="N918" s="30"/>
      <c r="O918" s="37"/>
      <c r="P918" s="37"/>
    </row>
    <row r="919" spans="3:16" x14ac:dyDescent="0.25">
      <c r="C919" s="9"/>
      <c r="M919" s="30"/>
      <c r="N919" s="30"/>
      <c r="O919" s="37"/>
      <c r="P919" s="37"/>
    </row>
    <row r="920" spans="3:16" x14ac:dyDescent="0.25">
      <c r="C920" s="9"/>
      <c r="M920" s="30"/>
      <c r="N920" s="30"/>
      <c r="O920" s="37"/>
      <c r="P920" s="37"/>
    </row>
    <row r="921" spans="3:16" x14ac:dyDescent="0.25">
      <c r="C921" s="9"/>
      <c r="M921" s="30"/>
      <c r="N921" s="30"/>
      <c r="O921" s="37"/>
      <c r="P921" s="37"/>
    </row>
    <row r="922" spans="3:16" x14ac:dyDescent="0.25">
      <c r="C922" s="9"/>
      <c r="M922" s="30"/>
      <c r="N922" s="30"/>
      <c r="O922" s="37"/>
      <c r="P922" s="37"/>
    </row>
    <row r="923" spans="3:16" x14ac:dyDescent="0.25">
      <c r="C923" s="9"/>
      <c r="M923" s="30"/>
      <c r="N923" s="30"/>
      <c r="O923" s="37"/>
      <c r="P923" s="37"/>
    </row>
    <row r="924" spans="3:16" x14ac:dyDescent="0.25">
      <c r="C924" s="9"/>
      <c r="M924" s="30"/>
      <c r="N924" s="30"/>
      <c r="O924" s="37"/>
      <c r="P924" s="37"/>
    </row>
    <row r="925" spans="3:16" x14ac:dyDescent="0.25">
      <c r="C925" s="9"/>
      <c r="M925" s="30"/>
      <c r="N925" s="30"/>
      <c r="O925" s="37"/>
      <c r="P925" s="37"/>
    </row>
    <row r="926" spans="3:16" x14ac:dyDescent="0.25">
      <c r="C926" s="9"/>
      <c r="M926" s="30"/>
      <c r="N926" s="30"/>
      <c r="O926" s="37"/>
      <c r="P926" s="37"/>
    </row>
    <row r="927" spans="3:16" x14ac:dyDescent="0.25">
      <c r="C927" s="9"/>
      <c r="M927" s="30"/>
      <c r="N927" s="30"/>
      <c r="O927" s="37"/>
      <c r="P927" s="37"/>
    </row>
    <row r="928" spans="3:16" x14ac:dyDescent="0.25">
      <c r="C928" s="9"/>
      <c r="M928" s="30"/>
      <c r="N928" s="30"/>
      <c r="O928" s="37"/>
      <c r="P928" s="37"/>
    </row>
    <row r="929" spans="3:16" x14ac:dyDescent="0.25">
      <c r="C929" s="9"/>
      <c r="M929" s="30"/>
      <c r="N929" s="30"/>
      <c r="O929" s="37"/>
      <c r="P929" s="37"/>
    </row>
    <row r="930" spans="3:16" x14ac:dyDescent="0.25">
      <c r="C930" s="9"/>
      <c r="M930" s="30"/>
      <c r="N930" s="30"/>
      <c r="O930" s="37"/>
      <c r="P930" s="37"/>
    </row>
    <row r="931" spans="3:16" x14ac:dyDescent="0.25">
      <c r="C931" s="9"/>
      <c r="M931" s="30"/>
      <c r="N931" s="30"/>
      <c r="O931" s="37"/>
      <c r="P931" s="37"/>
    </row>
    <row r="932" spans="3:16" x14ac:dyDescent="0.25">
      <c r="C932" s="9"/>
      <c r="M932" s="30"/>
      <c r="N932" s="30"/>
      <c r="O932" s="37"/>
      <c r="P932" s="37"/>
    </row>
    <row r="933" spans="3:16" x14ac:dyDescent="0.25">
      <c r="C933" s="9"/>
      <c r="M933" s="30"/>
      <c r="N933" s="30"/>
      <c r="O933" s="37"/>
      <c r="P933" s="37"/>
    </row>
    <row r="934" spans="3:16" x14ac:dyDescent="0.25">
      <c r="C934" s="9"/>
      <c r="M934" s="30"/>
      <c r="N934" s="30"/>
      <c r="O934" s="37"/>
      <c r="P934" s="37"/>
    </row>
    <row r="935" spans="3:16" x14ac:dyDescent="0.25">
      <c r="C935" s="9"/>
      <c r="M935" s="30"/>
      <c r="N935" s="30"/>
      <c r="O935" s="37"/>
      <c r="P935" s="37"/>
    </row>
    <row r="936" spans="3:16" x14ac:dyDescent="0.25">
      <c r="C936" s="9"/>
      <c r="M936" s="30"/>
      <c r="N936" s="30"/>
      <c r="O936" s="37"/>
      <c r="P936" s="37"/>
    </row>
    <row r="937" spans="3:16" x14ac:dyDescent="0.25">
      <c r="C937" s="9"/>
      <c r="M937" s="30"/>
      <c r="N937" s="30"/>
      <c r="O937" s="37"/>
      <c r="P937" s="37"/>
    </row>
    <row r="938" spans="3:16" x14ac:dyDescent="0.25">
      <c r="C938" s="9"/>
      <c r="M938" s="30"/>
      <c r="N938" s="30"/>
      <c r="O938" s="37"/>
      <c r="P938" s="37"/>
    </row>
    <row r="939" spans="3:16" x14ac:dyDescent="0.25">
      <c r="C939" s="9"/>
      <c r="M939" s="30"/>
      <c r="N939" s="30"/>
      <c r="O939" s="37"/>
      <c r="P939" s="37"/>
    </row>
    <row r="940" spans="3:16" x14ac:dyDescent="0.25">
      <c r="C940" s="9"/>
      <c r="M940" s="30"/>
      <c r="N940" s="30"/>
      <c r="O940" s="37"/>
      <c r="P940" s="37"/>
    </row>
    <row r="941" spans="3:16" x14ac:dyDescent="0.25">
      <c r="C941" s="9"/>
      <c r="M941" s="30"/>
      <c r="N941" s="30"/>
      <c r="O941" s="37"/>
      <c r="P941" s="37"/>
    </row>
    <row r="942" spans="3:16" x14ac:dyDescent="0.25">
      <c r="C942" s="9"/>
      <c r="M942" s="30"/>
      <c r="N942" s="30"/>
      <c r="O942" s="37"/>
      <c r="P942" s="37"/>
    </row>
    <row r="943" spans="3:16" x14ac:dyDescent="0.25">
      <c r="C943" s="9"/>
      <c r="M943" s="30"/>
      <c r="N943" s="30"/>
      <c r="O943" s="37"/>
      <c r="P943" s="37"/>
    </row>
    <row r="944" spans="3:16" x14ac:dyDescent="0.25">
      <c r="C944" s="9"/>
      <c r="M944" s="30"/>
      <c r="N944" s="30"/>
      <c r="O944" s="37"/>
      <c r="P944" s="37"/>
    </row>
    <row r="945" spans="3:16" x14ac:dyDescent="0.25">
      <c r="C945" s="9"/>
      <c r="M945" s="30"/>
      <c r="N945" s="30"/>
      <c r="O945" s="37"/>
      <c r="P945" s="37"/>
    </row>
    <row r="946" spans="3:16" x14ac:dyDescent="0.25">
      <c r="C946" s="9"/>
      <c r="M946" s="30"/>
      <c r="N946" s="30"/>
      <c r="O946" s="37"/>
      <c r="P946" s="37"/>
    </row>
    <row r="947" spans="3:16" x14ac:dyDescent="0.25">
      <c r="C947" s="9"/>
      <c r="M947" s="30"/>
      <c r="N947" s="30"/>
      <c r="O947" s="37"/>
      <c r="P947" s="37"/>
    </row>
    <row r="948" spans="3:16" x14ac:dyDescent="0.25">
      <c r="C948" s="9"/>
      <c r="M948" s="30"/>
      <c r="N948" s="30"/>
      <c r="O948" s="37"/>
      <c r="P948" s="37"/>
    </row>
    <row r="949" spans="3:16" x14ac:dyDescent="0.25">
      <c r="C949" s="9"/>
      <c r="M949" s="30"/>
      <c r="N949" s="30"/>
      <c r="O949" s="37"/>
      <c r="P949" s="37"/>
    </row>
    <row r="950" spans="3:16" x14ac:dyDescent="0.25">
      <c r="C950" s="9"/>
      <c r="M950" s="30"/>
      <c r="N950" s="30"/>
      <c r="O950" s="37"/>
      <c r="P950" s="37"/>
    </row>
    <row r="951" spans="3:16" x14ac:dyDescent="0.25">
      <c r="C951" s="9"/>
      <c r="M951" s="30"/>
      <c r="N951" s="30"/>
      <c r="O951" s="37"/>
      <c r="P951" s="37"/>
    </row>
    <row r="952" spans="3:16" x14ac:dyDescent="0.25">
      <c r="C952" s="9"/>
      <c r="M952" s="30"/>
      <c r="N952" s="30"/>
      <c r="O952" s="37"/>
      <c r="P952" s="37"/>
    </row>
    <row r="953" spans="3:16" x14ac:dyDescent="0.25">
      <c r="C953" s="9"/>
      <c r="M953" s="30"/>
      <c r="N953" s="30"/>
      <c r="O953" s="37"/>
      <c r="P953" s="37"/>
    </row>
    <row r="954" spans="3:16" x14ac:dyDescent="0.25">
      <c r="C954" s="9"/>
      <c r="M954" s="30"/>
      <c r="N954" s="30"/>
      <c r="O954" s="37"/>
      <c r="P954" s="37"/>
    </row>
    <row r="955" spans="3:16" x14ac:dyDescent="0.25">
      <c r="C955" s="9"/>
      <c r="M955" s="30"/>
      <c r="N955" s="30"/>
      <c r="O955" s="37"/>
      <c r="P955" s="37"/>
    </row>
    <row r="956" spans="3:16" x14ac:dyDescent="0.25">
      <c r="C956" s="9"/>
      <c r="M956" s="30"/>
      <c r="N956" s="30"/>
      <c r="O956" s="37"/>
      <c r="P956" s="37"/>
    </row>
    <row r="957" spans="3:16" x14ac:dyDescent="0.25">
      <c r="C957" s="9"/>
      <c r="M957" s="30"/>
      <c r="N957" s="30"/>
      <c r="O957" s="37"/>
      <c r="P957" s="37"/>
    </row>
    <row r="958" spans="3:16" x14ac:dyDescent="0.25">
      <c r="C958" s="9"/>
      <c r="M958" s="30"/>
      <c r="N958" s="30"/>
      <c r="O958" s="37"/>
      <c r="P958" s="37"/>
    </row>
    <row r="959" spans="3:16" x14ac:dyDescent="0.25">
      <c r="C959" s="9"/>
      <c r="M959" s="30"/>
      <c r="N959" s="30"/>
      <c r="O959" s="37"/>
      <c r="P959" s="37"/>
    </row>
    <row r="960" spans="3:16" x14ac:dyDescent="0.25">
      <c r="C960" s="9"/>
      <c r="M960" s="30"/>
      <c r="N960" s="30"/>
      <c r="O960" s="37"/>
      <c r="P960" s="37"/>
    </row>
    <row r="961" spans="3:16" x14ac:dyDescent="0.25">
      <c r="C961" s="9"/>
      <c r="M961" s="30"/>
      <c r="N961" s="30"/>
      <c r="O961" s="37"/>
      <c r="P961" s="37"/>
    </row>
    <row r="962" spans="3:16" x14ac:dyDescent="0.25">
      <c r="C962" s="9"/>
      <c r="M962" s="30"/>
      <c r="N962" s="30"/>
      <c r="O962" s="37"/>
      <c r="P962" s="37"/>
    </row>
    <row r="963" spans="3:16" x14ac:dyDescent="0.25">
      <c r="C963" s="9"/>
      <c r="M963" s="30"/>
      <c r="N963" s="30"/>
      <c r="O963" s="37"/>
      <c r="P963" s="37"/>
    </row>
    <row r="964" spans="3:16" x14ac:dyDescent="0.25">
      <c r="C964" s="9"/>
      <c r="M964" s="30"/>
      <c r="N964" s="30"/>
      <c r="O964" s="37"/>
      <c r="P964" s="37"/>
    </row>
    <row r="965" spans="3:16" x14ac:dyDescent="0.25">
      <c r="C965" s="9"/>
      <c r="M965" s="30"/>
      <c r="N965" s="30"/>
      <c r="O965" s="37"/>
      <c r="P965" s="37"/>
    </row>
    <row r="966" spans="3:16" x14ac:dyDescent="0.25">
      <c r="C966" s="9"/>
      <c r="M966" s="30"/>
      <c r="N966" s="30"/>
      <c r="O966" s="37"/>
      <c r="P966" s="37"/>
    </row>
    <row r="967" spans="3:16" x14ac:dyDescent="0.25">
      <c r="C967" s="9"/>
      <c r="M967" s="30"/>
      <c r="N967" s="30"/>
      <c r="O967" s="37"/>
      <c r="P967" s="37"/>
    </row>
    <row r="968" spans="3:16" x14ac:dyDescent="0.25">
      <c r="C968" s="9"/>
      <c r="M968" s="30"/>
      <c r="N968" s="30"/>
      <c r="O968" s="37"/>
      <c r="P968" s="37"/>
    </row>
    <row r="969" spans="3:16" x14ac:dyDescent="0.25">
      <c r="C969" s="9"/>
      <c r="M969" s="30"/>
      <c r="N969" s="30"/>
      <c r="O969" s="37"/>
      <c r="P969" s="37"/>
    </row>
    <row r="970" spans="3:16" x14ac:dyDescent="0.25">
      <c r="C970" s="9"/>
      <c r="M970" s="30"/>
      <c r="N970" s="30"/>
      <c r="O970" s="37"/>
      <c r="P970" s="37"/>
    </row>
    <row r="971" spans="3:16" x14ac:dyDescent="0.25">
      <c r="C971" s="9"/>
      <c r="M971" s="30"/>
      <c r="N971" s="30"/>
      <c r="O971" s="37"/>
      <c r="P971" s="37"/>
    </row>
    <row r="972" spans="3:16" x14ac:dyDescent="0.25">
      <c r="C972" s="9"/>
      <c r="M972" s="30"/>
      <c r="N972" s="30"/>
      <c r="O972" s="37"/>
      <c r="P972" s="37"/>
    </row>
    <row r="973" spans="3:16" x14ac:dyDescent="0.25">
      <c r="C973" s="9"/>
      <c r="M973" s="30"/>
      <c r="N973" s="30"/>
      <c r="O973" s="37"/>
      <c r="P973" s="37"/>
    </row>
    <row r="974" spans="3:16" x14ac:dyDescent="0.25">
      <c r="C974" s="9"/>
      <c r="M974" s="30"/>
      <c r="N974" s="30"/>
      <c r="O974" s="37"/>
      <c r="P974" s="37"/>
    </row>
    <row r="975" spans="3:16" x14ac:dyDescent="0.25">
      <c r="C975" s="9"/>
      <c r="M975" s="30"/>
      <c r="N975" s="30"/>
      <c r="O975" s="37"/>
      <c r="P975" s="37"/>
    </row>
    <row r="976" spans="3:16" x14ac:dyDescent="0.25">
      <c r="C976" s="9"/>
      <c r="M976" s="30"/>
      <c r="N976" s="30"/>
      <c r="O976" s="37"/>
      <c r="P976" s="37"/>
    </row>
    <row r="977" spans="3:16" x14ac:dyDescent="0.25">
      <c r="C977" s="9"/>
      <c r="M977" s="30"/>
      <c r="N977" s="30"/>
      <c r="O977" s="37"/>
      <c r="P977" s="37"/>
    </row>
    <row r="978" spans="3:16" x14ac:dyDescent="0.25">
      <c r="C978" s="9"/>
      <c r="M978" s="30"/>
      <c r="N978" s="30"/>
      <c r="O978" s="37"/>
      <c r="P978" s="37"/>
    </row>
    <row r="979" spans="3:16" x14ac:dyDescent="0.25">
      <c r="C979" s="9"/>
      <c r="M979" s="30"/>
      <c r="N979" s="30"/>
      <c r="O979" s="37"/>
      <c r="P979" s="37"/>
    </row>
    <row r="980" spans="3:16" x14ac:dyDescent="0.25">
      <c r="C980" s="9"/>
      <c r="M980" s="30"/>
      <c r="N980" s="30"/>
      <c r="O980" s="37"/>
      <c r="P980" s="37"/>
    </row>
    <row r="981" spans="3:16" x14ac:dyDescent="0.25">
      <c r="C981" s="9"/>
      <c r="M981" s="30"/>
      <c r="N981" s="30"/>
      <c r="O981" s="37"/>
      <c r="P981" s="37"/>
    </row>
    <row r="982" spans="3:16" x14ac:dyDescent="0.25">
      <c r="C982" s="9"/>
      <c r="M982" s="30"/>
      <c r="N982" s="30"/>
      <c r="O982" s="37"/>
      <c r="P982" s="37"/>
    </row>
    <row r="983" spans="3:16" x14ac:dyDescent="0.25">
      <c r="C983" s="9"/>
      <c r="M983" s="30"/>
      <c r="N983" s="30"/>
      <c r="O983" s="37"/>
      <c r="P983" s="37"/>
    </row>
    <row r="984" spans="3:16" x14ac:dyDescent="0.25">
      <c r="C984" s="9"/>
      <c r="M984" s="30"/>
      <c r="N984" s="30"/>
      <c r="O984" s="37"/>
      <c r="P984" s="37"/>
    </row>
    <row r="985" spans="3:16" x14ac:dyDescent="0.25">
      <c r="C985" s="9"/>
      <c r="M985" s="30"/>
      <c r="N985" s="30"/>
      <c r="O985" s="37"/>
      <c r="P985" s="37"/>
    </row>
    <row r="986" spans="3:16" x14ac:dyDescent="0.25">
      <c r="C986" s="9"/>
      <c r="M986" s="30"/>
      <c r="N986" s="30"/>
      <c r="O986" s="37"/>
      <c r="P986" s="37"/>
    </row>
    <row r="987" spans="3:16" x14ac:dyDescent="0.25">
      <c r="C987" s="9"/>
      <c r="M987" s="30"/>
      <c r="N987" s="30"/>
      <c r="O987" s="37"/>
      <c r="P987" s="37"/>
    </row>
    <row r="988" spans="3:16" x14ac:dyDescent="0.25">
      <c r="C988" s="9"/>
      <c r="M988" s="30"/>
      <c r="N988" s="30"/>
      <c r="O988" s="37"/>
      <c r="P988" s="37"/>
    </row>
    <row r="989" spans="3:16" x14ac:dyDescent="0.25">
      <c r="C989" s="9"/>
      <c r="M989" s="30"/>
      <c r="N989" s="30"/>
      <c r="O989" s="37"/>
      <c r="P989" s="37"/>
    </row>
    <row r="990" spans="3:16" x14ac:dyDescent="0.25">
      <c r="C990" s="9"/>
      <c r="M990" s="30"/>
      <c r="N990" s="30"/>
      <c r="O990" s="37"/>
      <c r="P990" s="37"/>
    </row>
    <row r="991" spans="3:16" x14ac:dyDescent="0.25">
      <c r="C991" s="9"/>
      <c r="M991" s="30"/>
      <c r="N991" s="30"/>
      <c r="O991" s="37"/>
      <c r="P991" s="37"/>
    </row>
    <row r="992" spans="3:16" x14ac:dyDescent="0.25">
      <c r="C992" s="9"/>
      <c r="M992" s="30"/>
      <c r="N992" s="30"/>
      <c r="O992" s="37"/>
      <c r="P992" s="37"/>
    </row>
    <row r="993" spans="3:16" x14ac:dyDescent="0.25">
      <c r="C993" s="9"/>
      <c r="M993" s="30"/>
      <c r="N993" s="30"/>
      <c r="O993" s="37"/>
      <c r="P993" s="37"/>
    </row>
    <row r="994" spans="3:16" x14ac:dyDescent="0.25">
      <c r="C994" s="9"/>
      <c r="M994" s="30"/>
      <c r="N994" s="30"/>
      <c r="O994" s="37"/>
      <c r="P994" s="37"/>
    </row>
    <row r="995" spans="3:16" x14ac:dyDescent="0.25">
      <c r="C995" s="9"/>
      <c r="M995" s="30"/>
      <c r="N995" s="30"/>
      <c r="O995" s="37"/>
      <c r="P995" s="37"/>
    </row>
    <row r="996" spans="3:16" x14ac:dyDescent="0.25">
      <c r="C996" s="9"/>
      <c r="M996" s="30"/>
      <c r="N996" s="30"/>
      <c r="O996" s="37"/>
      <c r="P996" s="37"/>
    </row>
    <row r="997" spans="3:16" x14ac:dyDescent="0.25">
      <c r="C997" s="9"/>
      <c r="M997" s="30"/>
      <c r="N997" s="30"/>
      <c r="O997" s="37"/>
      <c r="P997" s="37"/>
    </row>
    <row r="998" spans="3:16" x14ac:dyDescent="0.25">
      <c r="C998" s="9"/>
      <c r="M998" s="30"/>
      <c r="N998" s="30"/>
      <c r="O998" s="37"/>
      <c r="P998" s="37"/>
    </row>
    <row r="999" spans="3:16" x14ac:dyDescent="0.25">
      <c r="C999" s="9"/>
      <c r="M999" s="30"/>
      <c r="N999" s="30"/>
      <c r="O999" s="37"/>
      <c r="P999" s="37"/>
    </row>
    <row r="1000" spans="3:16" x14ac:dyDescent="0.25">
      <c r="C1000" s="9"/>
      <c r="M1000" s="30"/>
      <c r="N1000" s="30"/>
      <c r="O1000" s="37"/>
      <c r="P1000" s="37"/>
    </row>
    <row r="1001" spans="3:16" x14ac:dyDescent="0.25">
      <c r="C1001" s="9"/>
      <c r="M1001" s="30"/>
      <c r="N1001" s="30"/>
      <c r="O1001" s="37"/>
      <c r="P1001" s="37"/>
    </row>
    <row r="1006" spans="3:16" x14ac:dyDescent="0.25">
      <c r="D1006" s="9">
        <f>SUMIF(C:C, "DC", O:O)</f>
        <v>0</v>
      </c>
    </row>
  </sheetData>
  <protectedRanges>
    <protectedRange sqref="A2:K32 A59:K64 K33:K58 A70:K72 K65:K69 K73:K77 A78:K82 A108:K110 K83:K107 K111:K132 A133:K136 K137:K154 A155:K692" name="County_Hours"/>
    <protectedRange sqref="A33:J58" name="County_Hours_2"/>
    <protectedRange sqref="Q33:T58" name="County_Miles_1"/>
    <protectedRange sqref="A65:J69" name="County_Hours_4"/>
    <protectedRange sqref="Q65:T69" name="County_Miles_2"/>
    <protectedRange sqref="A73:J77" name="County_Hours_6"/>
    <protectedRange sqref="Q73:T77" name="County_Miles_5"/>
    <protectedRange sqref="A83:J107" name="County_Hours_8"/>
    <protectedRange sqref="Q83:T107" name="County_Miles_7"/>
    <protectedRange sqref="A111:J132" name="County_Hours_9"/>
    <protectedRange sqref="Q111:T132" name="County_Miles_8"/>
    <protectedRange sqref="A137:J154" name="County_Hours_11"/>
    <protectedRange sqref="Q137:T154" name="County_Miles_9"/>
  </protectedRanges>
  <mergeCells count="2">
    <mergeCell ref="A694:L694"/>
    <mergeCell ref="A695:L695"/>
  </mergeCells>
  <dataValidations count="4">
    <dataValidation type="list" allowBlank="1" showInputMessage="1" showErrorMessage="1" sqref="C2:C32 C59:C64 C108:C110 C78:C82 C70:C72 C133:C136 C155:C692" xr:uid="{D7D7F780-E136-4296-9A7C-69D67B9E0D5A}">
      <formula1>$A$705:$A$711</formula1>
    </dataValidation>
    <dataValidation type="list" allowBlank="1" showInputMessage="1" showErrorMessage="1" sqref="C33:C58 C73:C77 C65:C69" xr:uid="{F4995954-BDFF-4BE3-8C71-57B329DAAEDB}">
      <formula1>$A$606:$A$612</formula1>
    </dataValidation>
    <dataValidation type="list" allowBlank="1" showInputMessage="1" showErrorMessage="1" sqref="C83:C107 C111:C132" xr:uid="{7F1DB894-AB3F-4C0B-AF4F-0FBB92FD20CD}">
      <formula1>$A$627:$A$633</formula1>
    </dataValidation>
    <dataValidation type="list" allowBlank="1" showInputMessage="1" showErrorMessage="1" sqref="C137:C154" xr:uid="{520AA324-C471-47D1-8DFA-FC3618BB57E0}">
      <formula1>$A$632:$A$638</formula1>
    </dataValidation>
  </dataValidation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hisWorkbook.ResetCounty">
                <anchor moveWithCells="1" sizeWithCells="1">
                  <from>
                    <xdr:col>21</xdr:col>
                    <xdr:colOff>19050</xdr:colOff>
                    <xdr:row>2</xdr:row>
                    <xdr:rowOff>28575</xdr:rowOff>
                  </from>
                  <to>
                    <xdr:col>22</xdr:col>
                    <xdr:colOff>561975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D3CA8-1DE4-4681-83A9-4A3928C06235}">
  <sheetPr codeName="Sheet5">
    <tabColor rgb="FF92D050"/>
  </sheetPr>
  <dimension ref="A1:T635"/>
  <sheetViews>
    <sheetView zoomScale="85" zoomScaleNormal="85" workbookViewId="0">
      <pane ySplit="1" topLeftCell="A32" activePane="bottomLeft" state="frozen"/>
      <selection pane="bottomLeft" activeCell="T42" sqref="T42"/>
    </sheetView>
  </sheetViews>
  <sheetFormatPr defaultRowHeight="15" x14ac:dyDescent="0.25"/>
  <cols>
    <col min="1" max="1" width="13" style="8" customWidth="1"/>
    <col min="2" max="2" width="13" style="9" customWidth="1"/>
    <col min="3" max="3" width="13" style="10" customWidth="1"/>
    <col min="4" max="12" width="13" style="9" customWidth="1"/>
    <col min="13" max="14" width="13" style="15" customWidth="1"/>
    <col min="15" max="16" width="13" style="38" customWidth="1"/>
    <col min="17" max="20" width="13" style="9" customWidth="1"/>
    <col min="21" max="16384" width="9.140625" style="1"/>
  </cols>
  <sheetData>
    <row r="1" spans="1:20" ht="48.75" customHeight="1" thickBot="1" x14ac:dyDescent="0.3">
      <c r="A1" s="22" t="s">
        <v>0</v>
      </c>
      <c r="B1" s="23" t="s">
        <v>1</v>
      </c>
      <c r="C1" s="24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1" t="s">
        <v>10</v>
      </c>
      <c r="L1" s="21" t="s">
        <v>11</v>
      </c>
      <c r="M1" s="26" t="s">
        <v>12</v>
      </c>
      <c r="N1" s="26" t="s">
        <v>13</v>
      </c>
      <c r="O1" s="33" t="s">
        <v>14</v>
      </c>
      <c r="P1" s="33" t="s">
        <v>15</v>
      </c>
      <c r="Q1" s="25" t="s">
        <v>16</v>
      </c>
      <c r="R1" s="25" t="s">
        <v>17</v>
      </c>
      <c r="S1" s="25" t="s">
        <v>18</v>
      </c>
      <c r="T1" s="25" t="s">
        <v>19</v>
      </c>
    </row>
    <row r="2" spans="1:20" x14ac:dyDescent="0.25">
      <c r="A2" s="16">
        <v>46023</v>
      </c>
      <c r="B2" s="79" t="s">
        <v>50</v>
      </c>
      <c r="C2" s="17"/>
      <c r="D2" s="17"/>
      <c r="E2" s="18"/>
      <c r="F2" s="18"/>
      <c r="G2" s="18"/>
      <c r="H2" s="18"/>
      <c r="I2" s="18"/>
      <c r="J2" s="18"/>
      <c r="K2" s="17"/>
      <c r="L2" s="17"/>
      <c r="M2" s="19">
        <f>G2-F2+I2-H2</f>
        <v>0</v>
      </c>
      <c r="N2" s="20">
        <f>H2-G2-(L2-K2)</f>
        <v>0</v>
      </c>
      <c r="O2" s="34">
        <f>R2-Q2+T2-S2</f>
        <v>0</v>
      </c>
      <c r="P2" s="34">
        <f>S2-R2</f>
        <v>0</v>
      </c>
      <c r="Q2" s="17"/>
      <c r="R2" s="17"/>
      <c r="S2" s="17"/>
      <c r="T2" s="17"/>
    </row>
    <row r="3" spans="1:20" x14ac:dyDescent="0.25">
      <c r="A3" s="3"/>
      <c r="B3" s="4"/>
      <c r="C3" s="4"/>
      <c r="D3" s="4"/>
      <c r="E3" s="5"/>
      <c r="F3" s="5"/>
      <c r="G3" s="5"/>
      <c r="H3" s="5"/>
      <c r="I3" s="5"/>
      <c r="J3" s="5"/>
      <c r="K3" s="4"/>
      <c r="L3" s="4"/>
      <c r="M3" s="12">
        <f>G3-F3+I3-H3</f>
        <v>0</v>
      </c>
      <c r="N3" s="13">
        <f>H3-G3-(L3-K3)</f>
        <v>0</v>
      </c>
      <c r="O3" s="11">
        <f>R3-Q3+T3-S3</f>
        <v>0</v>
      </c>
      <c r="P3" s="11">
        <f>S3-R3</f>
        <v>0</v>
      </c>
      <c r="Q3" s="4"/>
      <c r="R3" s="4"/>
      <c r="S3" s="4"/>
      <c r="T3" s="4"/>
    </row>
    <row r="4" spans="1:20" x14ac:dyDescent="0.25">
      <c r="A4" s="27"/>
      <c r="B4" s="28"/>
      <c r="C4" s="28"/>
      <c r="D4" s="29"/>
      <c r="E4" s="28"/>
      <c r="F4" s="28"/>
      <c r="G4" s="28"/>
      <c r="H4" s="28"/>
      <c r="I4" s="28"/>
      <c r="J4" s="28"/>
      <c r="K4" s="28"/>
      <c r="L4" s="7" t="s">
        <v>41</v>
      </c>
      <c r="M4" s="14">
        <f>SUM(M2:M3)</f>
        <v>0</v>
      </c>
      <c r="N4" s="14">
        <f>SUM(N2:N3)</f>
        <v>0</v>
      </c>
      <c r="O4" s="35">
        <f>SUM(O2:O3)</f>
        <v>0</v>
      </c>
      <c r="P4" s="35">
        <f>SUM(P2:P3)</f>
        <v>0</v>
      </c>
      <c r="Q4" s="28"/>
      <c r="R4" s="28"/>
      <c r="S4" s="28"/>
      <c r="T4" s="28"/>
    </row>
    <row r="5" spans="1:20" x14ac:dyDescent="0.25">
      <c r="A5" s="16">
        <v>46024</v>
      </c>
      <c r="B5" s="17" t="s">
        <v>42</v>
      </c>
      <c r="C5" s="17" t="s">
        <v>24</v>
      </c>
      <c r="D5" s="17" t="s">
        <v>51</v>
      </c>
      <c r="E5" s="18">
        <v>0.27430555555555558</v>
      </c>
      <c r="F5" s="18">
        <v>0.27430555555555558</v>
      </c>
      <c r="G5" s="18">
        <v>0.29166666666666669</v>
      </c>
      <c r="H5" s="18">
        <v>0.69513888888888886</v>
      </c>
      <c r="I5" s="18">
        <v>0.69513888888888886</v>
      </c>
      <c r="J5" s="18">
        <v>0.70833333333333337</v>
      </c>
      <c r="K5" s="17"/>
      <c r="L5" s="17"/>
      <c r="M5" s="19">
        <f>G5-F5+I5-H5</f>
        <v>1.7361111111111049E-2</v>
      </c>
      <c r="N5" s="20">
        <f>H5-G5-(L5-K5)</f>
        <v>0.40347222222222218</v>
      </c>
      <c r="O5" s="34">
        <f>R5-Q5+T5-S5</f>
        <v>6</v>
      </c>
      <c r="P5" s="34">
        <f>S5-R5</f>
        <v>149</v>
      </c>
      <c r="Q5" s="17">
        <v>75398</v>
      </c>
      <c r="R5" s="17">
        <v>75401</v>
      </c>
      <c r="S5" s="17">
        <v>75550</v>
      </c>
      <c r="T5" s="17">
        <v>75553</v>
      </c>
    </row>
    <row r="6" spans="1:20" x14ac:dyDescent="0.25">
      <c r="A6" s="3"/>
      <c r="B6" s="4"/>
      <c r="C6" s="4"/>
      <c r="D6" s="4"/>
      <c r="E6" s="5"/>
      <c r="F6" s="5"/>
      <c r="G6" s="5"/>
      <c r="H6" s="5"/>
      <c r="I6" s="5"/>
      <c r="J6" s="5"/>
      <c r="K6" s="4"/>
      <c r="L6" s="4"/>
      <c r="M6" s="12">
        <f>G6-F6+I6-H6</f>
        <v>0</v>
      </c>
      <c r="N6" s="13">
        <f>H6-G6-(L6-K6)</f>
        <v>0</v>
      </c>
      <c r="O6" s="11">
        <f>R6-Q6+T6-S6</f>
        <v>0</v>
      </c>
      <c r="P6" s="11">
        <f>S6-R6</f>
        <v>0</v>
      </c>
      <c r="Q6" s="4"/>
      <c r="R6" s="4"/>
      <c r="S6" s="4"/>
      <c r="T6" s="4"/>
    </row>
    <row r="7" spans="1:20" x14ac:dyDescent="0.25">
      <c r="A7" s="27"/>
      <c r="B7" s="28"/>
      <c r="C7" s="28"/>
      <c r="D7" s="29"/>
      <c r="E7" s="28"/>
      <c r="F7" s="28"/>
      <c r="G7" s="28"/>
      <c r="H7" s="28"/>
      <c r="I7" s="28"/>
      <c r="J7" s="28"/>
      <c r="K7" s="28"/>
      <c r="L7" s="7" t="s">
        <v>41</v>
      </c>
      <c r="M7" s="14">
        <f>SUM(M5:M6)</f>
        <v>1.7361111111111049E-2</v>
      </c>
      <c r="N7" s="14">
        <f>SUM(N5:N6)</f>
        <v>0.40347222222222218</v>
      </c>
      <c r="O7" s="35">
        <f>SUM(O5:O6)</f>
        <v>6</v>
      </c>
      <c r="P7" s="35">
        <f>SUM(P5:P6)</f>
        <v>149</v>
      </c>
      <c r="Q7" s="28"/>
      <c r="R7" s="28"/>
      <c r="S7" s="28"/>
      <c r="T7" s="28"/>
    </row>
    <row r="8" spans="1:20" x14ac:dyDescent="0.25">
      <c r="A8" s="3">
        <v>46027</v>
      </c>
      <c r="B8" s="4" t="s">
        <v>45</v>
      </c>
      <c r="C8" s="4" t="s">
        <v>24</v>
      </c>
      <c r="D8" s="4" t="s">
        <v>51</v>
      </c>
      <c r="E8" s="5">
        <v>0.27430555555555558</v>
      </c>
      <c r="F8" s="5">
        <v>0.28472222222222221</v>
      </c>
      <c r="G8" s="5">
        <v>0.29166666666666669</v>
      </c>
      <c r="H8" s="5">
        <v>0.7006944444444444</v>
      </c>
      <c r="I8" s="5">
        <v>0.72291666666666665</v>
      </c>
      <c r="J8" s="5">
        <v>0.73263888888888884</v>
      </c>
      <c r="K8" s="4"/>
      <c r="L8" s="4"/>
      <c r="M8" s="12">
        <f>G8-F8+I8-H8</f>
        <v>2.9166666666666674E-2</v>
      </c>
      <c r="N8" s="13">
        <f>H8-G8-(L8-K8)</f>
        <v>0.40902777777777771</v>
      </c>
      <c r="O8" s="11">
        <f>R8-Q8+T8-S8</f>
        <v>8</v>
      </c>
      <c r="P8" s="11">
        <f>S8-R8</f>
        <v>201</v>
      </c>
      <c r="Q8" s="4">
        <v>75553</v>
      </c>
      <c r="R8" s="4">
        <v>75556</v>
      </c>
      <c r="S8" s="4">
        <v>75757</v>
      </c>
      <c r="T8" s="4">
        <v>75762</v>
      </c>
    </row>
    <row r="9" spans="1:20" x14ac:dyDescent="0.25">
      <c r="A9" s="3"/>
      <c r="B9" s="4"/>
      <c r="C9" s="4"/>
      <c r="D9" s="4"/>
      <c r="E9" s="5"/>
      <c r="F9" s="5"/>
      <c r="G9" s="5"/>
      <c r="H9" s="5"/>
      <c r="I9" s="5"/>
      <c r="J9" s="5"/>
      <c r="K9" s="4"/>
      <c r="L9" s="4"/>
      <c r="M9" s="12">
        <f>G9-F9+I9-H9</f>
        <v>0</v>
      </c>
      <c r="N9" s="13">
        <f>H9-G9-(L9-K9)</f>
        <v>0</v>
      </c>
      <c r="O9" s="11">
        <f>R9-Q9+T9-S9</f>
        <v>0</v>
      </c>
      <c r="P9" s="11">
        <f>S9-R9</f>
        <v>0</v>
      </c>
      <c r="Q9" s="4"/>
      <c r="R9" s="4"/>
      <c r="S9" s="4"/>
      <c r="T9" s="4"/>
    </row>
    <row r="10" spans="1:20" x14ac:dyDescent="0.25">
      <c r="A10" s="27"/>
      <c r="B10" s="28"/>
      <c r="C10" s="28"/>
      <c r="D10" s="29"/>
      <c r="E10" s="28"/>
      <c r="F10" s="28"/>
      <c r="G10" s="28"/>
      <c r="H10" s="28"/>
      <c r="I10" s="28"/>
      <c r="J10" s="28"/>
      <c r="K10" s="28"/>
      <c r="L10" s="7" t="s">
        <v>41</v>
      </c>
      <c r="M10" s="14">
        <f>SUM(M8:M9)</f>
        <v>2.9166666666666674E-2</v>
      </c>
      <c r="N10" s="14">
        <f>SUM(N8:N9)</f>
        <v>0.40902777777777771</v>
      </c>
      <c r="O10" s="35">
        <f>SUM(O8:O9)</f>
        <v>8</v>
      </c>
      <c r="P10" s="35">
        <f>SUM(P8:P9)</f>
        <v>201</v>
      </c>
      <c r="Q10" s="28"/>
      <c r="R10" s="28"/>
      <c r="S10" s="28"/>
      <c r="T10" s="28"/>
    </row>
    <row r="11" spans="1:20" x14ac:dyDescent="0.25">
      <c r="A11" s="16">
        <v>46028</v>
      </c>
      <c r="B11" s="17" t="s">
        <v>46</v>
      </c>
      <c r="C11" s="17" t="s">
        <v>24</v>
      </c>
      <c r="D11" s="17" t="s">
        <v>51</v>
      </c>
      <c r="E11" s="18">
        <v>0.27430555555555558</v>
      </c>
      <c r="F11" s="18">
        <v>0.27430555555555558</v>
      </c>
      <c r="G11" s="18">
        <v>0.27777777777777779</v>
      </c>
      <c r="H11" s="18">
        <v>0.7006944444444444</v>
      </c>
      <c r="I11" s="18">
        <v>0.7006944444444444</v>
      </c>
      <c r="J11" s="18">
        <v>0.72083333333333333</v>
      </c>
      <c r="K11" s="17"/>
      <c r="L11" s="17"/>
      <c r="M11" s="19">
        <f>G11-F11+I11-H11</f>
        <v>3.4722222222222099E-3</v>
      </c>
      <c r="N11" s="20">
        <f>H11-G11-(L11-K11)</f>
        <v>0.42291666666666661</v>
      </c>
      <c r="O11" s="34">
        <f>R11-Q11+T11-S11</f>
        <v>7</v>
      </c>
      <c r="P11" s="34">
        <f>S11-R11</f>
        <v>191</v>
      </c>
      <c r="Q11" s="17">
        <v>75762</v>
      </c>
      <c r="R11" s="17">
        <v>75765</v>
      </c>
      <c r="S11" s="17">
        <v>75956</v>
      </c>
      <c r="T11" s="17">
        <v>75960</v>
      </c>
    </row>
    <row r="12" spans="1:20" x14ac:dyDescent="0.25">
      <c r="A12" s="3"/>
      <c r="B12" s="4"/>
      <c r="C12" s="4"/>
      <c r="D12" s="4"/>
      <c r="E12" s="5"/>
      <c r="F12" s="5"/>
      <c r="G12" s="5"/>
      <c r="H12" s="5"/>
      <c r="I12" s="5"/>
      <c r="J12" s="5"/>
      <c r="K12" s="4"/>
      <c r="L12" s="4"/>
      <c r="M12" s="12">
        <f>G12-F12+I12-H12</f>
        <v>0</v>
      </c>
      <c r="N12" s="13">
        <f>H12-G12-(L12-K12)</f>
        <v>0</v>
      </c>
      <c r="O12" s="11">
        <f>R12-Q12+T12-S12</f>
        <v>0</v>
      </c>
      <c r="P12" s="11">
        <f>S12-R12</f>
        <v>0</v>
      </c>
      <c r="Q12" s="4"/>
      <c r="R12" s="4"/>
      <c r="S12" s="4"/>
      <c r="T12" s="4"/>
    </row>
    <row r="13" spans="1:20" x14ac:dyDescent="0.25">
      <c r="A13" s="27"/>
      <c r="B13" s="28"/>
      <c r="C13" s="28"/>
      <c r="D13" s="29"/>
      <c r="E13" s="28"/>
      <c r="F13" s="28"/>
      <c r="G13" s="28"/>
      <c r="H13" s="28"/>
      <c r="I13" s="28"/>
      <c r="J13" s="28"/>
      <c r="K13" s="28"/>
      <c r="L13" s="7" t="s">
        <v>41</v>
      </c>
      <c r="M13" s="14">
        <f>SUM(M11:M12)</f>
        <v>3.4722222222222099E-3</v>
      </c>
      <c r="N13" s="14">
        <f>SUM(N11:N12)</f>
        <v>0.42291666666666661</v>
      </c>
      <c r="O13" s="35">
        <f>SUM(O11:O12)</f>
        <v>7</v>
      </c>
      <c r="P13" s="35">
        <f>SUM(P11:P12)</f>
        <v>191</v>
      </c>
      <c r="Q13" s="28"/>
      <c r="R13" s="28"/>
      <c r="S13" s="28"/>
      <c r="T13" s="28"/>
    </row>
    <row r="14" spans="1:20" x14ac:dyDescent="0.25">
      <c r="A14" s="16">
        <v>46029</v>
      </c>
      <c r="B14" s="17" t="s">
        <v>48</v>
      </c>
      <c r="C14" s="17" t="s">
        <v>24</v>
      </c>
      <c r="D14" s="17" t="s">
        <v>51</v>
      </c>
      <c r="E14" s="18">
        <v>0.27430555555555558</v>
      </c>
      <c r="F14" s="18">
        <v>0.27430555555555558</v>
      </c>
      <c r="G14" s="18">
        <v>0.27777777777777779</v>
      </c>
      <c r="H14" s="18">
        <v>0.7006944444444444</v>
      </c>
      <c r="I14" s="18">
        <v>0.7006944444444444</v>
      </c>
      <c r="J14" s="18">
        <v>0.71180555555555558</v>
      </c>
      <c r="K14" s="17"/>
      <c r="L14" s="17"/>
      <c r="M14" s="19">
        <f>G14-F14+I14-H14</f>
        <v>3.4722222222222099E-3</v>
      </c>
      <c r="N14" s="20">
        <f>H14-G14-(L14-K14)</f>
        <v>0.42291666666666661</v>
      </c>
      <c r="O14" s="34">
        <f>R14-Q14+T14-S14</f>
        <v>6</v>
      </c>
      <c r="P14" s="34">
        <f>S14-R14</f>
        <v>190</v>
      </c>
      <c r="Q14" s="17">
        <v>75960</v>
      </c>
      <c r="R14" s="17">
        <v>75963</v>
      </c>
      <c r="S14" s="17">
        <v>76153</v>
      </c>
      <c r="T14" s="17">
        <v>76156</v>
      </c>
    </row>
    <row r="15" spans="1:20" x14ac:dyDescent="0.25">
      <c r="A15" s="3"/>
      <c r="B15" s="4"/>
      <c r="C15" s="4"/>
      <c r="D15" s="4"/>
      <c r="E15" s="5"/>
      <c r="F15" s="5"/>
      <c r="G15" s="5"/>
      <c r="H15" s="5"/>
      <c r="I15" s="5"/>
      <c r="J15" s="5"/>
      <c r="K15" s="4"/>
      <c r="L15" s="4"/>
      <c r="M15" s="12">
        <f>G15-F15+I15-H15</f>
        <v>0</v>
      </c>
      <c r="N15" s="13">
        <f>H15-G15-(L15-K15)</f>
        <v>0</v>
      </c>
      <c r="O15" s="11">
        <f>R15-Q15+T15-S15</f>
        <v>0</v>
      </c>
      <c r="P15" s="11">
        <f>S15-R15</f>
        <v>0</v>
      </c>
      <c r="Q15" s="4"/>
      <c r="R15" s="4"/>
      <c r="S15" s="4"/>
      <c r="T15" s="4"/>
    </row>
    <row r="16" spans="1:20" x14ac:dyDescent="0.25">
      <c r="A16" s="27"/>
      <c r="B16" s="28"/>
      <c r="C16" s="28"/>
      <c r="D16" s="29"/>
      <c r="E16" s="28"/>
      <c r="F16" s="28"/>
      <c r="G16" s="28"/>
      <c r="H16" s="28"/>
      <c r="I16" s="28"/>
      <c r="J16" s="28"/>
      <c r="K16" s="28"/>
      <c r="L16" s="7" t="s">
        <v>41</v>
      </c>
      <c r="M16" s="14">
        <f>SUM(M14:M15)</f>
        <v>3.4722222222222099E-3</v>
      </c>
      <c r="N16" s="14">
        <f>SUM(N14:N15)</f>
        <v>0.42291666666666661</v>
      </c>
      <c r="O16" s="35">
        <f>SUM(O14:O15)</f>
        <v>6</v>
      </c>
      <c r="P16" s="35">
        <f>SUM(P14:P15)</f>
        <v>190</v>
      </c>
      <c r="Q16" s="28"/>
      <c r="R16" s="28"/>
      <c r="S16" s="28"/>
      <c r="T16" s="28"/>
    </row>
    <row r="17" spans="1:20" x14ac:dyDescent="0.25">
      <c r="A17" s="16">
        <v>46030</v>
      </c>
      <c r="B17" s="17" t="s">
        <v>49</v>
      </c>
      <c r="C17" s="17" t="s">
        <v>24</v>
      </c>
      <c r="D17" s="17" t="s">
        <v>51</v>
      </c>
      <c r="E17" s="18">
        <v>0.27430555555555558</v>
      </c>
      <c r="F17" s="18">
        <v>0.27430555555555558</v>
      </c>
      <c r="G17" s="18">
        <v>0.27777777777777779</v>
      </c>
      <c r="H17" s="18">
        <v>0.7006944444444444</v>
      </c>
      <c r="I17" s="18">
        <v>0.7006944444444444</v>
      </c>
      <c r="J17" s="18">
        <v>0.71180555555555558</v>
      </c>
      <c r="K17" s="17"/>
      <c r="L17" s="17"/>
      <c r="M17" s="19">
        <f>G17-F17+I17-H17</f>
        <v>3.4722222222222099E-3</v>
      </c>
      <c r="N17" s="20">
        <f>H17-G17-(L17-K17)</f>
        <v>0.42291666666666661</v>
      </c>
      <c r="O17" s="34">
        <f>R17-Q17+T17-S17</f>
        <v>6</v>
      </c>
      <c r="P17" s="34">
        <f>S17-R17</f>
        <v>191</v>
      </c>
      <c r="Q17" s="17">
        <v>76156</v>
      </c>
      <c r="R17" s="17">
        <v>76159</v>
      </c>
      <c r="S17" s="17">
        <v>76350</v>
      </c>
      <c r="T17" s="17">
        <v>76353</v>
      </c>
    </row>
    <row r="18" spans="1:20" x14ac:dyDescent="0.25">
      <c r="A18" s="3"/>
      <c r="B18" s="4"/>
      <c r="C18" s="4"/>
      <c r="D18" s="4"/>
      <c r="E18" s="5"/>
      <c r="F18" s="5"/>
      <c r="G18" s="5"/>
      <c r="H18" s="5"/>
      <c r="I18" s="5"/>
      <c r="J18" s="5"/>
      <c r="K18" s="4"/>
      <c r="L18" s="4"/>
      <c r="M18" s="12">
        <f>G18-F18+I18-H18</f>
        <v>0</v>
      </c>
      <c r="N18" s="13">
        <f>H18-G18-(L18-K18)</f>
        <v>0</v>
      </c>
      <c r="O18" s="11">
        <f>R18-Q18+T18-S18</f>
        <v>0</v>
      </c>
      <c r="P18" s="11">
        <f>S18-R18</f>
        <v>0</v>
      </c>
      <c r="Q18" s="4"/>
      <c r="R18" s="4"/>
      <c r="S18" s="4"/>
      <c r="T18" s="4"/>
    </row>
    <row r="19" spans="1:20" x14ac:dyDescent="0.25">
      <c r="A19" s="27"/>
      <c r="B19" s="28"/>
      <c r="C19" s="28"/>
      <c r="D19" s="29"/>
      <c r="E19" s="28"/>
      <c r="F19" s="28"/>
      <c r="G19" s="28"/>
      <c r="H19" s="28"/>
      <c r="I19" s="28"/>
      <c r="J19" s="28"/>
      <c r="K19" s="28"/>
      <c r="L19" s="7" t="s">
        <v>41</v>
      </c>
      <c r="M19" s="14">
        <f>SUM(M17:M18)</f>
        <v>3.4722222222222099E-3</v>
      </c>
      <c r="N19" s="14">
        <f>SUM(N17:N18)</f>
        <v>0.42291666666666661</v>
      </c>
      <c r="O19" s="35">
        <f>SUM(O17:O18)</f>
        <v>6</v>
      </c>
      <c r="P19" s="35">
        <f>SUM(P17:P18)</f>
        <v>191</v>
      </c>
      <c r="Q19" s="28"/>
      <c r="R19" s="28"/>
      <c r="S19" s="28"/>
      <c r="T19" s="28"/>
    </row>
    <row r="20" spans="1:20" x14ac:dyDescent="0.25">
      <c r="A20" s="16">
        <v>46031</v>
      </c>
      <c r="B20" s="17" t="s">
        <v>42</v>
      </c>
      <c r="C20" s="17" t="s">
        <v>24</v>
      </c>
      <c r="D20" s="17" t="s">
        <v>51</v>
      </c>
      <c r="E20" s="18">
        <v>0.26041666666666669</v>
      </c>
      <c r="F20" s="18">
        <v>0.27430555555555558</v>
      </c>
      <c r="G20" s="18">
        <v>0.27777777777777779</v>
      </c>
      <c r="H20" s="18">
        <v>0.61736111111111114</v>
      </c>
      <c r="I20" s="18">
        <v>0.61736111111111114</v>
      </c>
      <c r="J20" s="18">
        <v>0.625</v>
      </c>
      <c r="K20" s="17"/>
      <c r="L20" s="17"/>
      <c r="M20" s="19">
        <f>G20-F20+I20-H20</f>
        <v>3.4722222222222099E-3</v>
      </c>
      <c r="N20" s="20">
        <f>H20-G20-(L20-K20)</f>
        <v>0.33958333333333335</v>
      </c>
      <c r="O20" s="34">
        <f>R20-Q20+T20-S20</f>
        <v>4</v>
      </c>
      <c r="P20" s="34">
        <f>S20-R20</f>
        <v>156</v>
      </c>
      <c r="Q20" s="17">
        <v>76353</v>
      </c>
      <c r="R20" s="17">
        <v>76357</v>
      </c>
      <c r="S20" s="17">
        <v>76513</v>
      </c>
      <c r="T20" s="17">
        <v>76513</v>
      </c>
    </row>
    <row r="21" spans="1:20" x14ac:dyDescent="0.25">
      <c r="A21" s="3"/>
      <c r="B21" s="4"/>
      <c r="C21" s="4"/>
      <c r="D21" s="4"/>
      <c r="E21" s="5"/>
      <c r="F21" s="5"/>
      <c r="G21" s="5"/>
      <c r="H21" s="5"/>
      <c r="I21" s="5"/>
      <c r="J21" s="5"/>
      <c r="K21" s="4"/>
      <c r="L21" s="4"/>
      <c r="M21" s="12">
        <f>G21-F21+I21-H21</f>
        <v>0</v>
      </c>
      <c r="N21" s="13">
        <f>H21-G21-(L21-K21)</f>
        <v>0</v>
      </c>
      <c r="O21" s="11">
        <f>R21-Q21+T21-S21</f>
        <v>0</v>
      </c>
      <c r="P21" s="11">
        <f>S21-R21</f>
        <v>0</v>
      </c>
      <c r="Q21" s="4"/>
      <c r="R21" s="4"/>
      <c r="S21" s="4"/>
      <c r="T21" s="4"/>
    </row>
    <row r="22" spans="1:20" x14ac:dyDescent="0.25">
      <c r="A22" s="27"/>
      <c r="B22" s="28"/>
      <c r="C22" s="28"/>
      <c r="D22" s="29"/>
      <c r="E22" s="28"/>
      <c r="F22" s="28"/>
      <c r="G22" s="28"/>
      <c r="H22" s="28"/>
      <c r="I22" s="28"/>
      <c r="J22" s="28"/>
      <c r="K22" s="28"/>
      <c r="L22" s="7" t="s">
        <v>41</v>
      </c>
      <c r="M22" s="14">
        <f>SUM(M20:M21)</f>
        <v>3.4722222222222099E-3</v>
      </c>
      <c r="N22" s="14">
        <f>SUM(N20:N21)</f>
        <v>0.33958333333333335</v>
      </c>
      <c r="O22" s="35">
        <f>SUM(O20:O21)</f>
        <v>4</v>
      </c>
      <c r="P22" s="35">
        <f>SUM(P20:P21)</f>
        <v>156</v>
      </c>
      <c r="Q22" s="28"/>
      <c r="R22" s="28"/>
      <c r="S22" s="28"/>
      <c r="T22" s="28"/>
    </row>
    <row r="23" spans="1:20" x14ac:dyDescent="0.25">
      <c r="A23" s="16">
        <v>46034</v>
      </c>
      <c r="B23" s="17" t="s">
        <v>45</v>
      </c>
      <c r="C23" s="17" t="s">
        <v>24</v>
      </c>
      <c r="D23" s="17" t="s">
        <v>51</v>
      </c>
      <c r="E23" s="18">
        <v>0.27430555555555558</v>
      </c>
      <c r="F23" s="18">
        <v>0.28472222222222221</v>
      </c>
      <c r="G23" s="18">
        <v>0.29166666666666669</v>
      </c>
      <c r="H23" s="18">
        <v>0.7006944444444444</v>
      </c>
      <c r="I23" s="18">
        <v>0.71527777777777779</v>
      </c>
      <c r="J23" s="18">
        <v>0.71736111111111112</v>
      </c>
      <c r="K23" s="17"/>
      <c r="L23" s="17"/>
      <c r="M23" s="19">
        <f>G23-F23+I23-H23</f>
        <v>2.1527777777777923E-2</v>
      </c>
      <c r="N23" s="20">
        <f>H23-G23-(L23-K23)</f>
        <v>0.40902777777777771</v>
      </c>
      <c r="O23" s="34">
        <f>R23-Q23+T23-S23</f>
        <v>6</v>
      </c>
      <c r="P23" s="34">
        <f>S23-R23</f>
        <v>200</v>
      </c>
      <c r="Q23" s="17">
        <v>76552</v>
      </c>
      <c r="R23" s="17">
        <v>76555</v>
      </c>
      <c r="S23" s="17">
        <v>76755</v>
      </c>
      <c r="T23" s="17">
        <v>76758</v>
      </c>
    </row>
    <row r="24" spans="1:20" x14ac:dyDescent="0.25">
      <c r="A24" s="3"/>
      <c r="B24" s="4"/>
      <c r="C24" s="4"/>
      <c r="D24" s="4"/>
      <c r="E24" s="5"/>
      <c r="F24" s="5"/>
      <c r="G24" s="5"/>
      <c r="H24" s="5"/>
      <c r="I24" s="5"/>
      <c r="J24" s="5"/>
      <c r="K24" s="4"/>
      <c r="L24" s="4"/>
      <c r="M24" s="12">
        <f>G24-F24+I24-H24</f>
        <v>0</v>
      </c>
      <c r="N24" s="13">
        <f>H24-G24-(L24-K24)</f>
        <v>0</v>
      </c>
      <c r="O24" s="11">
        <f>R24-Q24+T24-S24</f>
        <v>0</v>
      </c>
      <c r="P24" s="11">
        <f>S24-R24</f>
        <v>0</v>
      </c>
      <c r="Q24" s="4"/>
      <c r="R24" s="4"/>
      <c r="S24" s="4"/>
      <c r="T24" s="4"/>
    </row>
    <row r="25" spans="1:20" x14ac:dyDescent="0.25">
      <c r="A25" s="27"/>
      <c r="B25" s="28"/>
      <c r="C25" s="28"/>
      <c r="D25" s="29"/>
      <c r="E25" s="28"/>
      <c r="F25" s="28"/>
      <c r="G25" s="28"/>
      <c r="H25" s="28"/>
      <c r="I25" s="28"/>
      <c r="J25" s="28"/>
      <c r="K25" s="28"/>
      <c r="L25" s="7" t="s">
        <v>41</v>
      </c>
      <c r="M25" s="14">
        <f>SUM(M23:M24)</f>
        <v>2.1527777777777923E-2</v>
      </c>
      <c r="N25" s="14">
        <f>SUM(N23:N24)</f>
        <v>0.40902777777777771</v>
      </c>
      <c r="O25" s="35">
        <f>SUM(O23:O24)</f>
        <v>6</v>
      </c>
      <c r="P25" s="35">
        <f>SUM(P23:P24)</f>
        <v>200</v>
      </c>
      <c r="Q25" s="28"/>
      <c r="R25" s="28"/>
      <c r="S25" s="28"/>
      <c r="T25" s="28"/>
    </row>
    <row r="26" spans="1:20" x14ac:dyDescent="0.25">
      <c r="A26" s="16">
        <v>46035</v>
      </c>
      <c r="B26" s="17" t="s">
        <v>46</v>
      </c>
      <c r="C26" s="17" t="s">
        <v>24</v>
      </c>
      <c r="D26" s="17" t="s">
        <v>51</v>
      </c>
      <c r="E26" s="18">
        <v>0.27430555555555558</v>
      </c>
      <c r="F26" s="18">
        <v>0.27430555555555558</v>
      </c>
      <c r="G26" s="18">
        <v>0.27777777777777779</v>
      </c>
      <c r="H26" s="18">
        <v>0.7006944444444444</v>
      </c>
      <c r="I26" s="18">
        <v>0.7006944444444444</v>
      </c>
      <c r="J26" s="18">
        <v>0.71180555555555558</v>
      </c>
      <c r="K26" s="17"/>
      <c r="L26" s="17"/>
      <c r="M26" s="19">
        <f>G26-F26+I26-H26</f>
        <v>3.4722222222222099E-3</v>
      </c>
      <c r="N26" s="20">
        <f>H26-G26-(L26-K26)</f>
        <v>0.42291666666666661</v>
      </c>
      <c r="O26" s="34">
        <f>R26-Q26+T26-S26</f>
        <v>7</v>
      </c>
      <c r="P26" s="34">
        <f>S26-R26</f>
        <v>191</v>
      </c>
      <c r="Q26" s="17">
        <v>76758</v>
      </c>
      <c r="R26" s="17">
        <v>76762</v>
      </c>
      <c r="S26" s="17">
        <v>76953</v>
      </c>
      <c r="T26" s="17">
        <v>76956</v>
      </c>
    </row>
    <row r="27" spans="1:20" x14ac:dyDescent="0.25">
      <c r="A27" s="3"/>
      <c r="B27" s="4"/>
      <c r="C27" s="4"/>
      <c r="D27" s="4"/>
      <c r="E27" s="5"/>
      <c r="F27" s="5"/>
      <c r="G27" s="5"/>
      <c r="H27" s="5"/>
      <c r="I27" s="5"/>
      <c r="J27" s="5"/>
      <c r="K27" s="4"/>
      <c r="L27" s="4"/>
      <c r="M27" s="12">
        <f>G27-F27+I27-H27</f>
        <v>0</v>
      </c>
      <c r="N27" s="13">
        <f>H27-G27-(L27-K27)</f>
        <v>0</v>
      </c>
      <c r="O27" s="11">
        <f>R27-Q27+T27-S27</f>
        <v>0</v>
      </c>
      <c r="P27" s="11">
        <f>S27-R27</f>
        <v>0</v>
      </c>
      <c r="Q27" s="4"/>
      <c r="R27" s="4"/>
      <c r="S27" s="4"/>
      <c r="T27" s="4"/>
    </row>
    <row r="28" spans="1:20" x14ac:dyDescent="0.25">
      <c r="A28" s="27"/>
      <c r="B28" s="28"/>
      <c r="C28" s="28"/>
      <c r="D28" s="29"/>
      <c r="E28" s="28"/>
      <c r="F28" s="28"/>
      <c r="G28" s="28"/>
      <c r="H28" s="28"/>
      <c r="I28" s="28"/>
      <c r="J28" s="28"/>
      <c r="K28" s="28"/>
      <c r="L28" s="7" t="s">
        <v>41</v>
      </c>
      <c r="M28" s="14">
        <f>SUM(M26:M27)</f>
        <v>3.4722222222222099E-3</v>
      </c>
      <c r="N28" s="14">
        <f>SUM(N26:N27)</f>
        <v>0.42291666666666661</v>
      </c>
      <c r="O28" s="35">
        <f>SUM(O26:O27)</f>
        <v>7</v>
      </c>
      <c r="P28" s="35">
        <f>SUM(P26:P27)</f>
        <v>191</v>
      </c>
      <c r="Q28" s="28"/>
      <c r="R28" s="28"/>
      <c r="S28" s="28"/>
      <c r="T28" s="28"/>
    </row>
    <row r="29" spans="1:20" x14ac:dyDescent="0.25">
      <c r="A29" s="16">
        <v>46036</v>
      </c>
      <c r="B29" s="17" t="s">
        <v>48</v>
      </c>
      <c r="C29" s="17" t="s">
        <v>24</v>
      </c>
      <c r="D29" s="17" t="s">
        <v>51</v>
      </c>
      <c r="E29" s="18">
        <v>0.27430555555555558</v>
      </c>
      <c r="F29" s="18">
        <v>0.27430555555555558</v>
      </c>
      <c r="G29" s="18">
        <v>0.27777777777777779</v>
      </c>
      <c r="H29" s="18">
        <v>0.7006944444444444</v>
      </c>
      <c r="I29" s="18">
        <v>0.7006944444444444</v>
      </c>
      <c r="J29" s="18">
        <v>0.71180555555555558</v>
      </c>
      <c r="K29" s="17"/>
      <c r="L29" s="17"/>
      <c r="M29" s="19">
        <f>G29-F29+I29-H29</f>
        <v>3.4722222222222099E-3</v>
      </c>
      <c r="N29" s="20">
        <f>H29-G29-(L29-K29)</f>
        <v>0.42291666666666661</v>
      </c>
      <c r="O29" s="34">
        <f>R29-Q29+T29-S29</f>
        <v>7</v>
      </c>
      <c r="P29" s="34">
        <f>S29-R29</f>
        <v>190</v>
      </c>
      <c r="Q29" s="17">
        <v>76956</v>
      </c>
      <c r="R29" s="17">
        <v>76959</v>
      </c>
      <c r="S29" s="17">
        <v>77149</v>
      </c>
      <c r="T29" s="17">
        <v>77153</v>
      </c>
    </row>
    <row r="30" spans="1:20" x14ac:dyDescent="0.25">
      <c r="A30" s="3"/>
      <c r="B30" s="4"/>
      <c r="C30" s="4"/>
      <c r="D30" s="4"/>
      <c r="E30" s="5"/>
      <c r="F30" s="5"/>
      <c r="G30" s="5"/>
      <c r="H30" s="5"/>
      <c r="I30" s="5"/>
      <c r="J30" s="5"/>
      <c r="K30" s="4"/>
      <c r="L30" s="4"/>
      <c r="M30" s="12">
        <f>G30-F30+I30-H30</f>
        <v>0</v>
      </c>
      <c r="N30" s="13">
        <f>H30-G30-(L30-K30)</f>
        <v>0</v>
      </c>
      <c r="O30" s="11">
        <f>R30-Q30+T30-S30</f>
        <v>0</v>
      </c>
      <c r="P30" s="11">
        <f>S30-R30</f>
        <v>0</v>
      </c>
      <c r="Q30" s="4"/>
      <c r="R30" s="4"/>
      <c r="S30" s="4"/>
      <c r="T30" s="4"/>
    </row>
    <row r="31" spans="1:20" x14ac:dyDescent="0.25">
      <c r="A31" s="27"/>
      <c r="B31" s="28"/>
      <c r="C31" s="28"/>
      <c r="D31" s="29"/>
      <c r="E31" s="28"/>
      <c r="F31" s="28"/>
      <c r="G31" s="28"/>
      <c r="H31" s="28"/>
      <c r="I31" s="28"/>
      <c r="J31" s="28"/>
      <c r="K31" s="28"/>
      <c r="L31" s="7" t="s">
        <v>41</v>
      </c>
      <c r="M31" s="14">
        <f>SUM(M29:M30)</f>
        <v>3.4722222222222099E-3</v>
      </c>
      <c r="N31" s="14">
        <f>SUM(N29:N30)</f>
        <v>0.42291666666666661</v>
      </c>
      <c r="O31" s="35">
        <f>SUM(O29:O30)</f>
        <v>7</v>
      </c>
      <c r="P31" s="35">
        <f>SUM(P29:P30)</f>
        <v>190</v>
      </c>
      <c r="Q31" s="28"/>
      <c r="R31" s="28"/>
      <c r="S31" s="28"/>
      <c r="T31" s="28"/>
    </row>
    <row r="32" spans="1:20" x14ac:dyDescent="0.25">
      <c r="A32" s="16">
        <v>46037</v>
      </c>
      <c r="B32" s="17" t="s">
        <v>49</v>
      </c>
      <c r="C32" s="17" t="s">
        <v>24</v>
      </c>
      <c r="D32" s="17" t="s">
        <v>51</v>
      </c>
      <c r="E32" s="18">
        <v>0.27430555555555558</v>
      </c>
      <c r="F32" s="18">
        <v>0.27430555555555558</v>
      </c>
      <c r="G32" s="18">
        <v>0.27777777777777779</v>
      </c>
      <c r="H32" s="18">
        <v>0.7006944444444444</v>
      </c>
      <c r="I32" s="18">
        <v>0.7006944444444444</v>
      </c>
      <c r="J32" s="18">
        <v>0.71180555555555558</v>
      </c>
      <c r="K32" s="17"/>
      <c r="L32" s="17"/>
      <c r="M32" s="19">
        <f>G32-F32+I32-H32</f>
        <v>3.4722222222222099E-3</v>
      </c>
      <c r="N32" s="20">
        <f>H32-G32-(L32-K32)</f>
        <v>0.42291666666666661</v>
      </c>
      <c r="O32" s="34">
        <f>R32-Q32+T32-S32</f>
        <v>7</v>
      </c>
      <c r="P32" s="34">
        <f>S32-R32</f>
        <v>190</v>
      </c>
      <c r="Q32" s="17">
        <v>77153</v>
      </c>
      <c r="R32" s="17">
        <v>77156</v>
      </c>
      <c r="S32" s="17">
        <v>77346</v>
      </c>
      <c r="T32" s="17">
        <v>77350</v>
      </c>
    </row>
    <row r="33" spans="1:20" x14ac:dyDescent="0.25">
      <c r="A33" s="3"/>
      <c r="B33" s="4"/>
      <c r="C33" s="4"/>
      <c r="D33" s="4"/>
      <c r="E33" s="5"/>
      <c r="F33" s="5"/>
      <c r="G33" s="5"/>
      <c r="H33" s="5"/>
      <c r="I33" s="5"/>
      <c r="J33" s="5"/>
      <c r="K33" s="4"/>
      <c r="L33" s="4"/>
      <c r="M33" s="12">
        <f>G33-F33+I33-H33</f>
        <v>0</v>
      </c>
      <c r="N33" s="13">
        <f>H33-G33-(L33-K33)</f>
        <v>0</v>
      </c>
      <c r="O33" s="11">
        <f>R33-Q33+T33-S33</f>
        <v>0</v>
      </c>
      <c r="P33" s="11">
        <f>S33-R33</f>
        <v>0</v>
      </c>
      <c r="Q33" s="4"/>
      <c r="R33" s="4"/>
      <c r="S33" s="4"/>
      <c r="T33" s="4"/>
    </row>
    <row r="34" spans="1:20" x14ac:dyDescent="0.25">
      <c r="A34" s="27"/>
      <c r="B34" s="28"/>
      <c r="C34" s="28"/>
      <c r="D34" s="29"/>
      <c r="E34" s="28"/>
      <c r="F34" s="28"/>
      <c r="G34" s="28"/>
      <c r="H34" s="28"/>
      <c r="I34" s="28"/>
      <c r="J34" s="28"/>
      <c r="K34" s="28"/>
      <c r="L34" s="7" t="s">
        <v>41</v>
      </c>
      <c r="M34" s="14">
        <f>SUM(M32:M33)</f>
        <v>3.4722222222222099E-3</v>
      </c>
      <c r="N34" s="14">
        <f>SUM(N32:N33)</f>
        <v>0.42291666666666661</v>
      </c>
      <c r="O34" s="35">
        <f>SUM(O32:O33)</f>
        <v>7</v>
      </c>
      <c r="P34" s="35">
        <f>SUM(P32:P33)</f>
        <v>190</v>
      </c>
      <c r="Q34" s="28"/>
      <c r="R34" s="28"/>
      <c r="S34" s="28"/>
      <c r="T34" s="28"/>
    </row>
    <row r="35" spans="1:20" x14ac:dyDescent="0.25">
      <c r="A35" s="16">
        <v>46038</v>
      </c>
      <c r="B35" s="17" t="s">
        <v>42</v>
      </c>
      <c r="C35" s="17" t="s">
        <v>24</v>
      </c>
      <c r="D35" s="17" t="s">
        <v>51</v>
      </c>
      <c r="E35" s="18">
        <v>0.27430555555555558</v>
      </c>
      <c r="F35" s="18">
        <v>0.27430555555555558</v>
      </c>
      <c r="G35" s="18">
        <v>0.27777777777777779</v>
      </c>
      <c r="H35" s="18">
        <v>0.7006944444444444</v>
      </c>
      <c r="I35" s="18">
        <v>0.7006944444444444</v>
      </c>
      <c r="J35" s="18">
        <v>0.71180555555555558</v>
      </c>
      <c r="K35" s="17"/>
      <c r="L35" s="17"/>
      <c r="M35" s="19">
        <f>G35-F35+I35-H35</f>
        <v>3.4722222222222099E-3</v>
      </c>
      <c r="N35" s="20">
        <f>H35-G35-(L35-K35)</f>
        <v>0.42291666666666661</v>
      </c>
      <c r="O35" s="34">
        <f>R35-Q35+T35-S35</f>
        <v>9</v>
      </c>
      <c r="P35" s="34">
        <f>S35-R35</f>
        <v>209</v>
      </c>
      <c r="Q35" s="17">
        <v>77350</v>
      </c>
      <c r="R35" s="17">
        <v>77353</v>
      </c>
      <c r="S35" s="17">
        <v>77562</v>
      </c>
      <c r="T35" s="17">
        <v>77568</v>
      </c>
    </row>
    <row r="36" spans="1:20" x14ac:dyDescent="0.25">
      <c r="A36" s="3"/>
      <c r="B36" s="4"/>
      <c r="C36" s="4"/>
      <c r="D36" s="4"/>
      <c r="E36" s="5"/>
      <c r="F36" s="5"/>
      <c r="G36" s="5"/>
      <c r="H36" s="5"/>
      <c r="I36" s="5"/>
      <c r="J36" s="5"/>
      <c r="K36" s="4"/>
      <c r="L36" s="4"/>
      <c r="M36" s="12">
        <f>G36-F36+I36-H36</f>
        <v>0</v>
      </c>
      <c r="N36" s="13">
        <f>H36-G36-(L36-K36)</f>
        <v>0</v>
      </c>
      <c r="O36" s="11">
        <f>R36-Q36+T36-S36</f>
        <v>0</v>
      </c>
      <c r="P36" s="11">
        <f>S36-R36</f>
        <v>0</v>
      </c>
      <c r="Q36" s="4"/>
      <c r="R36" s="4"/>
      <c r="S36" s="4"/>
      <c r="T36" s="4"/>
    </row>
    <row r="37" spans="1:20" x14ac:dyDescent="0.25">
      <c r="A37" s="27"/>
      <c r="B37" s="28"/>
      <c r="C37" s="28"/>
      <c r="D37" s="29"/>
      <c r="E37" s="28"/>
      <c r="F37" s="28"/>
      <c r="G37" s="28"/>
      <c r="H37" s="28"/>
      <c r="I37" s="28"/>
      <c r="J37" s="28"/>
      <c r="K37" s="28"/>
      <c r="L37" s="7" t="s">
        <v>41</v>
      </c>
      <c r="M37" s="14">
        <f>SUM(M35:M36)</f>
        <v>3.4722222222222099E-3</v>
      </c>
      <c r="N37" s="14">
        <f>SUM(N35:N36)</f>
        <v>0.42291666666666661</v>
      </c>
      <c r="O37" s="35">
        <f>SUM(O35:O36)</f>
        <v>9</v>
      </c>
      <c r="P37" s="35">
        <f>SUM(P35:P36)</f>
        <v>209</v>
      </c>
      <c r="Q37" s="28"/>
      <c r="R37" s="28"/>
      <c r="S37" s="28"/>
      <c r="T37" s="28"/>
    </row>
    <row r="38" spans="1:20" x14ac:dyDescent="0.25">
      <c r="A38" s="80">
        <v>46041</v>
      </c>
      <c r="B38" s="79" t="s">
        <v>57</v>
      </c>
      <c r="C38" s="17"/>
      <c r="D38" s="17"/>
      <c r="E38" s="18"/>
      <c r="F38" s="18"/>
      <c r="G38" s="18"/>
      <c r="H38" s="18"/>
      <c r="I38" s="18"/>
      <c r="J38" s="18"/>
      <c r="K38" s="17"/>
      <c r="L38" s="17"/>
      <c r="M38" s="19">
        <f>G38-F38+I38-H38</f>
        <v>0</v>
      </c>
      <c r="N38" s="20">
        <f>H38-G38-(L38-K38)</f>
        <v>0</v>
      </c>
      <c r="O38" s="34">
        <f>R38-Q38+T38-S38</f>
        <v>0</v>
      </c>
      <c r="P38" s="34">
        <f>S38-R38</f>
        <v>0</v>
      </c>
      <c r="Q38" s="17"/>
      <c r="R38" s="17"/>
      <c r="S38" s="17"/>
      <c r="T38" s="17"/>
    </row>
    <row r="39" spans="1:20" x14ac:dyDescent="0.25">
      <c r="A39" s="3"/>
      <c r="B39" s="4"/>
      <c r="C39" s="4"/>
      <c r="D39" s="4"/>
      <c r="E39" s="5"/>
      <c r="F39" s="5"/>
      <c r="G39" s="5"/>
      <c r="H39" s="5"/>
      <c r="I39" s="5"/>
      <c r="J39" s="5"/>
      <c r="K39" s="4"/>
      <c r="L39" s="4"/>
      <c r="M39" s="12">
        <f>G39-F39+I39-H39</f>
        <v>0</v>
      </c>
      <c r="N39" s="13">
        <f>H39-G39-(L39-K39)</f>
        <v>0</v>
      </c>
      <c r="O39" s="11">
        <f>R39-Q39+T39-S39</f>
        <v>0</v>
      </c>
      <c r="P39" s="11">
        <f>S39-R39</f>
        <v>0</v>
      </c>
      <c r="Q39" s="4"/>
      <c r="R39" s="4"/>
      <c r="S39" s="4"/>
      <c r="T39" s="4"/>
    </row>
    <row r="40" spans="1:20" x14ac:dyDescent="0.25">
      <c r="A40" s="27"/>
      <c r="B40" s="28"/>
      <c r="C40" s="28"/>
      <c r="D40" s="29"/>
      <c r="E40" s="28"/>
      <c r="F40" s="28"/>
      <c r="G40" s="28"/>
      <c r="H40" s="28"/>
      <c r="I40" s="28"/>
      <c r="J40" s="28"/>
      <c r="K40" s="28"/>
      <c r="L40" s="7" t="s">
        <v>41</v>
      </c>
      <c r="M40" s="14">
        <f>SUM(M38:M39)</f>
        <v>0</v>
      </c>
      <c r="N40" s="14">
        <f>SUM(N38:N39)</f>
        <v>0</v>
      </c>
      <c r="O40" s="35">
        <f>SUM(O38:O39)</f>
        <v>0</v>
      </c>
      <c r="P40" s="35">
        <f>SUM(P38:P39)</f>
        <v>0</v>
      </c>
      <c r="Q40" s="28"/>
      <c r="R40" s="28"/>
      <c r="S40" s="28"/>
      <c r="T40" s="28"/>
    </row>
    <row r="41" spans="1:20" x14ac:dyDescent="0.25">
      <c r="A41" s="16">
        <v>46042</v>
      </c>
      <c r="B41" s="17" t="s">
        <v>46</v>
      </c>
      <c r="C41" s="17" t="s">
        <v>24</v>
      </c>
      <c r="D41" s="17" t="s">
        <v>51</v>
      </c>
      <c r="E41" s="18">
        <v>0.27430555555555558</v>
      </c>
      <c r="F41" s="18">
        <v>0.27430555555555558</v>
      </c>
      <c r="G41" s="18">
        <v>0.27777777777777779</v>
      </c>
      <c r="H41" s="18">
        <v>0.7006944444444444</v>
      </c>
      <c r="I41" s="18">
        <v>0.7006944444444444</v>
      </c>
      <c r="J41" s="18">
        <v>0.71180555555555558</v>
      </c>
      <c r="K41" s="17"/>
      <c r="L41" s="17"/>
      <c r="M41" s="19">
        <f>G41-F41+I41-H41</f>
        <v>3.4722222222222099E-3</v>
      </c>
      <c r="N41" s="20">
        <f>H41-G41-(L41-K41)</f>
        <v>0.42291666666666661</v>
      </c>
      <c r="O41" s="34">
        <f>R41-Q41+T41-S41</f>
        <v>7</v>
      </c>
      <c r="P41" s="34">
        <f>S41-R41</f>
        <v>191</v>
      </c>
      <c r="Q41" s="17">
        <v>77565</v>
      </c>
      <c r="R41" s="17">
        <v>77569</v>
      </c>
      <c r="S41" s="17">
        <v>77760</v>
      </c>
      <c r="T41" s="17">
        <v>77763</v>
      </c>
    </row>
    <row r="42" spans="1:20" x14ac:dyDescent="0.25">
      <c r="A42" s="3"/>
      <c r="B42" s="4"/>
      <c r="C42" s="4"/>
      <c r="D42" s="4"/>
      <c r="E42" s="5"/>
      <c r="F42" s="5"/>
      <c r="G42" s="5"/>
      <c r="H42" s="5"/>
      <c r="I42" s="5"/>
      <c r="J42" s="5"/>
      <c r="K42" s="4"/>
      <c r="L42" s="4"/>
      <c r="M42" s="12">
        <f>G42-F42+I42-H42</f>
        <v>0</v>
      </c>
      <c r="N42" s="13">
        <f>H42-G42-(L42-K42)</f>
        <v>0</v>
      </c>
      <c r="O42" s="11">
        <f>R42-Q42+T42-S42</f>
        <v>0</v>
      </c>
      <c r="P42" s="11">
        <f>S42-R42</f>
        <v>0</v>
      </c>
      <c r="Q42" s="4"/>
      <c r="R42" s="4"/>
      <c r="S42" s="4"/>
      <c r="T42" s="4"/>
    </row>
    <row r="43" spans="1:20" x14ac:dyDescent="0.25">
      <c r="A43" s="27"/>
      <c r="B43" s="28"/>
      <c r="C43" s="28"/>
      <c r="D43" s="29"/>
      <c r="E43" s="28"/>
      <c r="F43" s="28"/>
      <c r="G43" s="28"/>
      <c r="H43" s="28"/>
      <c r="I43" s="28"/>
      <c r="J43" s="28"/>
      <c r="K43" s="28"/>
      <c r="L43" s="7" t="s">
        <v>41</v>
      </c>
      <c r="M43" s="14">
        <f>SUM(M41:M42)</f>
        <v>3.4722222222222099E-3</v>
      </c>
      <c r="N43" s="14">
        <f>SUM(N41:N42)</f>
        <v>0.42291666666666661</v>
      </c>
      <c r="O43" s="35">
        <f>SUM(O41:O42)</f>
        <v>7</v>
      </c>
      <c r="P43" s="35">
        <f>SUM(P41:P42)</f>
        <v>191</v>
      </c>
      <c r="Q43" s="28"/>
      <c r="R43" s="28"/>
      <c r="S43" s="28"/>
      <c r="T43" s="28"/>
    </row>
    <row r="44" spans="1:20" x14ac:dyDescent="0.25">
      <c r="A44" s="16">
        <v>46043</v>
      </c>
      <c r="B44" s="17" t="s">
        <v>48</v>
      </c>
      <c r="C44" s="17" t="s">
        <v>24</v>
      </c>
      <c r="D44" s="17" t="s">
        <v>51</v>
      </c>
      <c r="E44" s="18">
        <v>0.27430555555555558</v>
      </c>
      <c r="F44" s="18">
        <v>0.27430555555555558</v>
      </c>
      <c r="G44" s="18">
        <v>0.27777777777777779</v>
      </c>
      <c r="H44" s="18">
        <v>0.7006944444444444</v>
      </c>
      <c r="I44" s="18">
        <v>0.7006944444444444</v>
      </c>
      <c r="J44" s="18">
        <v>0.71180555555555558</v>
      </c>
      <c r="K44" s="17"/>
      <c r="L44" s="17"/>
      <c r="M44" s="19">
        <f>G44-F44+I44-H44</f>
        <v>3.4722222222222099E-3</v>
      </c>
      <c r="N44" s="20">
        <f>H44-G44-(L44-K44)</f>
        <v>0.42291666666666661</v>
      </c>
      <c r="O44" s="34">
        <f>R44-Q44+T44-S44</f>
        <v>7</v>
      </c>
      <c r="P44" s="34">
        <f>S44-R44</f>
        <v>191</v>
      </c>
      <c r="Q44" s="17">
        <v>77763</v>
      </c>
      <c r="R44" s="17">
        <v>77766</v>
      </c>
      <c r="S44" s="17">
        <v>77957</v>
      </c>
      <c r="T44" s="17">
        <v>77961</v>
      </c>
    </row>
    <row r="45" spans="1:20" x14ac:dyDescent="0.25">
      <c r="A45" s="3"/>
      <c r="B45" s="4"/>
      <c r="C45" s="4"/>
      <c r="D45" s="4"/>
      <c r="E45" s="5"/>
      <c r="F45" s="5"/>
      <c r="G45" s="5"/>
      <c r="H45" s="5"/>
      <c r="I45" s="5"/>
      <c r="J45" s="5"/>
      <c r="K45" s="4"/>
      <c r="L45" s="4"/>
      <c r="M45" s="12">
        <f>G45-F45+I45-H45</f>
        <v>0</v>
      </c>
      <c r="N45" s="13">
        <f>H45-G45-(L45-K45)</f>
        <v>0</v>
      </c>
      <c r="O45" s="11">
        <f>R45-Q45+T45-S45</f>
        <v>0</v>
      </c>
      <c r="P45" s="11">
        <f>S45-R45</f>
        <v>0</v>
      </c>
      <c r="Q45" s="4"/>
      <c r="R45" s="4"/>
      <c r="S45" s="4"/>
      <c r="T45" s="4"/>
    </row>
    <row r="46" spans="1:20" x14ac:dyDescent="0.25">
      <c r="A46" s="27"/>
      <c r="B46" s="28"/>
      <c r="C46" s="28"/>
      <c r="D46" s="29"/>
      <c r="E46" s="28"/>
      <c r="F46" s="28"/>
      <c r="G46" s="28"/>
      <c r="H46" s="28"/>
      <c r="I46" s="28"/>
      <c r="J46" s="28"/>
      <c r="K46" s="28"/>
      <c r="L46" s="7" t="s">
        <v>41</v>
      </c>
      <c r="M46" s="14">
        <f>SUM(M44:M45)</f>
        <v>3.4722222222222099E-3</v>
      </c>
      <c r="N46" s="14">
        <f>SUM(N44:N45)</f>
        <v>0.42291666666666661</v>
      </c>
      <c r="O46" s="35">
        <f>SUM(O44:O45)</f>
        <v>7</v>
      </c>
      <c r="P46" s="35">
        <f>SUM(P44:P45)</f>
        <v>191</v>
      </c>
      <c r="Q46" s="28"/>
      <c r="R46" s="28"/>
      <c r="S46" s="28"/>
      <c r="T46" s="28"/>
    </row>
    <row r="47" spans="1:20" x14ac:dyDescent="0.25">
      <c r="A47" s="16">
        <v>46044</v>
      </c>
      <c r="B47" s="17" t="s">
        <v>49</v>
      </c>
      <c r="C47" s="17" t="s">
        <v>24</v>
      </c>
      <c r="D47" s="18" t="s">
        <v>51</v>
      </c>
      <c r="E47" s="18">
        <v>0.27430555555555558</v>
      </c>
      <c r="F47" s="18">
        <v>0.27430555555555558</v>
      </c>
      <c r="G47" s="18">
        <v>0.27777777777777779</v>
      </c>
      <c r="H47" s="18">
        <v>0.7006944444444444</v>
      </c>
      <c r="I47" s="18">
        <v>0.7006944444444444</v>
      </c>
      <c r="J47" s="18">
        <v>0.71388888888888891</v>
      </c>
      <c r="K47" s="17"/>
      <c r="L47" s="17"/>
      <c r="M47" s="19">
        <f>G47-F47+I47-H47</f>
        <v>3.4722222222222099E-3</v>
      </c>
      <c r="N47" s="20">
        <f>H47-G47-(L47-K47)</f>
        <v>0.42291666666666661</v>
      </c>
      <c r="O47" s="34">
        <f>R47-Q47+T47-S47</f>
        <v>6</v>
      </c>
      <c r="P47" s="34">
        <f>S47-R47</f>
        <v>190</v>
      </c>
      <c r="Q47" s="17">
        <v>77961</v>
      </c>
      <c r="R47" s="17">
        <v>77964</v>
      </c>
      <c r="S47" s="17">
        <v>78154</v>
      </c>
      <c r="T47" s="17">
        <v>78157</v>
      </c>
    </row>
    <row r="48" spans="1:20" x14ac:dyDescent="0.25">
      <c r="A48" s="3"/>
      <c r="B48" s="4"/>
      <c r="C48" s="4"/>
      <c r="D48" s="4"/>
      <c r="E48" s="5"/>
      <c r="F48" s="5"/>
      <c r="G48" s="5"/>
      <c r="H48" s="5"/>
      <c r="I48" s="5"/>
      <c r="J48" s="5"/>
      <c r="K48" s="4"/>
      <c r="L48" s="4"/>
      <c r="M48" s="12">
        <f>G48-F48+I48-H48</f>
        <v>0</v>
      </c>
      <c r="N48" s="13">
        <f>H48-G48-(L48-K48)</f>
        <v>0</v>
      </c>
      <c r="O48" s="11">
        <f>R48-Q48+T48-S48</f>
        <v>0</v>
      </c>
      <c r="P48" s="11">
        <f>S48-R48</f>
        <v>0</v>
      </c>
      <c r="Q48" s="4"/>
      <c r="R48" s="4"/>
      <c r="S48" s="4"/>
      <c r="T48" s="4"/>
    </row>
    <row r="49" spans="1:20" x14ac:dyDescent="0.25">
      <c r="A49" s="27"/>
      <c r="B49" s="28"/>
      <c r="C49" s="28"/>
      <c r="D49" s="29"/>
      <c r="E49" s="28"/>
      <c r="F49" s="28"/>
      <c r="G49" s="28"/>
      <c r="H49" s="28"/>
      <c r="I49" s="28"/>
      <c r="J49" s="28"/>
      <c r="K49" s="28"/>
      <c r="L49" s="7" t="s">
        <v>41</v>
      </c>
      <c r="M49" s="14">
        <f>SUM(M47:M48)</f>
        <v>3.4722222222222099E-3</v>
      </c>
      <c r="N49" s="14">
        <f>SUM(N47:N48)</f>
        <v>0.42291666666666661</v>
      </c>
      <c r="O49" s="35">
        <f>SUM(O47:O48)</f>
        <v>6</v>
      </c>
      <c r="P49" s="35">
        <f>SUM(P47:P48)</f>
        <v>190</v>
      </c>
      <c r="Q49" s="28"/>
      <c r="R49" s="28"/>
      <c r="S49" s="28"/>
      <c r="T49" s="28"/>
    </row>
    <row r="50" spans="1:20" x14ac:dyDescent="0.25">
      <c r="A50" s="16">
        <v>46045</v>
      </c>
      <c r="B50" s="17" t="s">
        <v>42</v>
      </c>
      <c r="C50" s="17" t="s">
        <v>24</v>
      </c>
      <c r="D50" s="17" t="s">
        <v>51</v>
      </c>
      <c r="E50" s="18">
        <v>0.27430555555555558</v>
      </c>
      <c r="F50" s="18">
        <v>0.27430555555555558</v>
      </c>
      <c r="G50" s="18">
        <v>0.27777777777777779</v>
      </c>
      <c r="H50" s="18">
        <v>0.7006944444444444</v>
      </c>
      <c r="I50" s="18">
        <v>0.7006944444444444</v>
      </c>
      <c r="J50" s="18">
        <v>0.71180555555555558</v>
      </c>
      <c r="K50" s="17"/>
      <c r="L50" s="17"/>
      <c r="M50" s="19">
        <f>G50-F50+I50-H50</f>
        <v>3.4722222222222099E-3</v>
      </c>
      <c r="N50" s="20">
        <f>H50-G50-(L50-K50)</f>
        <v>0.42291666666666661</v>
      </c>
      <c r="O50" s="34">
        <f>R50-Q50+T50-S50</f>
        <v>3</v>
      </c>
      <c r="P50" s="34">
        <f>S50-R50</f>
        <v>191</v>
      </c>
      <c r="Q50" s="17">
        <v>78157</v>
      </c>
      <c r="R50" s="17">
        <v>78160</v>
      </c>
      <c r="S50" s="17">
        <v>78351</v>
      </c>
      <c r="T50" s="17">
        <v>78351</v>
      </c>
    </row>
    <row r="51" spans="1:20" x14ac:dyDescent="0.25">
      <c r="A51" s="3"/>
      <c r="B51" s="4"/>
      <c r="C51" s="4"/>
      <c r="D51" s="4"/>
      <c r="E51" s="5"/>
      <c r="F51" s="5"/>
      <c r="G51" s="5"/>
      <c r="H51" s="5"/>
      <c r="I51" s="5"/>
      <c r="J51" s="5"/>
      <c r="K51" s="4"/>
      <c r="L51" s="4"/>
      <c r="M51" s="12">
        <f>G51-F51+I51-H51</f>
        <v>0</v>
      </c>
      <c r="N51" s="13">
        <f>H51-G51-(L51-K51)</f>
        <v>0</v>
      </c>
      <c r="O51" s="11">
        <f>R51-Q51+T51-S51</f>
        <v>0</v>
      </c>
      <c r="P51" s="11">
        <f>S51-R51</f>
        <v>0</v>
      </c>
      <c r="Q51" s="4"/>
      <c r="R51" s="4"/>
      <c r="S51" s="4"/>
      <c r="T51" s="4"/>
    </row>
    <row r="52" spans="1:20" x14ac:dyDescent="0.25">
      <c r="A52" s="27"/>
      <c r="B52" s="28"/>
      <c r="C52" s="28"/>
      <c r="D52" s="29"/>
      <c r="E52" s="28"/>
      <c r="F52" s="28"/>
      <c r="G52" s="28"/>
      <c r="H52" s="28"/>
      <c r="I52" s="28"/>
      <c r="J52" s="28"/>
      <c r="K52" s="28"/>
      <c r="L52" s="7" t="s">
        <v>41</v>
      </c>
      <c r="M52" s="14">
        <f>SUM(M50:M51)</f>
        <v>3.4722222222222099E-3</v>
      </c>
      <c r="N52" s="14">
        <f>SUM(N50:N51)</f>
        <v>0.42291666666666661</v>
      </c>
      <c r="O52" s="35">
        <f>SUM(O50:O51)</f>
        <v>3</v>
      </c>
      <c r="P52" s="35">
        <f>SUM(P50:P51)</f>
        <v>191</v>
      </c>
      <c r="Q52" s="28"/>
      <c r="R52" s="28"/>
      <c r="S52" s="28"/>
      <c r="T52" s="28"/>
    </row>
    <row r="53" spans="1:20" x14ac:dyDescent="0.25">
      <c r="A53" s="16"/>
      <c r="B53" s="17"/>
      <c r="C53" s="17"/>
      <c r="D53" s="17"/>
      <c r="E53" s="18"/>
      <c r="F53" s="18"/>
      <c r="G53" s="18"/>
      <c r="H53" s="18"/>
      <c r="I53" s="18"/>
      <c r="J53" s="18"/>
      <c r="K53" s="17"/>
      <c r="L53" s="17"/>
      <c r="M53" s="19">
        <f>G53-F53+I53-H53</f>
        <v>0</v>
      </c>
      <c r="N53" s="20">
        <f>H53-G53-(L53-K53)</f>
        <v>0</v>
      </c>
      <c r="O53" s="34">
        <f>R53-Q53+T53-S53</f>
        <v>0</v>
      </c>
      <c r="P53" s="34">
        <f>S53-R53</f>
        <v>0</v>
      </c>
      <c r="Q53" s="17"/>
      <c r="R53" s="17"/>
      <c r="S53" s="17"/>
      <c r="T53" s="17"/>
    </row>
    <row r="54" spans="1:20" x14ac:dyDescent="0.25">
      <c r="A54" s="3">
        <v>46048</v>
      </c>
      <c r="B54" s="4" t="s">
        <v>45</v>
      </c>
      <c r="C54" s="4" t="s">
        <v>24</v>
      </c>
      <c r="D54" s="4" t="s">
        <v>51</v>
      </c>
      <c r="E54" s="5">
        <v>0.27430555555555558</v>
      </c>
      <c r="F54" s="5">
        <v>0.28472222222222221</v>
      </c>
      <c r="G54" s="5">
        <v>0.29166666666666669</v>
      </c>
      <c r="H54" s="5">
        <v>0.69374999999999998</v>
      </c>
      <c r="I54" s="5">
        <v>0.71180555555555558</v>
      </c>
      <c r="J54" s="5">
        <v>0.72638888888888886</v>
      </c>
      <c r="K54" s="4"/>
      <c r="L54" s="4"/>
      <c r="M54" s="12">
        <f>G54-F54+I54-H54</f>
        <v>2.5000000000000022E-2</v>
      </c>
      <c r="N54" s="13">
        <f>H54-G54-(L54-K54)</f>
        <v>0.40208333333333329</v>
      </c>
      <c r="O54" s="11">
        <f>R54-Q54+T54-S54</f>
        <v>6</v>
      </c>
      <c r="P54" s="11">
        <f>S54-R54</f>
        <v>201</v>
      </c>
      <c r="Q54" s="4">
        <v>78354</v>
      </c>
      <c r="R54" s="4">
        <v>78357</v>
      </c>
      <c r="S54" s="4">
        <v>78558</v>
      </c>
      <c r="T54" s="4">
        <v>78561</v>
      </c>
    </row>
    <row r="55" spans="1:20" x14ac:dyDescent="0.25">
      <c r="A55" s="27"/>
      <c r="B55" s="28"/>
      <c r="C55" s="28"/>
      <c r="D55" s="29"/>
      <c r="E55" s="28"/>
      <c r="F55" s="28"/>
      <c r="G55" s="28"/>
      <c r="H55" s="28"/>
      <c r="I55" s="28"/>
      <c r="J55" s="28"/>
      <c r="K55" s="28"/>
      <c r="L55" s="7" t="s">
        <v>41</v>
      </c>
      <c r="M55" s="14">
        <f>SUM(M53:M54)</f>
        <v>2.5000000000000022E-2</v>
      </c>
      <c r="N55" s="14">
        <f>SUM(N53:N54)</f>
        <v>0.40208333333333329</v>
      </c>
      <c r="O55" s="35">
        <f>SUM(O53:O54)</f>
        <v>6</v>
      </c>
      <c r="P55" s="35">
        <f>SUM(P53:P54)</f>
        <v>201</v>
      </c>
      <c r="Q55" s="28"/>
      <c r="R55" s="28"/>
      <c r="S55" s="28"/>
      <c r="T55" s="28"/>
    </row>
    <row r="56" spans="1:20" x14ac:dyDescent="0.25">
      <c r="A56" s="16">
        <v>46049</v>
      </c>
      <c r="B56" s="17" t="s">
        <v>46</v>
      </c>
      <c r="C56" s="17" t="s">
        <v>24</v>
      </c>
      <c r="D56" s="17" t="s">
        <v>51</v>
      </c>
      <c r="E56" s="18">
        <v>0.27430555555555558</v>
      </c>
      <c r="F56" s="18">
        <v>0.27430555555555558</v>
      </c>
      <c r="G56" s="18">
        <v>0.27777777777777779</v>
      </c>
      <c r="H56" s="18">
        <v>0.7006944444444444</v>
      </c>
      <c r="I56" s="18">
        <v>0.7006944444444444</v>
      </c>
      <c r="J56" s="18">
        <v>0.71180555555555558</v>
      </c>
      <c r="K56" s="17"/>
      <c r="L56" s="17"/>
      <c r="M56" s="19">
        <f>G56-F56+I56-H56</f>
        <v>3.4722222222222099E-3</v>
      </c>
      <c r="N56" s="20">
        <f>H56-G56-(L56-K56)</f>
        <v>0.42291666666666661</v>
      </c>
      <c r="O56" s="34">
        <f>R56-Q56+T56-S56</f>
        <v>6</v>
      </c>
      <c r="P56" s="34">
        <f>S56-R56</f>
        <v>190</v>
      </c>
      <c r="Q56" s="17">
        <v>78561</v>
      </c>
      <c r="R56" s="17">
        <v>78564</v>
      </c>
      <c r="S56" s="17">
        <v>78754</v>
      </c>
      <c r="T56" s="17">
        <v>78757</v>
      </c>
    </row>
    <row r="57" spans="1:20" x14ac:dyDescent="0.25">
      <c r="A57" s="3"/>
      <c r="B57" s="4"/>
      <c r="C57" s="4"/>
      <c r="D57" s="4"/>
      <c r="E57" s="5"/>
      <c r="F57" s="5"/>
      <c r="G57" s="5"/>
      <c r="H57" s="5"/>
      <c r="I57" s="5"/>
      <c r="J57" s="5"/>
      <c r="K57" s="4"/>
      <c r="L57" s="4"/>
      <c r="M57" s="12">
        <f>G57-F57+I57-H57</f>
        <v>0</v>
      </c>
      <c r="N57" s="13">
        <f>H57-G57-(L57-K57)</f>
        <v>0</v>
      </c>
      <c r="O57" s="11">
        <f>R57-Q57+T57-S57</f>
        <v>0</v>
      </c>
      <c r="P57" s="11">
        <f>S57-R57</f>
        <v>0</v>
      </c>
      <c r="Q57" s="4"/>
      <c r="R57" s="4"/>
      <c r="S57" s="4"/>
      <c r="T57" s="4"/>
    </row>
    <row r="58" spans="1:20" x14ac:dyDescent="0.25">
      <c r="A58" s="27"/>
      <c r="B58" s="28"/>
      <c r="C58" s="28"/>
      <c r="D58" s="29"/>
      <c r="E58" s="28"/>
      <c r="F58" s="28"/>
      <c r="G58" s="28"/>
      <c r="H58" s="28"/>
      <c r="I58" s="28"/>
      <c r="J58" s="28"/>
      <c r="K58" s="28"/>
      <c r="L58" s="7" t="s">
        <v>41</v>
      </c>
      <c r="M58" s="14">
        <f>SUM(M56:M57)</f>
        <v>3.4722222222222099E-3</v>
      </c>
      <c r="N58" s="14">
        <f>SUM(N56:N57)</f>
        <v>0.42291666666666661</v>
      </c>
      <c r="O58" s="35">
        <f>SUM(O56:O57)</f>
        <v>6</v>
      </c>
      <c r="P58" s="35">
        <f>SUM(P56:P57)</f>
        <v>190</v>
      </c>
      <c r="Q58" s="28"/>
      <c r="R58" s="28"/>
      <c r="S58" s="28"/>
      <c r="T58" s="28"/>
    </row>
    <row r="59" spans="1:20" x14ac:dyDescent="0.25">
      <c r="A59" s="16">
        <v>46050</v>
      </c>
      <c r="B59" s="17" t="s">
        <v>48</v>
      </c>
      <c r="C59" s="17" t="s">
        <v>24</v>
      </c>
      <c r="D59" s="17" t="s">
        <v>51</v>
      </c>
      <c r="E59" s="18">
        <v>0.27430555555555558</v>
      </c>
      <c r="F59" s="18">
        <v>0.27430555555555558</v>
      </c>
      <c r="G59" s="18">
        <v>0.27777777777777779</v>
      </c>
      <c r="H59" s="18">
        <v>0.7006944444444444</v>
      </c>
      <c r="I59" s="18">
        <v>0.7006944444444444</v>
      </c>
      <c r="J59" s="18">
        <v>0.71388888888888891</v>
      </c>
      <c r="K59" s="17"/>
      <c r="L59" s="17"/>
      <c r="M59" s="19">
        <f>G59-F59+I59-H59</f>
        <v>3.4722222222222099E-3</v>
      </c>
      <c r="N59" s="20">
        <f>H59-G59-(L59-K59)</f>
        <v>0.42291666666666661</v>
      </c>
      <c r="O59" s="34">
        <f>R59-Q59+T59-S59</f>
        <v>7</v>
      </c>
      <c r="P59" s="34">
        <f>S59-R59</f>
        <v>192</v>
      </c>
      <c r="Q59" s="17">
        <v>78757</v>
      </c>
      <c r="R59" s="17">
        <v>78761</v>
      </c>
      <c r="S59" s="17">
        <v>78953</v>
      </c>
      <c r="T59" s="17">
        <v>78956</v>
      </c>
    </row>
    <row r="60" spans="1:20" x14ac:dyDescent="0.25">
      <c r="A60" s="16"/>
      <c r="B60" s="17"/>
      <c r="C60" s="17"/>
      <c r="D60" s="17"/>
      <c r="E60" s="18"/>
      <c r="F60" s="18"/>
      <c r="G60" s="18"/>
      <c r="H60" s="18"/>
      <c r="I60" s="18"/>
      <c r="J60" s="18"/>
      <c r="K60" s="17"/>
      <c r="L60" s="17"/>
      <c r="M60" s="19">
        <f>G60-F60+I60-H60</f>
        <v>0</v>
      </c>
      <c r="N60" s="20">
        <f>H60-G60-(L60-K60)</f>
        <v>0</v>
      </c>
      <c r="O60" s="34">
        <f>R60-Q60+T60-S60</f>
        <v>0</v>
      </c>
      <c r="P60" s="34">
        <f>S60-R60</f>
        <v>0</v>
      </c>
      <c r="Q60" s="17"/>
      <c r="R60" s="17"/>
      <c r="S60" s="17"/>
      <c r="T60" s="17"/>
    </row>
    <row r="61" spans="1:20" x14ac:dyDescent="0.25">
      <c r="A61" s="3"/>
      <c r="B61" s="4"/>
      <c r="C61" s="4"/>
      <c r="D61" s="4"/>
      <c r="E61" s="5"/>
      <c r="F61" s="5"/>
      <c r="G61" s="5"/>
      <c r="H61" s="5"/>
      <c r="I61" s="5"/>
      <c r="J61" s="5"/>
      <c r="K61" s="4"/>
      <c r="L61" s="4"/>
      <c r="M61" s="19">
        <f>G61-F61+I61-H61</f>
        <v>0</v>
      </c>
      <c r="N61" s="13">
        <f>H61-G61-(L61-K61)</f>
        <v>0</v>
      </c>
      <c r="O61" s="11">
        <f>R61-Q61+T61-S61</f>
        <v>0</v>
      </c>
      <c r="P61" s="11">
        <f>S61-R61</f>
        <v>0</v>
      </c>
      <c r="Q61" s="4"/>
      <c r="R61" s="4"/>
      <c r="S61" s="4"/>
      <c r="T61" s="4"/>
    </row>
    <row r="62" spans="1:20" x14ac:dyDescent="0.25">
      <c r="A62" s="27"/>
      <c r="B62" s="28"/>
      <c r="C62" s="28"/>
      <c r="D62" s="29"/>
      <c r="E62" s="28"/>
      <c r="F62" s="28"/>
      <c r="G62" s="28"/>
      <c r="H62" s="28"/>
      <c r="I62" s="28"/>
      <c r="J62" s="28"/>
      <c r="K62" s="28"/>
      <c r="L62" s="7" t="s">
        <v>41</v>
      </c>
      <c r="M62" s="14">
        <f>SUM(M59:M61)</f>
        <v>3.4722222222222099E-3</v>
      </c>
      <c r="N62" s="14">
        <f>SUM(N59:N61)</f>
        <v>0.42291666666666661</v>
      </c>
      <c r="O62" s="35">
        <f>SUM(O59:O61)</f>
        <v>7</v>
      </c>
      <c r="P62" s="35">
        <f>SUM(P59:P61)</f>
        <v>192</v>
      </c>
      <c r="Q62" s="28"/>
      <c r="R62" s="28"/>
      <c r="S62" s="28"/>
      <c r="T62" s="28"/>
    </row>
    <row r="63" spans="1:20" x14ac:dyDescent="0.25">
      <c r="A63" s="16">
        <v>46051</v>
      </c>
      <c r="B63" s="17" t="s">
        <v>49</v>
      </c>
      <c r="C63" s="17" t="s">
        <v>24</v>
      </c>
      <c r="D63" s="17" t="s">
        <v>51</v>
      </c>
      <c r="E63" s="18">
        <v>0.27430555555555558</v>
      </c>
      <c r="F63" s="18">
        <v>0.27430555555555558</v>
      </c>
      <c r="G63" s="18">
        <v>0.27777777777777779</v>
      </c>
      <c r="H63" s="18">
        <v>0.7006944444444444</v>
      </c>
      <c r="I63" s="18">
        <v>0.7006944444444444</v>
      </c>
      <c r="J63" s="18">
        <v>0.71388888888888891</v>
      </c>
      <c r="K63" s="17"/>
      <c r="L63" s="17"/>
      <c r="M63" s="19">
        <f>G63-F63+I63-H63</f>
        <v>3.4722222222222099E-3</v>
      </c>
      <c r="N63" s="20">
        <f>H63-G63-(L63-K63)</f>
        <v>0.42291666666666661</v>
      </c>
      <c r="O63" s="34">
        <f>R63-Q63+T63-S63</f>
        <v>6</v>
      </c>
      <c r="P63" s="34">
        <f>S63-R63</f>
        <v>191</v>
      </c>
      <c r="Q63" s="17">
        <v>78956</v>
      </c>
      <c r="R63" s="17">
        <v>78959</v>
      </c>
      <c r="S63" s="17">
        <v>79150</v>
      </c>
      <c r="T63" s="17">
        <v>79153</v>
      </c>
    </row>
    <row r="64" spans="1:20" x14ac:dyDescent="0.25">
      <c r="A64" s="3"/>
      <c r="B64" s="4"/>
      <c r="C64" s="4"/>
      <c r="D64" s="4"/>
      <c r="E64" s="5"/>
      <c r="F64" s="5"/>
      <c r="G64" s="5"/>
      <c r="H64" s="5"/>
      <c r="I64" s="5"/>
      <c r="J64" s="5"/>
      <c r="K64" s="4"/>
      <c r="L64" s="4"/>
      <c r="M64" s="12">
        <f>G64-F64+I64-H64</f>
        <v>0</v>
      </c>
      <c r="N64" s="13">
        <f>H64-G64-(L64-K64)</f>
        <v>0</v>
      </c>
      <c r="O64" s="11">
        <f>R64-Q64+T64-S64</f>
        <v>0</v>
      </c>
      <c r="P64" s="11">
        <f>S64-R64</f>
        <v>0</v>
      </c>
      <c r="Q64" s="4"/>
      <c r="R64" s="4"/>
      <c r="S64" s="4"/>
      <c r="T64" s="4"/>
    </row>
    <row r="65" spans="1:20" x14ac:dyDescent="0.25">
      <c r="A65" s="27"/>
      <c r="B65" s="28"/>
      <c r="C65" s="28"/>
      <c r="D65" s="29"/>
      <c r="E65" s="28"/>
      <c r="F65" s="28"/>
      <c r="G65" s="28"/>
      <c r="H65" s="28"/>
      <c r="I65" s="28"/>
      <c r="J65" s="28"/>
      <c r="K65" s="28"/>
      <c r="L65" s="7" t="s">
        <v>41</v>
      </c>
      <c r="M65" s="14">
        <f>SUM(M63:M64)</f>
        <v>3.4722222222222099E-3</v>
      </c>
      <c r="N65" s="14">
        <f>SUM(N63:N64)</f>
        <v>0.42291666666666661</v>
      </c>
      <c r="O65" s="35">
        <f>SUM(O63:O64)</f>
        <v>6</v>
      </c>
      <c r="P65" s="35">
        <f>SUM(P63:P64)</f>
        <v>191</v>
      </c>
      <c r="Q65" s="28"/>
      <c r="R65" s="28"/>
      <c r="S65" s="28"/>
      <c r="T65" s="28"/>
    </row>
    <row r="66" spans="1:20" x14ac:dyDescent="0.25">
      <c r="A66" s="3">
        <v>46052</v>
      </c>
      <c r="B66" s="4" t="s">
        <v>42</v>
      </c>
      <c r="C66" s="4" t="s">
        <v>24</v>
      </c>
      <c r="D66" s="4" t="s">
        <v>51</v>
      </c>
      <c r="E66" s="5">
        <v>0.27430555555555558</v>
      </c>
      <c r="F66" s="5">
        <v>0.27430555555555558</v>
      </c>
      <c r="G66" s="5">
        <v>0.27777777777777779</v>
      </c>
      <c r="H66" s="5">
        <v>0.7006944444444444</v>
      </c>
      <c r="I66" s="5">
        <v>0.7006944444444444</v>
      </c>
      <c r="J66" s="5">
        <v>0.71180555555555558</v>
      </c>
      <c r="K66" s="4"/>
      <c r="L66" s="4"/>
      <c r="M66" s="12">
        <f>G66-F66+I66-H66</f>
        <v>3.4722222222222099E-3</v>
      </c>
      <c r="N66" s="13">
        <f>H66-G66-(L66-K66)</f>
        <v>0.42291666666666661</v>
      </c>
      <c r="O66" s="11">
        <f>R66-Q66+T66-S66</f>
        <v>6</v>
      </c>
      <c r="P66" s="11">
        <f>S66-R66</f>
        <v>191</v>
      </c>
      <c r="Q66" s="4">
        <v>79153</v>
      </c>
      <c r="R66" s="4">
        <v>79156</v>
      </c>
      <c r="S66" s="4">
        <v>79347</v>
      </c>
      <c r="T66" s="4">
        <v>79350</v>
      </c>
    </row>
    <row r="67" spans="1:20" x14ac:dyDescent="0.25">
      <c r="A67" s="3"/>
      <c r="B67" s="4"/>
      <c r="C67" s="4"/>
      <c r="D67" s="4"/>
      <c r="E67" s="5"/>
      <c r="F67" s="5"/>
      <c r="G67" s="5"/>
      <c r="H67" s="5"/>
      <c r="I67" s="5"/>
      <c r="J67" s="5"/>
      <c r="K67" s="4"/>
      <c r="L67" s="4"/>
      <c r="M67" s="12">
        <f>G67-F67+I67-H67</f>
        <v>0</v>
      </c>
      <c r="N67" s="13">
        <f>H67-G67-(L67-K67)</f>
        <v>0</v>
      </c>
      <c r="O67" s="11">
        <f>R67-Q67+T67-S67</f>
        <v>0</v>
      </c>
      <c r="P67" s="11">
        <f>S67-R67</f>
        <v>0</v>
      </c>
      <c r="Q67" s="4"/>
      <c r="R67" s="4"/>
      <c r="S67" s="4"/>
      <c r="T67" s="4"/>
    </row>
    <row r="68" spans="1:20" x14ac:dyDescent="0.25">
      <c r="A68" s="3"/>
      <c r="B68" s="4"/>
      <c r="C68" s="4"/>
      <c r="D68" s="4"/>
      <c r="E68" s="5"/>
      <c r="F68" s="5"/>
      <c r="G68" s="5"/>
      <c r="H68" s="5"/>
      <c r="I68" s="5"/>
      <c r="J68" s="5"/>
      <c r="K68" s="4"/>
      <c r="L68" s="4"/>
      <c r="M68" s="12">
        <f>G68-F68+I68-H68</f>
        <v>0</v>
      </c>
      <c r="N68" s="13">
        <f>H68-G68-(L68-K68)</f>
        <v>0</v>
      </c>
      <c r="O68" s="11">
        <f>R68-Q68+T68-S68</f>
        <v>0</v>
      </c>
      <c r="P68" s="11">
        <f>S68-R68</f>
        <v>0</v>
      </c>
      <c r="Q68" s="4"/>
      <c r="R68" s="4"/>
      <c r="S68" s="4"/>
      <c r="T68" s="4"/>
    </row>
    <row r="69" spans="1:20" x14ac:dyDescent="0.25">
      <c r="A69" s="27"/>
      <c r="B69" s="28"/>
      <c r="C69" s="28"/>
      <c r="D69" s="29"/>
      <c r="E69" s="28"/>
      <c r="F69" s="28"/>
      <c r="G69" s="28"/>
      <c r="H69" s="28"/>
      <c r="I69" s="28"/>
      <c r="J69" s="28"/>
      <c r="K69" s="28"/>
      <c r="L69" s="7" t="s">
        <v>41</v>
      </c>
      <c r="M69" s="14">
        <f>SUM(M66:M68)</f>
        <v>3.4722222222222099E-3</v>
      </c>
      <c r="N69" s="14">
        <f>SUM(N66:N68)</f>
        <v>0.42291666666666661</v>
      </c>
      <c r="O69" s="35">
        <f>SUM(O66:O68)</f>
        <v>6</v>
      </c>
      <c r="P69" s="35">
        <f>SUM(P66:P68)</f>
        <v>191</v>
      </c>
      <c r="Q69" s="28"/>
      <c r="R69" s="28"/>
      <c r="S69" s="28"/>
      <c r="T69" s="28"/>
    </row>
    <row r="70" spans="1:20" x14ac:dyDescent="0.25">
      <c r="A70" s="16"/>
      <c r="B70" s="17"/>
      <c r="C70" s="17"/>
      <c r="D70" s="17"/>
      <c r="E70" s="18"/>
      <c r="F70" s="18"/>
      <c r="G70" s="18"/>
      <c r="H70" s="18"/>
      <c r="I70" s="18"/>
      <c r="J70" s="18"/>
      <c r="K70" s="17"/>
      <c r="L70" s="17"/>
      <c r="M70" s="19">
        <f>G70-F70+I70-H70</f>
        <v>0</v>
      </c>
      <c r="N70" s="20">
        <f>H70-G70-(L70-K70)</f>
        <v>0</v>
      </c>
      <c r="O70" s="34">
        <f>R70-Q70+T70-S70</f>
        <v>0</v>
      </c>
      <c r="P70" s="34">
        <f>S70-R70</f>
        <v>0</v>
      </c>
      <c r="Q70" s="17"/>
      <c r="R70" s="17"/>
      <c r="S70" s="17"/>
      <c r="T70" s="17"/>
    </row>
    <row r="71" spans="1:20" x14ac:dyDescent="0.25">
      <c r="A71" s="3"/>
      <c r="B71" s="4"/>
      <c r="C71" s="4"/>
      <c r="D71" s="4"/>
      <c r="E71" s="5"/>
      <c r="F71" s="5"/>
      <c r="G71" s="5"/>
      <c r="H71" s="5"/>
      <c r="I71" s="5"/>
      <c r="J71" s="5"/>
      <c r="K71" s="4"/>
      <c r="L71" s="4"/>
      <c r="M71" s="12">
        <f>G71-F71+I71-H71</f>
        <v>0</v>
      </c>
      <c r="N71" s="13">
        <f>H71-G71-(L71-K71)</f>
        <v>0</v>
      </c>
      <c r="O71" s="11">
        <f>R71-Q71+T71-S71</f>
        <v>0</v>
      </c>
      <c r="P71" s="11">
        <f>S71-R71</f>
        <v>0</v>
      </c>
      <c r="Q71" s="4"/>
      <c r="R71" s="4"/>
      <c r="S71" s="4"/>
      <c r="T71" s="4"/>
    </row>
    <row r="72" spans="1:20" x14ac:dyDescent="0.25">
      <c r="A72" s="3"/>
      <c r="B72" s="4"/>
      <c r="C72" s="4"/>
      <c r="D72" s="4"/>
      <c r="E72" s="5"/>
      <c r="F72" s="5"/>
      <c r="G72" s="5"/>
      <c r="H72" s="5"/>
      <c r="I72" s="5"/>
      <c r="J72" s="5"/>
      <c r="K72" s="4"/>
      <c r="L72" s="4"/>
      <c r="M72" s="12">
        <f>G72-F72+I72-H72</f>
        <v>0</v>
      </c>
      <c r="N72" s="13">
        <f>H72-G72-(L72-K72)</f>
        <v>0</v>
      </c>
      <c r="O72" s="11">
        <f>R72-Q72+T72-S72</f>
        <v>0</v>
      </c>
      <c r="P72" s="11">
        <f>S72-R72</f>
        <v>0</v>
      </c>
      <c r="Q72" s="4"/>
      <c r="R72" s="4"/>
      <c r="S72" s="4"/>
      <c r="T72" s="4"/>
    </row>
    <row r="73" spans="1:20" x14ac:dyDescent="0.25">
      <c r="A73" s="3"/>
      <c r="B73" s="4"/>
      <c r="C73" s="4"/>
      <c r="D73" s="4"/>
      <c r="E73" s="5"/>
      <c r="F73" s="5"/>
      <c r="G73" s="5"/>
      <c r="H73" s="5"/>
      <c r="I73" s="5"/>
      <c r="J73" s="5"/>
      <c r="K73" s="4"/>
      <c r="L73" s="4"/>
      <c r="M73" s="12">
        <f>G73-F73+I73-H73</f>
        <v>0</v>
      </c>
      <c r="N73" s="13">
        <f>H73-G73-(L73-K73)</f>
        <v>0</v>
      </c>
      <c r="O73" s="11">
        <f>R73-Q73+T73-S73</f>
        <v>0</v>
      </c>
      <c r="P73" s="11">
        <f>S73-R73</f>
        <v>0</v>
      </c>
      <c r="Q73" s="4"/>
      <c r="R73" s="4"/>
      <c r="S73" s="4"/>
      <c r="T73" s="4"/>
    </row>
    <row r="74" spans="1:20" x14ac:dyDescent="0.25">
      <c r="A74" s="27"/>
      <c r="B74" s="28"/>
      <c r="C74" s="28"/>
      <c r="D74" s="29"/>
      <c r="E74" s="28"/>
      <c r="F74" s="28"/>
      <c r="G74" s="28"/>
      <c r="H74" s="28"/>
      <c r="I74" s="28"/>
      <c r="J74" s="28"/>
      <c r="K74" s="28"/>
      <c r="L74" s="7"/>
      <c r="M74" s="14">
        <f>SUM(M70:M73)</f>
        <v>0</v>
      </c>
      <c r="N74" s="14">
        <f>SUM(N70:N73)</f>
        <v>0</v>
      </c>
      <c r="O74" s="35">
        <f>SUM(O70:O73)</f>
        <v>0</v>
      </c>
      <c r="P74" s="35">
        <f>SUM(P70:P73)</f>
        <v>0</v>
      </c>
      <c r="Q74" s="28"/>
      <c r="R74" s="28"/>
      <c r="S74" s="28"/>
      <c r="T74" s="28"/>
    </row>
    <row r="75" spans="1:20" x14ac:dyDescent="0.25">
      <c r="A75" s="16"/>
      <c r="B75" s="17"/>
      <c r="C75" s="17"/>
      <c r="D75" s="17"/>
      <c r="E75" s="18"/>
      <c r="F75" s="18"/>
      <c r="G75" s="18"/>
      <c r="H75" s="18"/>
      <c r="I75" s="18"/>
      <c r="J75" s="18"/>
      <c r="K75" s="17"/>
      <c r="L75" s="17"/>
      <c r="M75" s="19">
        <f>G75-F75+I75-H75</f>
        <v>0</v>
      </c>
      <c r="N75" s="20">
        <f t="shared" ref="N75:N104" si="0">H75-G75-(L75-K75)</f>
        <v>0</v>
      </c>
      <c r="O75" s="34">
        <f>R75-Q75+T75-S75</f>
        <v>0</v>
      </c>
      <c r="P75" s="34">
        <f t="shared" ref="P75:P104" si="1">S75-R75</f>
        <v>0</v>
      </c>
      <c r="Q75" s="17"/>
      <c r="R75" s="17"/>
      <c r="S75" s="17"/>
      <c r="T75" s="17"/>
    </row>
    <row r="76" spans="1:20" x14ac:dyDescent="0.25">
      <c r="A76" s="3"/>
      <c r="B76" s="4"/>
      <c r="C76" s="4"/>
      <c r="D76" s="4"/>
      <c r="E76" s="5"/>
      <c r="F76" s="5"/>
      <c r="G76" s="5"/>
      <c r="H76" s="5"/>
      <c r="I76" s="5"/>
      <c r="J76" s="5"/>
      <c r="K76" s="4"/>
      <c r="L76" s="4"/>
      <c r="M76" s="12">
        <f t="shared" ref="M76:M104" si="2">G76-F76+I76-H76</f>
        <v>0</v>
      </c>
      <c r="N76" s="13">
        <f t="shared" si="0"/>
        <v>0</v>
      </c>
      <c r="O76" s="11">
        <f t="shared" ref="O76:O104" si="3">R76-Q76+T76-S76</f>
        <v>0</v>
      </c>
      <c r="P76" s="11">
        <f t="shared" si="1"/>
        <v>0</v>
      </c>
      <c r="Q76" s="4"/>
      <c r="R76" s="4"/>
      <c r="S76" s="4"/>
      <c r="T76" s="4"/>
    </row>
    <row r="77" spans="1:20" x14ac:dyDescent="0.25">
      <c r="A77" s="3"/>
      <c r="B77" s="4"/>
      <c r="C77" s="4"/>
      <c r="D77" s="4"/>
      <c r="E77" s="5"/>
      <c r="F77" s="5"/>
      <c r="G77" s="5"/>
      <c r="H77" s="5"/>
      <c r="I77" s="5"/>
      <c r="J77" s="5"/>
      <c r="K77" s="4"/>
      <c r="L77" s="4"/>
      <c r="M77" s="12">
        <f t="shared" si="2"/>
        <v>0</v>
      </c>
      <c r="N77" s="13">
        <f t="shared" si="0"/>
        <v>0</v>
      </c>
      <c r="O77" s="11">
        <f t="shared" si="3"/>
        <v>0</v>
      </c>
      <c r="P77" s="11">
        <f t="shared" si="1"/>
        <v>0</v>
      </c>
      <c r="Q77" s="4"/>
      <c r="R77" s="4"/>
      <c r="S77" s="4"/>
      <c r="T77" s="4"/>
    </row>
    <row r="78" spans="1:20" x14ac:dyDescent="0.25">
      <c r="A78" s="3"/>
      <c r="B78" s="4"/>
      <c r="C78" s="6"/>
      <c r="D78" s="4"/>
      <c r="E78" s="5"/>
      <c r="F78" s="5"/>
      <c r="G78" s="5"/>
      <c r="H78" s="5"/>
      <c r="I78" s="5"/>
      <c r="J78" s="5"/>
      <c r="K78" s="4"/>
      <c r="L78" s="4"/>
      <c r="M78" s="12">
        <f t="shared" si="2"/>
        <v>0</v>
      </c>
      <c r="N78" s="13">
        <f t="shared" si="0"/>
        <v>0</v>
      </c>
      <c r="O78" s="11">
        <f t="shared" si="3"/>
        <v>0</v>
      </c>
      <c r="P78" s="11">
        <f t="shared" si="1"/>
        <v>0</v>
      </c>
      <c r="Q78" s="4"/>
      <c r="R78" s="4"/>
      <c r="S78" s="4"/>
      <c r="T78" s="4"/>
    </row>
    <row r="79" spans="1:20" x14ac:dyDescent="0.25">
      <c r="A79" s="3"/>
      <c r="B79" s="4"/>
      <c r="C79" s="6"/>
      <c r="D79" s="4"/>
      <c r="E79" s="5"/>
      <c r="F79" s="5"/>
      <c r="G79" s="5"/>
      <c r="H79" s="5"/>
      <c r="I79" s="5"/>
      <c r="J79" s="5"/>
      <c r="K79" s="4"/>
      <c r="L79" s="4"/>
      <c r="M79" s="12">
        <f t="shared" si="2"/>
        <v>0</v>
      </c>
      <c r="N79" s="13">
        <f t="shared" si="0"/>
        <v>0</v>
      </c>
      <c r="O79" s="11">
        <f t="shared" si="3"/>
        <v>0</v>
      </c>
      <c r="P79" s="11">
        <f t="shared" si="1"/>
        <v>0</v>
      </c>
      <c r="Q79" s="4"/>
      <c r="R79" s="4"/>
      <c r="S79" s="4"/>
      <c r="T79" s="4"/>
    </row>
    <row r="80" spans="1:20" x14ac:dyDescent="0.25">
      <c r="A80" s="3"/>
      <c r="B80" s="4"/>
      <c r="C80" s="4"/>
      <c r="D80" s="4"/>
      <c r="E80" s="5"/>
      <c r="F80" s="5"/>
      <c r="G80" s="5"/>
      <c r="H80" s="5"/>
      <c r="I80" s="5"/>
      <c r="J80" s="5"/>
      <c r="K80" s="4"/>
      <c r="L80" s="4"/>
      <c r="M80" s="12">
        <f t="shared" si="2"/>
        <v>0</v>
      </c>
      <c r="N80" s="13">
        <f t="shared" si="0"/>
        <v>0</v>
      </c>
      <c r="O80" s="11">
        <f t="shared" si="3"/>
        <v>0</v>
      </c>
      <c r="P80" s="11">
        <f t="shared" si="1"/>
        <v>0</v>
      </c>
      <c r="Q80" s="4"/>
      <c r="R80" s="4"/>
      <c r="S80" s="4"/>
      <c r="T80" s="4"/>
    </row>
    <row r="81" spans="1:20" x14ac:dyDescent="0.25">
      <c r="A81" s="3"/>
      <c r="B81" s="4"/>
      <c r="C81" s="4"/>
      <c r="D81" s="4"/>
      <c r="E81" s="5"/>
      <c r="F81" s="5"/>
      <c r="G81" s="5"/>
      <c r="H81" s="5"/>
      <c r="I81" s="5"/>
      <c r="J81" s="5"/>
      <c r="K81" s="4"/>
      <c r="L81" s="4"/>
      <c r="M81" s="12">
        <f t="shared" si="2"/>
        <v>0</v>
      </c>
      <c r="N81" s="13">
        <f t="shared" si="0"/>
        <v>0</v>
      </c>
      <c r="O81" s="11">
        <f t="shared" si="3"/>
        <v>0</v>
      </c>
      <c r="P81" s="11">
        <f t="shared" si="1"/>
        <v>0</v>
      </c>
      <c r="Q81" s="4"/>
      <c r="R81" s="4"/>
      <c r="S81" s="4"/>
      <c r="T81" s="4"/>
    </row>
    <row r="82" spans="1:20" x14ac:dyDescent="0.25">
      <c r="A82" s="3"/>
      <c r="B82" s="4"/>
      <c r="C82" s="4"/>
      <c r="D82" s="4"/>
      <c r="E82" s="5"/>
      <c r="F82" s="5"/>
      <c r="G82" s="5"/>
      <c r="H82" s="5"/>
      <c r="I82" s="5"/>
      <c r="J82" s="5"/>
      <c r="K82" s="4"/>
      <c r="L82" s="4"/>
      <c r="M82" s="12">
        <f t="shared" si="2"/>
        <v>0</v>
      </c>
      <c r="N82" s="13">
        <f t="shared" si="0"/>
        <v>0</v>
      </c>
      <c r="O82" s="11">
        <f t="shared" si="3"/>
        <v>0</v>
      </c>
      <c r="P82" s="11">
        <f t="shared" si="1"/>
        <v>0</v>
      </c>
      <c r="Q82" s="4"/>
      <c r="R82" s="4"/>
      <c r="S82" s="4"/>
      <c r="T82" s="4"/>
    </row>
    <row r="83" spans="1:20" x14ac:dyDescent="0.25">
      <c r="A83" s="3"/>
      <c r="B83" s="4"/>
      <c r="C83" s="4"/>
      <c r="D83" s="4"/>
      <c r="E83" s="5"/>
      <c r="F83" s="5"/>
      <c r="G83" s="5"/>
      <c r="H83" s="5"/>
      <c r="I83" s="5"/>
      <c r="J83" s="5"/>
      <c r="K83" s="4"/>
      <c r="L83" s="4"/>
      <c r="M83" s="12">
        <f t="shared" si="2"/>
        <v>0</v>
      </c>
      <c r="N83" s="13">
        <f t="shared" si="0"/>
        <v>0</v>
      </c>
      <c r="O83" s="11">
        <f t="shared" si="3"/>
        <v>0</v>
      </c>
      <c r="P83" s="11">
        <f t="shared" si="1"/>
        <v>0</v>
      </c>
      <c r="Q83" s="4"/>
      <c r="R83" s="4"/>
      <c r="S83" s="4"/>
      <c r="T83" s="4"/>
    </row>
    <row r="84" spans="1:20" x14ac:dyDescent="0.25">
      <c r="A84" s="3"/>
      <c r="B84" s="4"/>
      <c r="C84" s="4"/>
      <c r="D84" s="4"/>
      <c r="E84" s="5"/>
      <c r="F84" s="5"/>
      <c r="G84" s="5"/>
      <c r="H84" s="5"/>
      <c r="I84" s="5"/>
      <c r="J84" s="5"/>
      <c r="K84" s="4"/>
      <c r="L84" s="4"/>
      <c r="M84" s="12">
        <f t="shared" si="2"/>
        <v>0</v>
      </c>
      <c r="N84" s="13">
        <f t="shared" si="0"/>
        <v>0</v>
      </c>
      <c r="O84" s="11">
        <f t="shared" si="3"/>
        <v>0</v>
      </c>
      <c r="P84" s="11">
        <f t="shared" si="1"/>
        <v>0</v>
      </c>
      <c r="Q84" s="4"/>
      <c r="R84" s="4"/>
      <c r="S84" s="4"/>
      <c r="T84" s="4"/>
    </row>
    <row r="85" spans="1:20" x14ac:dyDescent="0.25">
      <c r="A85" s="3"/>
      <c r="B85" s="4"/>
      <c r="C85" s="4"/>
      <c r="D85" s="4"/>
      <c r="E85" s="5"/>
      <c r="F85" s="5"/>
      <c r="G85" s="5"/>
      <c r="H85" s="5"/>
      <c r="I85" s="5"/>
      <c r="J85" s="5"/>
      <c r="K85" s="4"/>
      <c r="L85" s="4"/>
      <c r="M85" s="12">
        <f t="shared" si="2"/>
        <v>0</v>
      </c>
      <c r="N85" s="13">
        <f t="shared" si="0"/>
        <v>0</v>
      </c>
      <c r="O85" s="11">
        <f t="shared" si="3"/>
        <v>0</v>
      </c>
      <c r="P85" s="11">
        <f t="shared" si="1"/>
        <v>0</v>
      </c>
      <c r="Q85" s="4"/>
      <c r="R85" s="4"/>
      <c r="S85" s="4"/>
      <c r="T85" s="4"/>
    </row>
    <row r="86" spans="1:20" x14ac:dyDescent="0.25">
      <c r="A86" s="3"/>
      <c r="B86" s="4"/>
      <c r="C86" s="4"/>
      <c r="D86" s="4"/>
      <c r="E86" s="5"/>
      <c r="F86" s="5"/>
      <c r="G86" s="5"/>
      <c r="H86" s="5"/>
      <c r="I86" s="5"/>
      <c r="J86" s="5"/>
      <c r="K86" s="4"/>
      <c r="L86" s="4"/>
      <c r="M86" s="12">
        <f t="shared" si="2"/>
        <v>0</v>
      </c>
      <c r="N86" s="13">
        <f t="shared" si="0"/>
        <v>0</v>
      </c>
      <c r="O86" s="11">
        <f t="shared" si="3"/>
        <v>0</v>
      </c>
      <c r="P86" s="11">
        <f t="shared" si="1"/>
        <v>0</v>
      </c>
      <c r="Q86" s="4"/>
      <c r="R86" s="4"/>
      <c r="S86" s="4"/>
      <c r="T86" s="4"/>
    </row>
    <row r="87" spans="1:20" x14ac:dyDescent="0.25">
      <c r="A87" s="3"/>
      <c r="B87" s="4"/>
      <c r="C87" s="4"/>
      <c r="D87" s="4"/>
      <c r="E87" s="5"/>
      <c r="F87" s="5"/>
      <c r="G87" s="5"/>
      <c r="H87" s="5"/>
      <c r="I87" s="5"/>
      <c r="J87" s="5"/>
      <c r="K87" s="4"/>
      <c r="L87" s="4"/>
      <c r="M87" s="12">
        <f t="shared" si="2"/>
        <v>0</v>
      </c>
      <c r="N87" s="13">
        <f t="shared" si="0"/>
        <v>0</v>
      </c>
      <c r="O87" s="11">
        <f t="shared" si="3"/>
        <v>0</v>
      </c>
      <c r="P87" s="11">
        <f t="shared" si="1"/>
        <v>0</v>
      </c>
      <c r="Q87" s="4"/>
      <c r="R87" s="4"/>
      <c r="S87" s="4"/>
      <c r="T87" s="4"/>
    </row>
    <row r="88" spans="1:20" x14ac:dyDescent="0.25">
      <c r="A88" s="3"/>
      <c r="B88" s="4"/>
      <c r="C88" s="4"/>
      <c r="D88" s="4"/>
      <c r="E88" s="5"/>
      <c r="F88" s="5"/>
      <c r="G88" s="5"/>
      <c r="H88" s="5"/>
      <c r="I88" s="5"/>
      <c r="J88" s="5"/>
      <c r="K88" s="4"/>
      <c r="L88" s="4"/>
      <c r="M88" s="12">
        <f t="shared" si="2"/>
        <v>0</v>
      </c>
      <c r="N88" s="13">
        <f t="shared" si="0"/>
        <v>0</v>
      </c>
      <c r="O88" s="11">
        <f t="shared" si="3"/>
        <v>0</v>
      </c>
      <c r="P88" s="11">
        <f t="shared" si="1"/>
        <v>0</v>
      </c>
      <c r="Q88" s="4"/>
      <c r="R88" s="4"/>
      <c r="S88" s="4"/>
      <c r="T88" s="4"/>
    </row>
    <row r="89" spans="1:20" x14ac:dyDescent="0.25">
      <c r="A89" s="3"/>
      <c r="B89" s="4"/>
      <c r="C89" s="4"/>
      <c r="D89" s="4"/>
      <c r="E89" s="5"/>
      <c r="F89" s="5"/>
      <c r="G89" s="5"/>
      <c r="H89" s="5"/>
      <c r="I89" s="5"/>
      <c r="J89" s="5"/>
      <c r="K89" s="4"/>
      <c r="L89" s="4"/>
      <c r="M89" s="12">
        <f t="shared" si="2"/>
        <v>0</v>
      </c>
      <c r="N89" s="13">
        <f t="shared" si="0"/>
        <v>0</v>
      </c>
      <c r="O89" s="11">
        <f t="shared" si="3"/>
        <v>0</v>
      </c>
      <c r="P89" s="11">
        <f t="shared" si="1"/>
        <v>0</v>
      </c>
      <c r="Q89" s="4"/>
      <c r="R89" s="4"/>
      <c r="S89" s="4"/>
      <c r="T89" s="4"/>
    </row>
    <row r="90" spans="1:20" x14ac:dyDescent="0.25">
      <c r="A90" s="3"/>
      <c r="B90" s="4"/>
      <c r="C90" s="4"/>
      <c r="D90" s="4"/>
      <c r="E90" s="5"/>
      <c r="F90" s="5"/>
      <c r="G90" s="5"/>
      <c r="H90" s="5"/>
      <c r="I90" s="5"/>
      <c r="J90" s="5"/>
      <c r="K90" s="4"/>
      <c r="L90" s="4"/>
      <c r="M90" s="12">
        <f t="shared" si="2"/>
        <v>0</v>
      </c>
      <c r="N90" s="13">
        <f t="shared" si="0"/>
        <v>0</v>
      </c>
      <c r="O90" s="11">
        <f t="shared" si="3"/>
        <v>0</v>
      </c>
      <c r="P90" s="11">
        <f t="shared" si="1"/>
        <v>0</v>
      </c>
      <c r="Q90" s="4"/>
      <c r="R90" s="4"/>
      <c r="S90" s="4"/>
      <c r="T90" s="4"/>
    </row>
    <row r="91" spans="1:20" x14ac:dyDescent="0.25">
      <c r="A91" s="3"/>
      <c r="B91" s="4"/>
      <c r="C91" s="4"/>
      <c r="D91" s="4"/>
      <c r="E91" s="5"/>
      <c r="F91" s="5"/>
      <c r="G91" s="5"/>
      <c r="H91" s="5"/>
      <c r="I91" s="5"/>
      <c r="J91" s="5"/>
      <c r="K91" s="4"/>
      <c r="L91" s="4"/>
      <c r="M91" s="12">
        <f t="shared" si="2"/>
        <v>0</v>
      </c>
      <c r="N91" s="13">
        <f t="shared" si="0"/>
        <v>0</v>
      </c>
      <c r="O91" s="11">
        <f t="shared" si="3"/>
        <v>0</v>
      </c>
      <c r="P91" s="11">
        <f t="shared" si="1"/>
        <v>0</v>
      </c>
      <c r="Q91" s="4"/>
      <c r="R91" s="4"/>
      <c r="S91" s="4"/>
      <c r="T91" s="4"/>
    </row>
    <row r="92" spans="1:20" x14ac:dyDescent="0.25">
      <c r="A92" s="3"/>
      <c r="B92" s="4"/>
      <c r="C92" s="4"/>
      <c r="D92" s="4"/>
      <c r="E92" s="5"/>
      <c r="F92" s="5"/>
      <c r="G92" s="5"/>
      <c r="H92" s="5"/>
      <c r="I92" s="5"/>
      <c r="J92" s="5"/>
      <c r="K92" s="4"/>
      <c r="L92" s="4"/>
      <c r="M92" s="12">
        <f t="shared" si="2"/>
        <v>0</v>
      </c>
      <c r="N92" s="13">
        <f t="shared" si="0"/>
        <v>0</v>
      </c>
      <c r="O92" s="11">
        <f t="shared" si="3"/>
        <v>0</v>
      </c>
      <c r="P92" s="11">
        <f t="shared" si="1"/>
        <v>0</v>
      </c>
      <c r="Q92" s="4"/>
      <c r="R92" s="4"/>
      <c r="S92" s="4"/>
      <c r="T92" s="4"/>
    </row>
    <row r="93" spans="1:20" x14ac:dyDescent="0.25">
      <c r="A93" s="3"/>
      <c r="B93" s="4"/>
      <c r="C93" s="4"/>
      <c r="D93" s="4"/>
      <c r="E93" s="5"/>
      <c r="F93" s="5"/>
      <c r="G93" s="5"/>
      <c r="H93" s="5"/>
      <c r="I93" s="5"/>
      <c r="J93" s="5"/>
      <c r="K93" s="4"/>
      <c r="L93" s="4"/>
      <c r="M93" s="12">
        <f t="shared" si="2"/>
        <v>0</v>
      </c>
      <c r="N93" s="13">
        <f t="shared" si="0"/>
        <v>0</v>
      </c>
      <c r="O93" s="11">
        <f t="shared" si="3"/>
        <v>0</v>
      </c>
      <c r="P93" s="11">
        <f t="shared" si="1"/>
        <v>0</v>
      </c>
      <c r="Q93" s="4"/>
      <c r="R93" s="4"/>
      <c r="S93" s="4"/>
      <c r="T93" s="4"/>
    </row>
    <row r="94" spans="1:20" x14ac:dyDescent="0.25">
      <c r="A94" s="3"/>
      <c r="B94" s="4"/>
      <c r="C94" s="4"/>
      <c r="D94" s="4"/>
      <c r="E94" s="5"/>
      <c r="F94" s="5"/>
      <c r="G94" s="5"/>
      <c r="H94" s="5"/>
      <c r="I94" s="5"/>
      <c r="J94" s="5"/>
      <c r="K94" s="4"/>
      <c r="L94" s="4"/>
      <c r="M94" s="12">
        <f t="shared" si="2"/>
        <v>0</v>
      </c>
      <c r="N94" s="13">
        <f t="shared" si="0"/>
        <v>0</v>
      </c>
      <c r="O94" s="11">
        <f t="shared" si="3"/>
        <v>0</v>
      </c>
      <c r="P94" s="11">
        <f t="shared" si="1"/>
        <v>0</v>
      </c>
      <c r="Q94" s="4"/>
      <c r="R94" s="4"/>
      <c r="S94" s="4"/>
      <c r="T94" s="4"/>
    </row>
    <row r="95" spans="1:20" x14ac:dyDescent="0.25">
      <c r="A95" s="3"/>
      <c r="B95" s="4"/>
      <c r="C95" s="4"/>
      <c r="D95" s="4"/>
      <c r="E95" s="5"/>
      <c r="F95" s="5"/>
      <c r="G95" s="5"/>
      <c r="H95" s="5"/>
      <c r="I95" s="5"/>
      <c r="J95" s="5"/>
      <c r="K95" s="4"/>
      <c r="L95" s="4"/>
      <c r="M95" s="12">
        <f t="shared" si="2"/>
        <v>0</v>
      </c>
      <c r="N95" s="13">
        <f t="shared" si="0"/>
        <v>0</v>
      </c>
      <c r="O95" s="11">
        <f t="shared" si="3"/>
        <v>0</v>
      </c>
      <c r="P95" s="11">
        <f t="shared" si="1"/>
        <v>0</v>
      </c>
      <c r="Q95" s="4"/>
      <c r="R95" s="4"/>
      <c r="S95" s="4"/>
      <c r="T95" s="4"/>
    </row>
    <row r="96" spans="1:20" x14ac:dyDescent="0.25">
      <c r="A96" s="3"/>
      <c r="B96" s="4"/>
      <c r="C96" s="4"/>
      <c r="D96" s="4"/>
      <c r="E96" s="5"/>
      <c r="F96" s="5"/>
      <c r="G96" s="5"/>
      <c r="H96" s="5"/>
      <c r="I96" s="5"/>
      <c r="J96" s="5"/>
      <c r="K96" s="4"/>
      <c r="L96" s="4"/>
      <c r="M96" s="12">
        <f t="shared" si="2"/>
        <v>0</v>
      </c>
      <c r="N96" s="13">
        <f t="shared" si="0"/>
        <v>0</v>
      </c>
      <c r="O96" s="11">
        <f t="shared" si="3"/>
        <v>0</v>
      </c>
      <c r="P96" s="11">
        <f t="shared" si="1"/>
        <v>0</v>
      </c>
      <c r="Q96" s="4"/>
      <c r="R96" s="4"/>
      <c r="S96" s="4"/>
      <c r="T96" s="4"/>
    </row>
    <row r="97" spans="1:20" x14ac:dyDescent="0.25">
      <c r="A97" s="3"/>
      <c r="B97" s="4"/>
      <c r="C97" s="4"/>
      <c r="D97" s="4"/>
      <c r="E97" s="5"/>
      <c r="F97" s="5"/>
      <c r="G97" s="5"/>
      <c r="H97" s="5"/>
      <c r="I97" s="5"/>
      <c r="J97" s="5"/>
      <c r="K97" s="4"/>
      <c r="L97" s="4"/>
      <c r="M97" s="12">
        <f t="shared" si="2"/>
        <v>0</v>
      </c>
      <c r="N97" s="13">
        <f t="shared" si="0"/>
        <v>0</v>
      </c>
      <c r="O97" s="11">
        <f t="shared" si="3"/>
        <v>0</v>
      </c>
      <c r="P97" s="11">
        <f t="shared" si="1"/>
        <v>0</v>
      </c>
      <c r="Q97" s="4"/>
      <c r="R97" s="4"/>
      <c r="S97" s="4"/>
      <c r="T97" s="4"/>
    </row>
    <row r="98" spans="1:20" x14ac:dyDescent="0.25">
      <c r="A98" s="3"/>
      <c r="B98" s="4"/>
      <c r="C98" s="4"/>
      <c r="D98" s="4"/>
      <c r="E98" s="5"/>
      <c r="F98" s="5"/>
      <c r="G98" s="5"/>
      <c r="H98" s="5"/>
      <c r="I98" s="5"/>
      <c r="J98" s="5"/>
      <c r="K98" s="4"/>
      <c r="L98" s="4"/>
      <c r="M98" s="12">
        <f t="shared" si="2"/>
        <v>0</v>
      </c>
      <c r="N98" s="13">
        <f t="shared" si="0"/>
        <v>0</v>
      </c>
      <c r="O98" s="11">
        <f t="shared" si="3"/>
        <v>0</v>
      </c>
      <c r="P98" s="11">
        <f t="shared" si="1"/>
        <v>0</v>
      </c>
      <c r="Q98" s="4"/>
      <c r="R98" s="4"/>
      <c r="S98" s="4"/>
      <c r="T98" s="4"/>
    </row>
    <row r="99" spans="1:20" x14ac:dyDescent="0.25">
      <c r="A99" s="3"/>
      <c r="B99" s="4"/>
      <c r="C99" s="4"/>
      <c r="D99" s="4"/>
      <c r="E99" s="5"/>
      <c r="F99" s="5"/>
      <c r="G99" s="5"/>
      <c r="H99" s="5"/>
      <c r="I99" s="5"/>
      <c r="J99" s="5"/>
      <c r="K99" s="4"/>
      <c r="L99" s="4"/>
      <c r="M99" s="12">
        <f t="shared" si="2"/>
        <v>0</v>
      </c>
      <c r="N99" s="13">
        <f t="shared" si="0"/>
        <v>0</v>
      </c>
      <c r="O99" s="11">
        <f t="shared" si="3"/>
        <v>0</v>
      </c>
      <c r="P99" s="11">
        <f t="shared" si="1"/>
        <v>0</v>
      </c>
      <c r="Q99" s="4"/>
      <c r="R99" s="4"/>
      <c r="S99" s="4"/>
      <c r="T99" s="4"/>
    </row>
    <row r="100" spans="1:20" x14ac:dyDescent="0.25">
      <c r="A100" s="3"/>
      <c r="B100" s="4"/>
      <c r="C100" s="4"/>
      <c r="D100" s="4"/>
      <c r="E100" s="5"/>
      <c r="F100" s="5"/>
      <c r="G100" s="5"/>
      <c r="H100" s="5"/>
      <c r="I100" s="5"/>
      <c r="J100" s="5"/>
      <c r="K100" s="4"/>
      <c r="L100" s="4"/>
      <c r="M100" s="12">
        <f t="shared" si="2"/>
        <v>0</v>
      </c>
      <c r="N100" s="13">
        <f t="shared" si="0"/>
        <v>0</v>
      </c>
      <c r="O100" s="11">
        <f t="shared" si="3"/>
        <v>0</v>
      </c>
      <c r="P100" s="11">
        <f t="shared" si="1"/>
        <v>0</v>
      </c>
      <c r="Q100" s="4"/>
      <c r="R100" s="4"/>
      <c r="S100" s="4"/>
      <c r="T100" s="4"/>
    </row>
    <row r="101" spans="1:20" x14ac:dyDescent="0.25">
      <c r="A101" s="3"/>
      <c r="B101" s="4"/>
      <c r="C101" s="4"/>
      <c r="D101" s="4"/>
      <c r="E101" s="5"/>
      <c r="F101" s="5"/>
      <c r="G101" s="5"/>
      <c r="H101" s="5"/>
      <c r="I101" s="5"/>
      <c r="J101" s="5"/>
      <c r="K101" s="4"/>
      <c r="L101" s="4"/>
      <c r="M101" s="12">
        <f t="shared" si="2"/>
        <v>0</v>
      </c>
      <c r="N101" s="13">
        <f t="shared" si="0"/>
        <v>0</v>
      </c>
      <c r="O101" s="11">
        <f t="shared" si="3"/>
        <v>0</v>
      </c>
      <c r="P101" s="11">
        <f t="shared" si="1"/>
        <v>0</v>
      </c>
      <c r="Q101" s="4"/>
      <c r="R101" s="4"/>
      <c r="S101" s="4"/>
      <c r="T101" s="4"/>
    </row>
    <row r="102" spans="1:20" x14ac:dyDescent="0.25">
      <c r="A102" s="3"/>
      <c r="B102" s="4"/>
      <c r="C102" s="4"/>
      <c r="D102" s="4"/>
      <c r="E102" s="5"/>
      <c r="F102" s="5"/>
      <c r="G102" s="5"/>
      <c r="H102" s="5"/>
      <c r="I102" s="5"/>
      <c r="J102" s="5"/>
      <c r="K102" s="4"/>
      <c r="L102" s="4"/>
      <c r="M102" s="12">
        <f t="shared" si="2"/>
        <v>0</v>
      </c>
      <c r="N102" s="13">
        <f t="shared" si="0"/>
        <v>0</v>
      </c>
      <c r="O102" s="11">
        <f t="shared" si="3"/>
        <v>0</v>
      </c>
      <c r="P102" s="11">
        <f t="shared" si="1"/>
        <v>0</v>
      </c>
      <c r="Q102" s="4"/>
      <c r="R102" s="4"/>
      <c r="S102" s="4"/>
      <c r="T102" s="4"/>
    </row>
    <row r="103" spans="1:20" x14ac:dyDescent="0.25">
      <c r="A103" s="3"/>
      <c r="B103" s="4"/>
      <c r="C103" s="4"/>
      <c r="D103" s="4"/>
      <c r="E103" s="5"/>
      <c r="F103" s="5"/>
      <c r="G103" s="5"/>
      <c r="H103" s="5"/>
      <c r="I103" s="5"/>
      <c r="J103" s="5"/>
      <c r="K103" s="4"/>
      <c r="L103" s="4"/>
      <c r="M103" s="12">
        <f t="shared" si="2"/>
        <v>0</v>
      </c>
      <c r="N103" s="13">
        <f t="shared" si="0"/>
        <v>0</v>
      </c>
      <c r="O103" s="11">
        <f t="shared" si="3"/>
        <v>0</v>
      </c>
      <c r="P103" s="11">
        <f t="shared" si="1"/>
        <v>0</v>
      </c>
      <c r="Q103" s="4"/>
      <c r="R103" s="4"/>
      <c r="S103" s="4"/>
      <c r="T103" s="4"/>
    </row>
    <row r="104" spans="1:20" x14ac:dyDescent="0.25">
      <c r="A104" s="3"/>
      <c r="B104" s="4"/>
      <c r="C104" s="4"/>
      <c r="D104" s="4"/>
      <c r="E104" s="5"/>
      <c r="F104" s="5"/>
      <c r="G104" s="5"/>
      <c r="H104" s="5"/>
      <c r="I104" s="5"/>
      <c r="J104" s="5"/>
      <c r="K104" s="4"/>
      <c r="L104" s="4"/>
      <c r="M104" s="12">
        <f t="shared" si="2"/>
        <v>0</v>
      </c>
      <c r="N104" s="13">
        <f t="shared" si="0"/>
        <v>0</v>
      </c>
      <c r="O104" s="11">
        <f t="shared" si="3"/>
        <v>0</v>
      </c>
      <c r="P104" s="11">
        <f t="shared" si="1"/>
        <v>0</v>
      </c>
      <c r="Q104" s="4"/>
      <c r="R104" s="4"/>
      <c r="S104" s="4"/>
      <c r="T104" s="4"/>
    </row>
    <row r="105" spans="1:20" x14ac:dyDescent="0.25">
      <c r="A105" s="27"/>
      <c r="B105" s="28"/>
      <c r="C105" s="28"/>
      <c r="D105" s="29"/>
      <c r="E105" s="28"/>
      <c r="F105" s="28"/>
      <c r="G105" s="28"/>
      <c r="H105" s="28"/>
      <c r="I105" s="28"/>
      <c r="J105" s="28"/>
      <c r="K105" s="28"/>
      <c r="L105" s="7"/>
      <c r="M105" s="14">
        <f>SUM(M75:M104)</f>
        <v>0</v>
      </c>
      <c r="N105" s="14">
        <f>SUM(N75:N104)</f>
        <v>0</v>
      </c>
      <c r="O105" s="35">
        <f>SUM(O75:O104)</f>
        <v>0</v>
      </c>
      <c r="P105" s="35">
        <f>SUM(P75:P104)</f>
        <v>0</v>
      </c>
      <c r="Q105" s="28"/>
      <c r="R105" s="28"/>
      <c r="S105" s="28"/>
      <c r="T105" s="28"/>
    </row>
    <row r="106" spans="1:20" x14ac:dyDescent="0.25">
      <c r="A106" s="16"/>
      <c r="B106" s="17"/>
      <c r="C106" s="17"/>
      <c r="D106" s="17"/>
      <c r="E106" s="18"/>
      <c r="F106" s="18"/>
      <c r="G106" s="18"/>
      <c r="H106" s="18"/>
      <c r="I106" s="18"/>
      <c r="J106" s="18"/>
      <c r="K106" s="17"/>
      <c r="L106" s="17"/>
      <c r="M106" s="19">
        <f>G106-F106+I106-H106</f>
        <v>0</v>
      </c>
      <c r="N106" s="20">
        <f t="shared" ref="N106:N135" si="4">H106-G106-(L106-K106)</f>
        <v>0</v>
      </c>
      <c r="O106" s="34">
        <f>R106-Q106+T106-S106</f>
        <v>0</v>
      </c>
      <c r="P106" s="34">
        <f t="shared" ref="P106:P135" si="5">S106-R106</f>
        <v>0</v>
      </c>
      <c r="Q106" s="17"/>
      <c r="R106" s="17"/>
      <c r="S106" s="17"/>
      <c r="T106" s="17"/>
    </row>
    <row r="107" spans="1:20" x14ac:dyDescent="0.25">
      <c r="A107" s="3"/>
      <c r="B107" s="4"/>
      <c r="C107" s="4"/>
      <c r="D107" s="4"/>
      <c r="E107" s="5"/>
      <c r="F107" s="5"/>
      <c r="G107" s="5"/>
      <c r="H107" s="5"/>
      <c r="I107" s="5"/>
      <c r="J107" s="5"/>
      <c r="K107" s="4"/>
      <c r="L107" s="4"/>
      <c r="M107" s="12">
        <f t="shared" ref="M107:M135" si="6">G107-F107+I107-H107</f>
        <v>0</v>
      </c>
      <c r="N107" s="13">
        <f t="shared" si="4"/>
        <v>0</v>
      </c>
      <c r="O107" s="11">
        <f t="shared" ref="O107:O135" si="7">R107-Q107+T107-S107</f>
        <v>0</v>
      </c>
      <c r="P107" s="11">
        <f t="shared" si="5"/>
        <v>0</v>
      </c>
      <c r="Q107" s="4"/>
      <c r="R107" s="4"/>
      <c r="S107" s="4"/>
      <c r="T107" s="4"/>
    </row>
    <row r="108" spans="1:20" x14ac:dyDescent="0.25">
      <c r="A108" s="3"/>
      <c r="B108" s="4"/>
      <c r="C108" s="4"/>
      <c r="D108" s="4"/>
      <c r="E108" s="5"/>
      <c r="F108" s="5"/>
      <c r="G108" s="5"/>
      <c r="H108" s="5"/>
      <c r="I108" s="5"/>
      <c r="J108" s="5"/>
      <c r="K108" s="4"/>
      <c r="L108" s="4"/>
      <c r="M108" s="12">
        <f t="shared" si="6"/>
        <v>0</v>
      </c>
      <c r="N108" s="13">
        <f t="shared" si="4"/>
        <v>0</v>
      </c>
      <c r="O108" s="11">
        <f t="shared" si="7"/>
        <v>0</v>
      </c>
      <c r="P108" s="11">
        <f t="shared" si="5"/>
        <v>0</v>
      </c>
      <c r="Q108" s="4"/>
      <c r="R108" s="4"/>
      <c r="S108" s="4"/>
      <c r="T108" s="4"/>
    </row>
    <row r="109" spans="1:20" x14ac:dyDescent="0.25">
      <c r="A109" s="3"/>
      <c r="B109" s="4"/>
      <c r="C109" s="6"/>
      <c r="D109" s="4"/>
      <c r="E109" s="5"/>
      <c r="F109" s="5"/>
      <c r="G109" s="5"/>
      <c r="H109" s="5"/>
      <c r="I109" s="5"/>
      <c r="J109" s="5"/>
      <c r="K109" s="4"/>
      <c r="L109" s="4"/>
      <c r="M109" s="12">
        <f t="shared" si="6"/>
        <v>0</v>
      </c>
      <c r="N109" s="13">
        <f t="shared" si="4"/>
        <v>0</v>
      </c>
      <c r="O109" s="11">
        <f t="shared" si="7"/>
        <v>0</v>
      </c>
      <c r="P109" s="11">
        <f t="shared" si="5"/>
        <v>0</v>
      </c>
      <c r="Q109" s="4"/>
      <c r="R109" s="4"/>
      <c r="S109" s="4"/>
      <c r="T109" s="4"/>
    </row>
    <row r="110" spans="1:20" x14ac:dyDescent="0.25">
      <c r="A110" s="3"/>
      <c r="B110" s="4"/>
      <c r="C110" s="6"/>
      <c r="D110" s="4"/>
      <c r="E110" s="5"/>
      <c r="F110" s="5"/>
      <c r="G110" s="5"/>
      <c r="H110" s="5"/>
      <c r="I110" s="5"/>
      <c r="J110" s="5"/>
      <c r="K110" s="4"/>
      <c r="L110" s="4"/>
      <c r="M110" s="12">
        <f t="shared" si="6"/>
        <v>0</v>
      </c>
      <c r="N110" s="13">
        <f t="shared" si="4"/>
        <v>0</v>
      </c>
      <c r="O110" s="11">
        <f t="shared" si="7"/>
        <v>0</v>
      </c>
      <c r="P110" s="11">
        <f t="shared" si="5"/>
        <v>0</v>
      </c>
      <c r="Q110" s="4"/>
      <c r="R110" s="4"/>
      <c r="S110" s="4"/>
      <c r="T110" s="4"/>
    </row>
    <row r="111" spans="1:20" x14ac:dyDescent="0.25">
      <c r="A111" s="3"/>
      <c r="B111" s="4"/>
      <c r="C111" s="4"/>
      <c r="D111" s="4"/>
      <c r="E111" s="5"/>
      <c r="F111" s="5"/>
      <c r="G111" s="5"/>
      <c r="H111" s="5"/>
      <c r="I111" s="5"/>
      <c r="J111" s="5"/>
      <c r="K111" s="4"/>
      <c r="L111" s="4"/>
      <c r="M111" s="12">
        <f t="shared" si="6"/>
        <v>0</v>
      </c>
      <c r="N111" s="13">
        <f t="shared" si="4"/>
        <v>0</v>
      </c>
      <c r="O111" s="11">
        <f t="shared" si="7"/>
        <v>0</v>
      </c>
      <c r="P111" s="11">
        <f t="shared" si="5"/>
        <v>0</v>
      </c>
      <c r="Q111" s="4"/>
      <c r="R111" s="4"/>
      <c r="S111" s="4"/>
      <c r="T111" s="4"/>
    </row>
    <row r="112" spans="1:20" x14ac:dyDescent="0.25">
      <c r="A112" s="3"/>
      <c r="B112" s="4"/>
      <c r="C112" s="4"/>
      <c r="D112" s="4"/>
      <c r="E112" s="5"/>
      <c r="F112" s="5"/>
      <c r="G112" s="5"/>
      <c r="H112" s="5"/>
      <c r="I112" s="5"/>
      <c r="J112" s="5"/>
      <c r="K112" s="4"/>
      <c r="L112" s="4"/>
      <c r="M112" s="12">
        <f t="shared" si="6"/>
        <v>0</v>
      </c>
      <c r="N112" s="13">
        <f t="shared" si="4"/>
        <v>0</v>
      </c>
      <c r="O112" s="11">
        <f t="shared" si="7"/>
        <v>0</v>
      </c>
      <c r="P112" s="11">
        <f t="shared" si="5"/>
        <v>0</v>
      </c>
      <c r="Q112" s="4"/>
      <c r="R112" s="4"/>
      <c r="S112" s="4"/>
      <c r="T112" s="4"/>
    </row>
    <row r="113" spans="1:20" x14ac:dyDescent="0.25">
      <c r="A113" s="3"/>
      <c r="B113" s="4"/>
      <c r="C113" s="4"/>
      <c r="D113" s="4"/>
      <c r="E113" s="5"/>
      <c r="F113" s="5"/>
      <c r="G113" s="5"/>
      <c r="H113" s="5"/>
      <c r="I113" s="5"/>
      <c r="J113" s="5"/>
      <c r="K113" s="4"/>
      <c r="L113" s="4"/>
      <c r="M113" s="12">
        <f t="shared" si="6"/>
        <v>0</v>
      </c>
      <c r="N113" s="13">
        <f t="shared" si="4"/>
        <v>0</v>
      </c>
      <c r="O113" s="11">
        <f t="shared" si="7"/>
        <v>0</v>
      </c>
      <c r="P113" s="11">
        <f t="shared" si="5"/>
        <v>0</v>
      </c>
      <c r="Q113" s="4"/>
      <c r="R113" s="4"/>
      <c r="S113" s="4"/>
      <c r="T113" s="4"/>
    </row>
    <row r="114" spans="1:20" x14ac:dyDescent="0.25">
      <c r="A114" s="3"/>
      <c r="B114" s="4"/>
      <c r="C114" s="4"/>
      <c r="D114" s="4"/>
      <c r="E114" s="5"/>
      <c r="F114" s="5"/>
      <c r="G114" s="5"/>
      <c r="H114" s="5"/>
      <c r="I114" s="5"/>
      <c r="J114" s="5"/>
      <c r="K114" s="4"/>
      <c r="L114" s="4"/>
      <c r="M114" s="12">
        <f t="shared" si="6"/>
        <v>0</v>
      </c>
      <c r="N114" s="13">
        <f t="shared" si="4"/>
        <v>0</v>
      </c>
      <c r="O114" s="11">
        <f t="shared" si="7"/>
        <v>0</v>
      </c>
      <c r="P114" s="11">
        <f t="shared" si="5"/>
        <v>0</v>
      </c>
      <c r="Q114" s="4"/>
      <c r="R114" s="4"/>
      <c r="S114" s="4"/>
      <c r="T114" s="4"/>
    </row>
    <row r="115" spans="1:20" x14ac:dyDescent="0.25">
      <c r="A115" s="3"/>
      <c r="B115" s="4"/>
      <c r="C115" s="4"/>
      <c r="D115" s="4"/>
      <c r="E115" s="5"/>
      <c r="F115" s="5"/>
      <c r="G115" s="5"/>
      <c r="H115" s="5"/>
      <c r="I115" s="5"/>
      <c r="J115" s="5"/>
      <c r="K115" s="4"/>
      <c r="L115" s="4"/>
      <c r="M115" s="12">
        <f t="shared" si="6"/>
        <v>0</v>
      </c>
      <c r="N115" s="13">
        <f t="shared" si="4"/>
        <v>0</v>
      </c>
      <c r="O115" s="11">
        <f t="shared" si="7"/>
        <v>0</v>
      </c>
      <c r="P115" s="11">
        <f t="shared" si="5"/>
        <v>0</v>
      </c>
      <c r="Q115" s="4"/>
      <c r="R115" s="4"/>
      <c r="S115" s="4"/>
      <c r="T115" s="4"/>
    </row>
    <row r="116" spans="1:20" x14ac:dyDescent="0.25">
      <c r="A116" s="3"/>
      <c r="B116" s="4"/>
      <c r="C116" s="4"/>
      <c r="D116" s="4"/>
      <c r="E116" s="5"/>
      <c r="F116" s="5"/>
      <c r="G116" s="5"/>
      <c r="H116" s="5"/>
      <c r="I116" s="5"/>
      <c r="J116" s="5"/>
      <c r="K116" s="4"/>
      <c r="L116" s="4"/>
      <c r="M116" s="12">
        <f t="shared" si="6"/>
        <v>0</v>
      </c>
      <c r="N116" s="13">
        <f t="shared" si="4"/>
        <v>0</v>
      </c>
      <c r="O116" s="11">
        <f t="shared" si="7"/>
        <v>0</v>
      </c>
      <c r="P116" s="11">
        <f t="shared" si="5"/>
        <v>0</v>
      </c>
      <c r="Q116" s="4"/>
      <c r="R116" s="4"/>
      <c r="S116" s="4"/>
      <c r="T116" s="4"/>
    </row>
    <row r="117" spans="1:20" x14ac:dyDescent="0.25">
      <c r="A117" s="3"/>
      <c r="B117" s="4"/>
      <c r="C117" s="4"/>
      <c r="D117" s="4"/>
      <c r="E117" s="5"/>
      <c r="F117" s="5"/>
      <c r="G117" s="5"/>
      <c r="H117" s="5"/>
      <c r="I117" s="5"/>
      <c r="J117" s="5"/>
      <c r="K117" s="4"/>
      <c r="L117" s="4"/>
      <c r="M117" s="12">
        <f t="shared" si="6"/>
        <v>0</v>
      </c>
      <c r="N117" s="13">
        <f t="shared" si="4"/>
        <v>0</v>
      </c>
      <c r="O117" s="11">
        <f t="shared" si="7"/>
        <v>0</v>
      </c>
      <c r="P117" s="11">
        <f t="shared" si="5"/>
        <v>0</v>
      </c>
      <c r="Q117" s="4"/>
      <c r="R117" s="4"/>
      <c r="S117" s="4"/>
      <c r="T117" s="4"/>
    </row>
    <row r="118" spans="1:20" x14ac:dyDescent="0.25">
      <c r="A118" s="3"/>
      <c r="B118" s="4"/>
      <c r="C118" s="4"/>
      <c r="D118" s="4"/>
      <c r="E118" s="5"/>
      <c r="F118" s="5"/>
      <c r="G118" s="5"/>
      <c r="H118" s="5"/>
      <c r="I118" s="5"/>
      <c r="J118" s="5"/>
      <c r="K118" s="4"/>
      <c r="L118" s="4"/>
      <c r="M118" s="12">
        <f t="shared" si="6"/>
        <v>0</v>
      </c>
      <c r="N118" s="13">
        <f t="shared" si="4"/>
        <v>0</v>
      </c>
      <c r="O118" s="11">
        <f t="shared" si="7"/>
        <v>0</v>
      </c>
      <c r="P118" s="11">
        <f t="shared" si="5"/>
        <v>0</v>
      </c>
      <c r="Q118" s="4"/>
      <c r="R118" s="4"/>
      <c r="S118" s="4"/>
      <c r="T118" s="4"/>
    </row>
    <row r="119" spans="1:20" x14ac:dyDescent="0.25">
      <c r="A119" s="3"/>
      <c r="B119" s="4"/>
      <c r="C119" s="4"/>
      <c r="D119" s="4"/>
      <c r="E119" s="5"/>
      <c r="F119" s="5"/>
      <c r="G119" s="5"/>
      <c r="H119" s="5"/>
      <c r="I119" s="5"/>
      <c r="J119" s="5"/>
      <c r="K119" s="4"/>
      <c r="L119" s="4"/>
      <c r="M119" s="12">
        <f t="shared" si="6"/>
        <v>0</v>
      </c>
      <c r="N119" s="13">
        <f t="shared" si="4"/>
        <v>0</v>
      </c>
      <c r="O119" s="11">
        <f t="shared" si="7"/>
        <v>0</v>
      </c>
      <c r="P119" s="11">
        <f t="shared" si="5"/>
        <v>0</v>
      </c>
      <c r="Q119" s="4"/>
      <c r="R119" s="4"/>
      <c r="S119" s="4"/>
      <c r="T119" s="4"/>
    </row>
    <row r="120" spans="1:20" ht="15" customHeight="1" x14ac:dyDescent="0.25">
      <c r="A120" s="3"/>
      <c r="B120" s="4"/>
      <c r="C120" s="4"/>
      <c r="D120" s="4"/>
      <c r="E120" s="5"/>
      <c r="F120" s="5"/>
      <c r="G120" s="5"/>
      <c r="H120" s="5"/>
      <c r="I120" s="5"/>
      <c r="J120" s="5"/>
      <c r="K120" s="4"/>
      <c r="L120" s="4"/>
      <c r="M120" s="12">
        <f t="shared" si="6"/>
        <v>0</v>
      </c>
      <c r="N120" s="13">
        <f t="shared" si="4"/>
        <v>0</v>
      </c>
      <c r="O120" s="11">
        <f t="shared" si="7"/>
        <v>0</v>
      </c>
      <c r="P120" s="11">
        <f t="shared" si="5"/>
        <v>0</v>
      </c>
      <c r="Q120" s="4"/>
      <c r="R120" s="4"/>
      <c r="S120" s="4"/>
      <c r="T120" s="4"/>
    </row>
    <row r="121" spans="1:20" ht="15" customHeight="1" x14ac:dyDescent="0.25">
      <c r="A121" s="3"/>
      <c r="B121" s="4"/>
      <c r="C121" s="4"/>
      <c r="D121" s="4"/>
      <c r="E121" s="5"/>
      <c r="F121" s="5"/>
      <c r="G121" s="5"/>
      <c r="H121" s="5"/>
      <c r="I121" s="5"/>
      <c r="J121" s="5"/>
      <c r="K121" s="4"/>
      <c r="L121" s="4"/>
      <c r="M121" s="12">
        <f t="shared" si="6"/>
        <v>0</v>
      </c>
      <c r="N121" s="13">
        <f t="shared" si="4"/>
        <v>0</v>
      </c>
      <c r="O121" s="11">
        <f t="shared" si="7"/>
        <v>0</v>
      </c>
      <c r="P121" s="11">
        <f t="shared" si="5"/>
        <v>0</v>
      </c>
      <c r="Q121" s="4"/>
      <c r="R121" s="4"/>
      <c r="S121" s="4"/>
      <c r="T121" s="4"/>
    </row>
    <row r="122" spans="1:20" x14ac:dyDescent="0.25">
      <c r="A122" s="3"/>
      <c r="B122" s="4"/>
      <c r="C122" s="4"/>
      <c r="D122" s="4"/>
      <c r="E122" s="5"/>
      <c r="F122" s="5"/>
      <c r="G122" s="5"/>
      <c r="H122" s="5"/>
      <c r="I122" s="5"/>
      <c r="J122" s="5"/>
      <c r="K122" s="4"/>
      <c r="L122" s="4"/>
      <c r="M122" s="12">
        <f t="shared" si="6"/>
        <v>0</v>
      </c>
      <c r="N122" s="13">
        <f t="shared" si="4"/>
        <v>0</v>
      </c>
      <c r="O122" s="11">
        <f t="shared" si="7"/>
        <v>0</v>
      </c>
      <c r="P122" s="11">
        <f t="shared" si="5"/>
        <v>0</v>
      </c>
      <c r="Q122" s="4"/>
      <c r="R122" s="4"/>
      <c r="S122" s="4"/>
      <c r="T122" s="4"/>
    </row>
    <row r="123" spans="1:20" x14ac:dyDescent="0.25">
      <c r="A123" s="3"/>
      <c r="B123" s="4"/>
      <c r="C123" s="4"/>
      <c r="D123" s="4"/>
      <c r="E123" s="5"/>
      <c r="F123" s="5"/>
      <c r="G123" s="5"/>
      <c r="H123" s="5"/>
      <c r="I123" s="5"/>
      <c r="J123" s="5"/>
      <c r="K123" s="4"/>
      <c r="L123" s="4"/>
      <c r="M123" s="12">
        <f t="shared" si="6"/>
        <v>0</v>
      </c>
      <c r="N123" s="13">
        <f t="shared" si="4"/>
        <v>0</v>
      </c>
      <c r="O123" s="11">
        <f t="shared" si="7"/>
        <v>0</v>
      </c>
      <c r="P123" s="11">
        <f t="shared" si="5"/>
        <v>0</v>
      </c>
      <c r="Q123" s="4"/>
      <c r="R123" s="4"/>
      <c r="S123" s="4"/>
      <c r="T123" s="4"/>
    </row>
    <row r="124" spans="1:20" x14ac:dyDescent="0.25">
      <c r="A124" s="3"/>
      <c r="B124" s="4"/>
      <c r="C124" s="4"/>
      <c r="D124" s="4"/>
      <c r="E124" s="5"/>
      <c r="F124" s="5"/>
      <c r="G124" s="5"/>
      <c r="H124" s="5"/>
      <c r="I124" s="5"/>
      <c r="J124" s="5"/>
      <c r="K124" s="4"/>
      <c r="L124" s="4"/>
      <c r="M124" s="12">
        <f t="shared" si="6"/>
        <v>0</v>
      </c>
      <c r="N124" s="13">
        <f t="shared" si="4"/>
        <v>0</v>
      </c>
      <c r="O124" s="11">
        <f t="shared" si="7"/>
        <v>0</v>
      </c>
      <c r="P124" s="11">
        <f t="shared" si="5"/>
        <v>0</v>
      </c>
      <c r="Q124" s="4"/>
      <c r="R124" s="4"/>
      <c r="S124" s="4"/>
      <c r="T124" s="4"/>
    </row>
    <row r="125" spans="1:20" x14ac:dyDescent="0.25">
      <c r="A125" s="3"/>
      <c r="B125" s="4"/>
      <c r="C125" s="4"/>
      <c r="D125" s="4"/>
      <c r="E125" s="5"/>
      <c r="F125" s="5"/>
      <c r="G125" s="5"/>
      <c r="H125" s="5"/>
      <c r="I125" s="5"/>
      <c r="J125" s="5"/>
      <c r="K125" s="4"/>
      <c r="L125" s="4"/>
      <c r="M125" s="12">
        <f t="shared" si="6"/>
        <v>0</v>
      </c>
      <c r="N125" s="13">
        <f t="shared" si="4"/>
        <v>0</v>
      </c>
      <c r="O125" s="11">
        <f t="shared" si="7"/>
        <v>0</v>
      </c>
      <c r="P125" s="11">
        <f t="shared" si="5"/>
        <v>0</v>
      </c>
      <c r="Q125" s="4"/>
      <c r="R125" s="4"/>
      <c r="S125" s="4"/>
      <c r="T125" s="4"/>
    </row>
    <row r="126" spans="1:20" x14ac:dyDescent="0.25">
      <c r="A126" s="3"/>
      <c r="B126" s="4"/>
      <c r="C126" s="4"/>
      <c r="D126" s="4"/>
      <c r="E126" s="5"/>
      <c r="F126" s="5"/>
      <c r="G126" s="5"/>
      <c r="H126" s="5"/>
      <c r="I126" s="5"/>
      <c r="J126" s="5"/>
      <c r="K126" s="4"/>
      <c r="L126" s="4"/>
      <c r="M126" s="12">
        <f t="shared" si="6"/>
        <v>0</v>
      </c>
      <c r="N126" s="13">
        <f t="shared" si="4"/>
        <v>0</v>
      </c>
      <c r="O126" s="11">
        <f t="shared" si="7"/>
        <v>0</v>
      </c>
      <c r="P126" s="11">
        <f t="shared" si="5"/>
        <v>0</v>
      </c>
      <c r="Q126" s="4"/>
      <c r="R126" s="4"/>
      <c r="S126" s="4"/>
      <c r="T126" s="4"/>
    </row>
    <row r="127" spans="1:20" x14ac:dyDescent="0.25">
      <c r="A127" s="3"/>
      <c r="B127" s="4"/>
      <c r="C127" s="4"/>
      <c r="D127" s="4"/>
      <c r="E127" s="5"/>
      <c r="F127" s="5"/>
      <c r="G127" s="5"/>
      <c r="H127" s="5"/>
      <c r="I127" s="5"/>
      <c r="J127" s="5"/>
      <c r="K127" s="4"/>
      <c r="L127" s="4"/>
      <c r="M127" s="12">
        <f t="shared" si="6"/>
        <v>0</v>
      </c>
      <c r="N127" s="13">
        <f t="shared" si="4"/>
        <v>0</v>
      </c>
      <c r="O127" s="11">
        <f t="shared" si="7"/>
        <v>0</v>
      </c>
      <c r="P127" s="11">
        <f t="shared" si="5"/>
        <v>0</v>
      </c>
      <c r="Q127" s="4"/>
      <c r="R127" s="4"/>
      <c r="S127" s="4"/>
      <c r="T127" s="4"/>
    </row>
    <row r="128" spans="1:20" x14ac:dyDescent="0.25">
      <c r="A128" s="3"/>
      <c r="B128" s="4"/>
      <c r="C128" s="4"/>
      <c r="D128" s="4"/>
      <c r="E128" s="5"/>
      <c r="F128" s="5"/>
      <c r="G128" s="5"/>
      <c r="H128" s="5"/>
      <c r="I128" s="5"/>
      <c r="J128" s="5"/>
      <c r="K128" s="4"/>
      <c r="L128" s="4"/>
      <c r="M128" s="12">
        <f t="shared" si="6"/>
        <v>0</v>
      </c>
      <c r="N128" s="13">
        <f t="shared" si="4"/>
        <v>0</v>
      </c>
      <c r="O128" s="11">
        <f t="shared" si="7"/>
        <v>0</v>
      </c>
      <c r="P128" s="11">
        <f t="shared" si="5"/>
        <v>0</v>
      </c>
      <c r="Q128" s="4"/>
      <c r="R128" s="4"/>
      <c r="S128" s="4"/>
      <c r="T128" s="4"/>
    </row>
    <row r="129" spans="1:20" x14ac:dyDescent="0.25">
      <c r="A129" s="3"/>
      <c r="B129" s="4"/>
      <c r="C129" s="4"/>
      <c r="D129" s="4"/>
      <c r="E129" s="5"/>
      <c r="F129" s="5"/>
      <c r="G129" s="5"/>
      <c r="H129" s="5"/>
      <c r="I129" s="5"/>
      <c r="J129" s="5"/>
      <c r="K129" s="4"/>
      <c r="L129" s="4"/>
      <c r="M129" s="12">
        <f t="shared" si="6"/>
        <v>0</v>
      </c>
      <c r="N129" s="13">
        <f t="shared" si="4"/>
        <v>0</v>
      </c>
      <c r="O129" s="11">
        <f t="shared" si="7"/>
        <v>0</v>
      </c>
      <c r="P129" s="11">
        <f t="shared" si="5"/>
        <v>0</v>
      </c>
      <c r="Q129" s="4"/>
      <c r="R129" s="4"/>
      <c r="S129" s="4"/>
      <c r="T129" s="4"/>
    </row>
    <row r="130" spans="1:20" x14ac:dyDescent="0.25">
      <c r="A130" s="3"/>
      <c r="B130" s="4"/>
      <c r="C130" s="4"/>
      <c r="D130" s="4"/>
      <c r="E130" s="5"/>
      <c r="F130" s="5"/>
      <c r="G130" s="5"/>
      <c r="H130" s="5"/>
      <c r="I130" s="5"/>
      <c r="J130" s="5"/>
      <c r="K130" s="4"/>
      <c r="L130" s="4"/>
      <c r="M130" s="12">
        <f t="shared" si="6"/>
        <v>0</v>
      </c>
      <c r="N130" s="13">
        <f t="shared" si="4"/>
        <v>0</v>
      </c>
      <c r="O130" s="11">
        <f t="shared" si="7"/>
        <v>0</v>
      </c>
      <c r="P130" s="11">
        <f t="shared" si="5"/>
        <v>0</v>
      </c>
      <c r="Q130" s="4"/>
      <c r="R130" s="4"/>
      <c r="S130" s="4"/>
      <c r="T130" s="4"/>
    </row>
    <row r="131" spans="1:20" x14ac:dyDescent="0.25">
      <c r="A131" s="3"/>
      <c r="B131" s="4"/>
      <c r="C131" s="4"/>
      <c r="D131" s="4"/>
      <c r="E131" s="5"/>
      <c r="F131" s="5"/>
      <c r="G131" s="5"/>
      <c r="H131" s="5"/>
      <c r="I131" s="5"/>
      <c r="J131" s="5"/>
      <c r="K131" s="4"/>
      <c r="L131" s="4"/>
      <c r="M131" s="12">
        <f t="shared" si="6"/>
        <v>0</v>
      </c>
      <c r="N131" s="13">
        <f t="shared" si="4"/>
        <v>0</v>
      </c>
      <c r="O131" s="11">
        <f t="shared" si="7"/>
        <v>0</v>
      </c>
      <c r="P131" s="11">
        <f t="shared" si="5"/>
        <v>0</v>
      </c>
      <c r="Q131" s="4"/>
      <c r="R131" s="4"/>
      <c r="S131" s="4"/>
      <c r="T131" s="4"/>
    </row>
    <row r="132" spans="1:20" x14ac:dyDescent="0.25">
      <c r="A132" s="3"/>
      <c r="B132" s="4"/>
      <c r="C132" s="4"/>
      <c r="D132" s="4"/>
      <c r="E132" s="5"/>
      <c r="F132" s="5"/>
      <c r="G132" s="5"/>
      <c r="H132" s="5"/>
      <c r="I132" s="5"/>
      <c r="J132" s="5"/>
      <c r="K132" s="4"/>
      <c r="L132" s="4"/>
      <c r="M132" s="12">
        <f t="shared" si="6"/>
        <v>0</v>
      </c>
      <c r="N132" s="13">
        <f t="shared" si="4"/>
        <v>0</v>
      </c>
      <c r="O132" s="11">
        <f t="shared" si="7"/>
        <v>0</v>
      </c>
      <c r="P132" s="11">
        <f t="shared" si="5"/>
        <v>0</v>
      </c>
      <c r="Q132" s="4"/>
      <c r="R132" s="4"/>
      <c r="S132" s="4"/>
      <c r="T132" s="4"/>
    </row>
    <row r="133" spans="1:20" x14ac:dyDescent="0.25">
      <c r="A133" s="3"/>
      <c r="B133" s="4"/>
      <c r="C133" s="4"/>
      <c r="D133" s="4"/>
      <c r="E133" s="5"/>
      <c r="F133" s="5"/>
      <c r="G133" s="5"/>
      <c r="H133" s="5"/>
      <c r="I133" s="5"/>
      <c r="J133" s="5"/>
      <c r="K133" s="4"/>
      <c r="L133" s="4"/>
      <c r="M133" s="12">
        <f t="shared" si="6"/>
        <v>0</v>
      </c>
      <c r="N133" s="13">
        <f t="shared" si="4"/>
        <v>0</v>
      </c>
      <c r="O133" s="11">
        <f t="shared" si="7"/>
        <v>0</v>
      </c>
      <c r="P133" s="11">
        <f t="shared" si="5"/>
        <v>0</v>
      </c>
      <c r="Q133" s="4"/>
      <c r="R133" s="4"/>
      <c r="S133" s="4"/>
      <c r="T133" s="4"/>
    </row>
    <row r="134" spans="1:20" x14ac:dyDescent="0.25">
      <c r="A134" s="3"/>
      <c r="B134" s="4"/>
      <c r="C134" s="4"/>
      <c r="D134" s="4"/>
      <c r="E134" s="5"/>
      <c r="F134" s="5"/>
      <c r="G134" s="5"/>
      <c r="H134" s="5"/>
      <c r="I134" s="5"/>
      <c r="J134" s="5"/>
      <c r="K134" s="4"/>
      <c r="L134" s="4"/>
      <c r="M134" s="12">
        <f t="shared" si="6"/>
        <v>0</v>
      </c>
      <c r="N134" s="13">
        <f t="shared" si="4"/>
        <v>0</v>
      </c>
      <c r="O134" s="11">
        <f t="shared" si="7"/>
        <v>0</v>
      </c>
      <c r="P134" s="11">
        <f t="shared" si="5"/>
        <v>0</v>
      </c>
      <c r="Q134" s="4"/>
      <c r="R134" s="4"/>
      <c r="S134" s="4"/>
      <c r="T134" s="4"/>
    </row>
    <row r="135" spans="1:20" x14ac:dyDescent="0.25">
      <c r="A135" s="3"/>
      <c r="B135" s="4"/>
      <c r="C135" s="4"/>
      <c r="D135" s="4"/>
      <c r="E135" s="5"/>
      <c r="F135" s="5"/>
      <c r="G135" s="5"/>
      <c r="H135" s="5"/>
      <c r="I135" s="5"/>
      <c r="J135" s="5"/>
      <c r="K135" s="4"/>
      <c r="L135" s="4"/>
      <c r="M135" s="12">
        <f t="shared" si="6"/>
        <v>0</v>
      </c>
      <c r="N135" s="13">
        <f t="shared" si="4"/>
        <v>0</v>
      </c>
      <c r="O135" s="11">
        <f t="shared" si="7"/>
        <v>0</v>
      </c>
      <c r="P135" s="11">
        <f t="shared" si="5"/>
        <v>0</v>
      </c>
      <c r="Q135" s="4"/>
      <c r="R135" s="4"/>
      <c r="S135" s="4"/>
      <c r="T135" s="4"/>
    </row>
    <row r="136" spans="1:20" x14ac:dyDescent="0.25">
      <c r="A136" s="27"/>
      <c r="B136" s="28"/>
      <c r="C136" s="28"/>
      <c r="D136" s="29"/>
      <c r="E136" s="28"/>
      <c r="F136" s="28"/>
      <c r="G136" s="28"/>
      <c r="H136" s="28"/>
      <c r="I136" s="28"/>
      <c r="J136" s="28"/>
      <c r="K136" s="28"/>
      <c r="L136" s="7"/>
      <c r="M136" s="14">
        <f>SUM(M106:M135)</f>
        <v>0</v>
      </c>
      <c r="N136" s="14">
        <f>SUM(N106:N135)</f>
        <v>0</v>
      </c>
      <c r="O136" s="35">
        <f>SUM(O106:O135)</f>
        <v>0</v>
      </c>
      <c r="P136" s="35">
        <f>SUM(P106:P135)</f>
        <v>0</v>
      </c>
      <c r="Q136" s="28"/>
      <c r="R136" s="28"/>
      <c r="S136" s="28"/>
      <c r="T136" s="28"/>
    </row>
    <row r="137" spans="1:20" x14ac:dyDescent="0.25">
      <c r="A137" s="16"/>
      <c r="B137" s="17"/>
      <c r="C137" s="17"/>
      <c r="D137" s="17"/>
      <c r="E137" s="18"/>
      <c r="F137" s="18"/>
      <c r="G137" s="18"/>
      <c r="H137" s="18"/>
      <c r="I137" s="18"/>
      <c r="J137" s="18"/>
      <c r="K137" s="17"/>
      <c r="L137" s="17"/>
      <c r="M137" s="19">
        <f>G137-F137+I137-H137</f>
        <v>0</v>
      </c>
      <c r="N137" s="20">
        <f t="shared" ref="N137:N166" si="8">H137-G137-(L137-K137)</f>
        <v>0</v>
      </c>
      <c r="O137" s="34">
        <f>R137-Q137+T137-S137</f>
        <v>0</v>
      </c>
      <c r="P137" s="34">
        <f t="shared" ref="P137:P166" si="9">S137-R137</f>
        <v>0</v>
      </c>
      <c r="Q137" s="17"/>
      <c r="R137" s="17"/>
      <c r="S137" s="17"/>
      <c r="T137" s="17"/>
    </row>
    <row r="138" spans="1:20" x14ac:dyDescent="0.25">
      <c r="A138" s="3"/>
      <c r="B138" s="4"/>
      <c r="C138" s="4"/>
      <c r="D138" s="4"/>
      <c r="E138" s="5"/>
      <c r="F138" s="5"/>
      <c r="G138" s="5"/>
      <c r="H138" s="5"/>
      <c r="I138" s="5"/>
      <c r="J138" s="5"/>
      <c r="K138" s="4"/>
      <c r="L138" s="4"/>
      <c r="M138" s="12">
        <f t="shared" ref="M138:M166" si="10">G138-F138+I138-H138</f>
        <v>0</v>
      </c>
      <c r="N138" s="13">
        <f t="shared" si="8"/>
        <v>0</v>
      </c>
      <c r="O138" s="11">
        <f t="shared" ref="O138:O166" si="11">R138-Q138+T138-S138</f>
        <v>0</v>
      </c>
      <c r="P138" s="11">
        <f t="shared" si="9"/>
        <v>0</v>
      </c>
      <c r="Q138" s="4"/>
      <c r="R138" s="4"/>
      <c r="S138" s="4"/>
      <c r="T138" s="4"/>
    </row>
    <row r="139" spans="1:20" x14ac:dyDescent="0.25">
      <c r="A139" s="3"/>
      <c r="B139" s="4"/>
      <c r="C139" s="4"/>
      <c r="D139" s="4"/>
      <c r="E139" s="5"/>
      <c r="F139" s="5"/>
      <c r="G139" s="5"/>
      <c r="H139" s="5"/>
      <c r="I139" s="5"/>
      <c r="J139" s="5"/>
      <c r="K139" s="4"/>
      <c r="L139" s="4"/>
      <c r="M139" s="12">
        <f t="shared" si="10"/>
        <v>0</v>
      </c>
      <c r="N139" s="13">
        <f t="shared" si="8"/>
        <v>0</v>
      </c>
      <c r="O139" s="11">
        <f t="shared" si="11"/>
        <v>0</v>
      </c>
      <c r="P139" s="11">
        <f t="shared" si="9"/>
        <v>0</v>
      </c>
      <c r="Q139" s="4"/>
      <c r="R139" s="4"/>
      <c r="S139" s="4"/>
      <c r="T139" s="4"/>
    </row>
    <row r="140" spans="1:20" x14ac:dyDescent="0.25">
      <c r="A140" s="3"/>
      <c r="B140" s="4"/>
      <c r="C140" s="6"/>
      <c r="D140" s="4"/>
      <c r="E140" s="5"/>
      <c r="F140" s="5"/>
      <c r="G140" s="5"/>
      <c r="H140" s="5"/>
      <c r="I140" s="5"/>
      <c r="J140" s="5"/>
      <c r="K140" s="4"/>
      <c r="L140" s="4"/>
      <c r="M140" s="12">
        <f t="shared" si="10"/>
        <v>0</v>
      </c>
      <c r="N140" s="13">
        <f t="shared" si="8"/>
        <v>0</v>
      </c>
      <c r="O140" s="11">
        <f t="shared" si="11"/>
        <v>0</v>
      </c>
      <c r="P140" s="11">
        <f t="shared" si="9"/>
        <v>0</v>
      </c>
      <c r="Q140" s="4"/>
      <c r="R140" s="4"/>
      <c r="S140" s="4"/>
      <c r="T140" s="4"/>
    </row>
    <row r="141" spans="1:20" x14ac:dyDescent="0.25">
      <c r="A141" s="3"/>
      <c r="B141" s="4"/>
      <c r="C141" s="6"/>
      <c r="D141" s="4"/>
      <c r="E141" s="5"/>
      <c r="F141" s="5"/>
      <c r="G141" s="5"/>
      <c r="H141" s="5"/>
      <c r="I141" s="5"/>
      <c r="J141" s="5"/>
      <c r="K141" s="4"/>
      <c r="L141" s="4"/>
      <c r="M141" s="12">
        <f t="shared" si="10"/>
        <v>0</v>
      </c>
      <c r="N141" s="13">
        <f t="shared" si="8"/>
        <v>0</v>
      </c>
      <c r="O141" s="11">
        <f t="shared" si="11"/>
        <v>0</v>
      </c>
      <c r="P141" s="11">
        <f t="shared" si="9"/>
        <v>0</v>
      </c>
      <c r="Q141" s="4"/>
      <c r="R141" s="4"/>
      <c r="S141" s="4"/>
      <c r="T141" s="4"/>
    </row>
    <row r="142" spans="1:20" x14ac:dyDescent="0.25">
      <c r="A142" s="3"/>
      <c r="B142" s="4"/>
      <c r="C142" s="4"/>
      <c r="D142" s="4"/>
      <c r="E142" s="5"/>
      <c r="F142" s="5"/>
      <c r="G142" s="5"/>
      <c r="H142" s="5"/>
      <c r="I142" s="5"/>
      <c r="J142" s="5"/>
      <c r="K142" s="4"/>
      <c r="L142" s="4"/>
      <c r="M142" s="12">
        <f t="shared" si="10"/>
        <v>0</v>
      </c>
      <c r="N142" s="13">
        <f t="shared" si="8"/>
        <v>0</v>
      </c>
      <c r="O142" s="11">
        <f t="shared" si="11"/>
        <v>0</v>
      </c>
      <c r="P142" s="11">
        <f t="shared" si="9"/>
        <v>0</v>
      </c>
      <c r="Q142" s="4"/>
      <c r="R142" s="4"/>
      <c r="S142" s="4"/>
      <c r="T142" s="4"/>
    </row>
    <row r="143" spans="1:20" x14ac:dyDescent="0.25">
      <c r="A143" s="3"/>
      <c r="B143" s="4"/>
      <c r="C143" s="4"/>
      <c r="D143" s="4"/>
      <c r="E143" s="5"/>
      <c r="F143" s="5"/>
      <c r="G143" s="5"/>
      <c r="H143" s="5"/>
      <c r="I143" s="5"/>
      <c r="J143" s="5"/>
      <c r="K143" s="4"/>
      <c r="L143" s="4"/>
      <c r="M143" s="12">
        <f t="shared" si="10"/>
        <v>0</v>
      </c>
      <c r="N143" s="13">
        <f t="shared" si="8"/>
        <v>0</v>
      </c>
      <c r="O143" s="11">
        <f t="shared" si="11"/>
        <v>0</v>
      </c>
      <c r="P143" s="11">
        <f t="shared" si="9"/>
        <v>0</v>
      </c>
      <c r="Q143" s="4"/>
      <c r="R143" s="4"/>
      <c r="S143" s="4"/>
      <c r="T143" s="4"/>
    </row>
    <row r="144" spans="1:20" x14ac:dyDescent="0.25">
      <c r="A144" s="3"/>
      <c r="B144" s="4"/>
      <c r="C144" s="4"/>
      <c r="D144" s="4"/>
      <c r="E144" s="5"/>
      <c r="F144" s="5"/>
      <c r="G144" s="5"/>
      <c r="H144" s="5"/>
      <c r="I144" s="5"/>
      <c r="J144" s="5"/>
      <c r="K144" s="4"/>
      <c r="L144" s="4"/>
      <c r="M144" s="12">
        <f t="shared" si="10"/>
        <v>0</v>
      </c>
      <c r="N144" s="13">
        <f t="shared" si="8"/>
        <v>0</v>
      </c>
      <c r="O144" s="11">
        <f t="shared" si="11"/>
        <v>0</v>
      </c>
      <c r="P144" s="11">
        <f t="shared" si="9"/>
        <v>0</v>
      </c>
      <c r="Q144" s="4"/>
      <c r="R144" s="4"/>
      <c r="S144" s="4"/>
      <c r="T144" s="4"/>
    </row>
    <row r="145" spans="1:20" x14ac:dyDescent="0.25">
      <c r="A145" s="3"/>
      <c r="B145" s="4"/>
      <c r="C145" s="4"/>
      <c r="D145" s="4"/>
      <c r="E145" s="5"/>
      <c r="F145" s="5"/>
      <c r="G145" s="5"/>
      <c r="H145" s="5"/>
      <c r="I145" s="5"/>
      <c r="J145" s="5"/>
      <c r="K145" s="4"/>
      <c r="L145" s="4"/>
      <c r="M145" s="12">
        <f t="shared" si="10"/>
        <v>0</v>
      </c>
      <c r="N145" s="13">
        <f t="shared" si="8"/>
        <v>0</v>
      </c>
      <c r="O145" s="11">
        <f t="shared" si="11"/>
        <v>0</v>
      </c>
      <c r="P145" s="11">
        <f t="shared" si="9"/>
        <v>0</v>
      </c>
      <c r="Q145" s="4"/>
      <c r="R145" s="4"/>
      <c r="S145" s="4"/>
      <c r="T145" s="4"/>
    </row>
    <row r="146" spans="1:20" x14ac:dyDescent="0.25">
      <c r="A146" s="3"/>
      <c r="B146" s="4"/>
      <c r="C146" s="4"/>
      <c r="D146" s="4"/>
      <c r="E146" s="5"/>
      <c r="F146" s="5"/>
      <c r="G146" s="5"/>
      <c r="H146" s="5"/>
      <c r="I146" s="5"/>
      <c r="J146" s="5"/>
      <c r="K146" s="4"/>
      <c r="L146" s="4"/>
      <c r="M146" s="12">
        <f t="shared" si="10"/>
        <v>0</v>
      </c>
      <c r="N146" s="13">
        <f t="shared" si="8"/>
        <v>0</v>
      </c>
      <c r="O146" s="11">
        <f t="shared" si="11"/>
        <v>0</v>
      </c>
      <c r="P146" s="11">
        <f t="shared" si="9"/>
        <v>0</v>
      </c>
      <c r="Q146" s="4"/>
      <c r="R146" s="4"/>
      <c r="S146" s="4"/>
      <c r="T146" s="4"/>
    </row>
    <row r="147" spans="1:20" x14ac:dyDescent="0.25">
      <c r="A147" s="3"/>
      <c r="B147" s="4"/>
      <c r="C147" s="4"/>
      <c r="D147" s="4"/>
      <c r="E147" s="5"/>
      <c r="F147" s="5"/>
      <c r="G147" s="5"/>
      <c r="H147" s="5"/>
      <c r="I147" s="5"/>
      <c r="J147" s="5"/>
      <c r="K147" s="4"/>
      <c r="L147" s="4"/>
      <c r="M147" s="12">
        <f t="shared" si="10"/>
        <v>0</v>
      </c>
      <c r="N147" s="13">
        <f t="shared" si="8"/>
        <v>0</v>
      </c>
      <c r="O147" s="11">
        <f t="shared" si="11"/>
        <v>0</v>
      </c>
      <c r="P147" s="11">
        <f t="shared" si="9"/>
        <v>0</v>
      </c>
      <c r="Q147" s="4"/>
      <c r="R147" s="4"/>
      <c r="S147" s="4"/>
      <c r="T147" s="4"/>
    </row>
    <row r="148" spans="1:20" x14ac:dyDescent="0.25">
      <c r="A148" s="3"/>
      <c r="B148" s="4"/>
      <c r="C148" s="4"/>
      <c r="D148" s="4"/>
      <c r="E148" s="5"/>
      <c r="F148" s="5"/>
      <c r="G148" s="5"/>
      <c r="H148" s="5"/>
      <c r="I148" s="5"/>
      <c r="J148" s="5"/>
      <c r="K148" s="4"/>
      <c r="L148" s="4"/>
      <c r="M148" s="12">
        <f t="shared" si="10"/>
        <v>0</v>
      </c>
      <c r="N148" s="13">
        <f t="shared" si="8"/>
        <v>0</v>
      </c>
      <c r="O148" s="11">
        <f t="shared" si="11"/>
        <v>0</v>
      </c>
      <c r="P148" s="11">
        <f t="shared" si="9"/>
        <v>0</v>
      </c>
      <c r="Q148" s="4"/>
      <c r="R148" s="4"/>
      <c r="S148" s="4"/>
      <c r="T148" s="4"/>
    </row>
    <row r="149" spans="1:20" x14ac:dyDescent="0.25">
      <c r="A149" s="3"/>
      <c r="B149" s="4"/>
      <c r="C149" s="4"/>
      <c r="D149" s="4"/>
      <c r="E149" s="5"/>
      <c r="F149" s="5"/>
      <c r="G149" s="5"/>
      <c r="H149" s="5"/>
      <c r="I149" s="5"/>
      <c r="J149" s="5"/>
      <c r="K149" s="4"/>
      <c r="L149" s="4"/>
      <c r="M149" s="12">
        <f t="shared" si="10"/>
        <v>0</v>
      </c>
      <c r="N149" s="13">
        <f t="shared" si="8"/>
        <v>0</v>
      </c>
      <c r="O149" s="11">
        <f t="shared" si="11"/>
        <v>0</v>
      </c>
      <c r="P149" s="11">
        <f t="shared" si="9"/>
        <v>0</v>
      </c>
      <c r="Q149" s="4"/>
      <c r="R149" s="4"/>
      <c r="S149" s="4"/>
      <c r="T149" s="4"/>
    </row>
    <row r="150" spans="1:20" x14ac:dyDescent="0.25">
      <c r="A150" s="3"/>
      <c r="B150" s="4"/>
      <c r="C150" s="4"/>
      <c r="D150" s="4"/>
      <c r="E150" s="5"/>
      <c r="F150" s="5"/>
      <c r="G150" s="5"/>
      <c r="H150" s="5"/>
      <c r="I150" s="5"/>
      <c r="J150" s="5"/>
      <c r="K150" s="4"/>
      <c r="L150" s="4"/>
      <c r="M150" s="12">
        <f t="shared" si="10"/>
        <v>0</v>
      </c>
      <c r="N150" s="13">
        <f t="shared" si="8"/>
        <v>0</v>
      </c>
      <c r="O150" s="11">
        <f t="shared" si="11"/>
        <v>0</v>
      </c>
      <c r="P150" s="11">
        <f t="shared" si="9"/>
        <v>0</v>
      </c>
      <c r="Q150" s="4"/>
      <c r="R150" s="4"/>
      <c r="S150" s="4"/>
      <c r="T150" s="4"/>
    </row>
    <row r="151" spans="1:20" x14ac:dyDescent="0.25">
      <c r="A151" s="3"/>
      <c r="B151" s="4"/>
      <c r="C151" s="4"/>
      <c r="D151" s="4"/>
      <c r="E151" s="5"/>
      <c r="F151" s="5"/>
      <c r="G151" s="5"/>
      <c r="H151" s="5"/>
      <c r="I151" s="5"/>
      <c r="J151" s="5"/>
      <c r="K151" s="4"/>
      <c r="L151" s="4"/>
      <c r="M151" s="12">
        <f t="shared" si="10"/>
        <v>0</v>
      </c>
      <c r="N151" s="13">
        <f t="shared" si="8"/>
        <v>0</v>
      </c>
      <c r="O151" s="11">
        <f t="shared" si="11"/>
        <v>0</v>
      </c>
      <c r="P151" s="11">
        <f t="shared" si="9"/>
        <v>0</v>
      </c>
      <c r="Q151" s="4"/>
      <c r="R151" s="4"/>
      <c r="S151" s="4"/>
      <c r="T151" s="4"/>
    </row>
    <row r="152" spans="1:20" x14ac:dyDescent="0.25">
      <c r="A152" s="3"/>
      <c r="B152" s="4"/>
      <c r="C152" s="4"/>
      <c r="D152" s="4"/>
      <c r="E152" s="5"/>
      <c r="F152" s="5"/>
      <c r="G152" s="5"/>
      <c r="H152" s="5"/>
      <c r="I152" s="5"/>
      <c r="J152" s="5"/>
      <c r="K152" s="4"/>
      <c r="L152" s="4"/>
      <c r="M152" s="12">
        <f t="shared" si="10"/>
        <v>0</v>
      </c>
      <c r="N152" s="13">
        <f t="shared" si="8"/>
        <v>0</v>
      </c>
      <c r="O152" s="11">
        <f t="shared" si="11"/>
        <v>0</v>
      </c>
      <c r="P152" s="11">
        <f t="shared" si="9"/>
        <v>0</v>
      </c>
      <c r="Q152" s="4"/>
      <c r="R152" s="4"/>
      <c r="S152" s="4"/>
      <c r="T152" s="4"/>
    </row>
    <row r="153" spans="1:20" x14ac:dyDescent="0.25">
      <c r="A153" s="3"/>
      <c r="B153" s="4"/>
      <c r="C153" s="4"/>
      <c r="D153" s="4"/>
      <c r="E153" s="5"/>
      <c r="F153" s="5"/>
      <c r="G153" s="5"/>
      <c r="H153" s="5"/>
      <c r="I153" s="5"/>
      <c r="J153" s="5"/>
      <c r="K153" s="4"/>
      <c r="L153" s="4"/>
      <c r="M153" s="12">
        <f t="shared" si="10"/>
        <v>0</v>
      </c>
      <c r="N153" s="13">
        <f t="shared" si="8"/>
        <v>0</v>
      </c>
      <c r="O153" s="11">
        <f t="shared" si="11"/>
        <v>0</v>
      </c>
      <c r="P153" s="11">
        <f t="shared" si="9"/>
        <v>0</v>
      </c>
      <c r="Q153" s="4"/>
      <c r="R153" s="4"/>
      <c r="S153" s="4"/>
      <c r="T153" s="4"/>
    </row>
    <row r="154" spans="1:20" x14ac:dyDescent="0.25">
      <c r="A154" s="3"/>
      <c r="B154" s="4"/>
      <c r="C154" s="4"/>
      <c r="D154" s="4"/>
      <c r="E154" s="5"/>
      <c r="F154" s="5"/>
      <c r="G154" s="5"/>
      <c r="H154" s="5"/>
      <c r="I154" s="5"/>
      <c r="J154" s="5"/>
      <c r="K154" s="4"/>
      <c r="L154" s="4"/>
      <c r="M154" s="12">
        <f t="shared" si="10"/>
        <v>0</v>
      </c>
      <c r="N154" s="13">
        <f t="shared" si="8"/>
        <v>0</v>
      </c>
      <c r="O154" s="11">
        <f t="shared" si="11"/>
        <v>0</v>
      </c>
      <c r="P154" s="11">
        <f t="shared" si="9"/>
        <v>0</v>
      </c>
      <c r="Q154" s="4"/>
      <c r="R154" s="4"/>
      <c r="S154" s="4"/>
      <c r="T154" s="4"/>
    </row>
    <row r="155" spans="1:20" x14ac:dyDescent="0.25">
      <c r="A155" s="3"/>
      <c r="B155" s="4"/>
      <c r="C155" s="4"/>
      <c r="D155" s="4"/>
      <c r="E155" s="5"/>
      <c r="F155" s="5"/>
      <c r="G155" s="5"/>
      <c r="H155" s="5"/>
      <c r="I155" s="5"/>
      <c r="J155" s="5"/>
      <c r="K155" s="4"/>
      <c r="L155" s="4"/>
      <c r="M155" s="12">
        <f t="shared" si="10"/>
        <v>0</v>
      </c>
      <c r="N155" s="13">
        <f t="shared" si="8"/>
        <v>0</v>
      </c>
      <c r="O155" s="11">
        <f t="shared" si="11"/>
        <v>0</v>
      </c>
      <c r="P155" s="11">
        <f t="shared" si="9"/>
        <v>0</v>
      </c>
      <c r="Q155" s="4"/>
      <c r="R155" s="4"/>
      <c r="S155" s="4"/>
      <c r="T155" s="4"/>
    </row>
    <row r="156" spans="1:20" x14ac:dyDescent="0.25">
      <c r="A156" s="3"/>
      <c r="B156" s="4"/>
      <c r="C156" s="4"/>
      <c r="D156" s="4"/>
      <c r="E156" s="5"/>
      <c r="F156" s="5"/>
      <c r="G156" s="5"/>
      <c r="H156" s="5"/>
      <c r="I156" s="5"/>
      <c r="J156" s="5"/>
      <c r="K156" s="4"/>
      <c r="L156" s="4"/>
      <c r="M156" s="12">
        <f t="shared" si="10"/>
        <v>0</v>
      </c>
      <c r="N156" s="13">
        <f t="shared" si="8"/>
        <v>0</v>
      </c>
      <c r="O156" s="11">
        <f t="shared" si="11"/>
        <v>0</v>
      </c>
      <c r="P156" s="11">
        <f t="shared" si="9"/>
        <v>0</v>
      </c>
      <c r="Q156" s="4"/>
      <c r="R156" s="4"/>
      <c r="S156" s="4"/>
      <c r="T156" s="4"/>
    </row>
    <row r="157" spans="1:20" x14ac:dyDescent="0.25">
      <c r="A157" s="3"/>
      <c r="B157" s="4"/>
      <c r="C157" s="4"/>
      <c r="D157" s="4"/>
      <c r="E157" s="5"/>
      <c r="F157" s="5"/>
      <c r="G157" s="5"/>
      <c r="H157" s="5"/>
      <c r="I157" s="5"/>
      <c r="J157" s="5"/>
      <c r="K157" s="4"/>
      <c r="L157" s="4"/>
      <c r="M157" s="12">
        <f t="shared" si="10"/>
        <v>0</v>
      </c>
      <c r="N157" s="13">
        <f t="shared" si="8"/>
        <v>0</v>
      </c>
      <c r="O157" s="11">
        <f t="shared" si="11"/>
        <v>0</v>
      </c>
      <c r="P157" s="11">
        <f t="shared" si="9"/>
        <v>0</v>
      </c>
      <c r="Q157" s="4"/>
      <c r="R157" s="4"/>
      <c r="S157" s="4"/>
      <c r="T157" s="4"/>
    </row>
    <row r="158" spans="1:20" x14ac:dyDescent="0.25">
      <c r="A158" s="3"/>
      <c r="B158" s="4"/>
      <c r="C158" s="4"/>
      <c r="D158" s="4"/>
      <c r="E158" s="5"/>
      <c r="F158" s="5"/>
      <c r="G158" s="5"/>
      <c r="H158" s="5"/>
      <c r="I158" s="5"/>
      <c r="J158" s="5"/>
      <c r="K158" s="4"/>
      <c r="L158" s="4"/>
      <c r="M158" s="12">
        <f t="shared" si="10"/>
        <v>0</v>
      </c>
      <c r="N158" s="13">
        <f t="shared" si="8"/>
        <v>0</v>
      </c>
      <c r="O158" s="11">
        <f t="shared" si="11"/>
        <v>0</v>
      </c>
      <c r="P158" s="11">
        <f t="shared" si="9"/>
        <v>0</v>
      </c>
      <c r="Q158" s="4"/>
      <c r="R158" s="4"/>
      <c r="S158" s="4"/>
      <c r="T158" s="4"/>
    </row>
    <row r="159" spans="1:20" x14ac:dyDescent="0.25">
      <c r="A159" s="3"/>
      <c r="B159" s="4"/>
      <c r="C159" s="4"/>
      <c r="D159" s="4"/>
      <c r="E159" s="5"/>
      <c r="F159" s="5"/>
      <c r="G159" s="5"/>
      <c r="H159" s="5"/>
      <c r="I159" s="5"/>
      <c r="J159" s="5"/>
      <c r="K159" s="4"/>
      <c r="L159" s="4"/>
      <c r="M159" s="12">
        <f t="shared" si="10"/>
        <v>0</v>
      </c>
      <c r="N159" s="13">
        <f t="shared" si="8"/>
        <v>0</v>
      </c>
      <c r="O159" s="11">
        <f t="shared" si="11"/>
        <v>0</v>
      </c>
      <c r="P159" s="11">
        <f t="shared" si="9"/>
        <v>0</v>
      </c>
      <c r="Q159" s="4"/>
      <c r="R159" s="4"/>
      <c r="S159" s="4"/>
      <c r="T159" s="4"/>
    </row>
    <row r="160" spans="1:20" x14ac:dyDescent="0.25">
      <c r="A160" s="3"/>
      <c r="B160" s="4"/>
      <c r="C160" s="4"/>
      <c r="D160" s="4"/>
      <c r="E160" s="5"/>
      <c r="F160" s="5"/>
      <c r="G160" s="5"/>
      <c r="H160" s="5"/>
      <c r="I160" s="5"/>
      <c r="J160" s="5"/>
      <c r="K160" s="4"/>
      <c r="L160" s="4"/>
      <c r="M160" s="12">
        <f t="shared" si="10"/>
        <v>0</v>
      </c>
      <c r="N160" s="13">
        <f t="shared" si="8"/>
        <v>0</v>
      </c>
      <c r="O160" s="11">
        <f t="shared" si="11"/>
        <v>0</v>
      </c>
      <c r="P160" s="11">
        <f t="shared" si="9"/>
        <v>0</v>
      </c>
      <c r="Q160" s="4"/>
      <c r="R160" s="4"/>
      <c r="S160" s="4"/>
      <c r="T160" s="4"/>
    </row>
    <row r="161" spans="1:20" x14ac:dyDescent="0.25">
      <c r="A161" s="3"/>
      <c r="B161" s="4"/>
      <c r="C161" s="4"/>
      <c r="D161" s="4"/>
      <c r="E161" s="5"/>
      <c r="F161" s="5"/>
      <c r="G161" s="5"/>
      <c r="H161" s="5"/>
      <c r="I161" s="5"/>
      <c r="J161" s="5"/>
      <c r="K161" s="4"/>
      <c r="L161" s="4"/>
      <c r="M161" s="12">
        <f t="shared" si="10"/>
        <v>0</v>
      </c>
      <c r="N161" s="13">
        <f t="shared" si="8"/>
        <v>0</v>
      </c>
      <c r="O161" s="11">
        <f t="shared" si="11"/>
        <v>0</v>
      </c>
      <c r="P161" s="11">
        <f t="shared" si="9"/>
        <v>0</v>
      </c>
      <c r="Q161" s="4"/>
      <c r="R161" s="4"/>
      <c r="S161" s="4"/>
      <c r="T161" s="4"/>
    </row>
    <row r="162" spans="1:20" x14ac:dyDescent="0.25">
      <c r="A162" s="3"/>
      <c r="B162" s="4"/>
      <c r="C162" s="4"/>
      <c r="D162" s="4"/>
      <c r="E162" s="5"/>
      <c r="F162" s="5"/>
      <c r="G162" s="5"/>
      <c r="H162" s="5"/>
      <c r="I162" s="5"/>
      <c r="J162" s="5"/>
      <c r="K162" s="4"/>
      <c r="L162" s="4"/>
      <c r="M162" s="12">
        <f t="shared" si="10"/>
        <v>0</v>
      </c>
      <c r="N162" s="13">
        <f t="shared" si="8"/>
        <v>0</v>
      </c>
      <c r="O162" s="11">
        <f t="shared" si="11"/>
        <v>0</v>
      </c>
      <c r="P162" s="11">
        <f t="shared" si="9"/>
        <v>0</v>
      </c>
      <c r="Q162" s="4"/>
      <c r="R162" s="4"/>
      <c r="S162" s="4"/>
      <c r="T162" s="4"/>
    </row>
    <row r="163" spans="1:20" x14ac:dyDescent="0.25">
      <c r="A163" s="3"/>
      <c r="B163" s="4"/>
      <c r="C163" s="4"/>
      <c r="D163" s="4"/>
      <c r="E163" s="5"/>
      <c r="F163" s="5"/>
      <c r="G163" s="5"/>
      <c r="H163" s="5"/>
      <c r="I163" s="5"/>
      <c r="J163" s="5"/>
      <c r="K163" s="4"/>
      <c r="L163" s="4"/>
      <c r="M163" s="12">
        <f t="shared" si="10"/>
        <v>0</v>
      </c>
      <c r="N163" s="13">
        <f t="shared" si="8"/>
        <v>0</v>
      </c>
      <c r="O163" s="11">
        <f t="shared" si="11"/>
        <v>0</v>
      </c>
      <c r="P163" s="11">
        <f t="shared" si="9"/>
        <v>0</v>
      </c>
      <c r="Q163" s="4"/>
      <c r="R163" s="4"/>
      <c r="S163" s="4"/>
      <c r="T163" s="4"/>
    </row>
    <row r="164" spans="1:20" x14ac:dyDescent="0.25">
      <c r="A164" s="3"/>
      <c r="B164" s="4"/>
      <c r="C164" s="4"/>
      <c r="D164" s="4"/>
      <c r="E164" s="5"/>
      <c r="F164" s="5"/>
      <c r="G164" s="5"/>
      <c r="H164" s="5"/>
      <c r="I164" s="5"/>
      <c r="J164" s="5"/>
      <c r="K164" s="4"/>
      <c r="L164" s="4"/>
      <c r="M164" s="12">
        <f t="shared" si="10"/>
        <v>0</v>
      </c>
      <c r="N164" s="13">
        <f t="shared" si="8"/>
        <v>0</v>
      </c>
      <c r="O164" s="11">
        <f t="shared" si="11"/>
        <v>0</v>
      </c>
      <c r="P164" s="11">
        <f t="shared" si="9"/>
        <v>0</v>
      </c>
      <c r="Q164" s="4"/>
      <c r="R164" s="4"/>
      <c r="S164" s="4"/>
      <c r="T164" s="4"/>
    </row>
    <row r="165" spans="1:20" x14ac:dyDescent="0.25">
      <c r="A165" s="3"/>
      <c r="B165" s="4"/>
      <c r="C165" s="4"/>
      <c r="D165" s="4"/>
      <c r="E165" s="5"/>
      <c r="F165" s="5"/>
      <c r="G165" s="5"/>
      <c r="H165" s="5"/>
      <c r="I165" s="5"/>
      <c r="J165" s="5"/>
      <c r="K165" s="4"/>
      <c r="L165" s="4"/>
      <c r="M165" s="12">
        <f t="shared" si="10"/>
        <v>0</v>
      </c>
      <c r="N165" s="13">
        <f t="shared" si="8"/>
        <v>0</v>
      </c>
      <c r="O165" s="11">
        <f t="shared" si="11"/>
        <v>0</v>
      </c>
      <c r="P165" s="11">
        <f t="shared" si="9"/>
        <v>0</v>
      </c>
      <c r="Q165" s="4"/>
      <c r="R165" s="4"/>
      <c r="S165" s="4"/>
      <c r="T165" s="4"/>
    </row>
    <row r="166" spans="1:20" x14ac:dyDescent="0.25">
      <c r="A166" s="3"/>
      <c r="B166" s="4"/>
      <c r="C166" s="4"/>
      <c r="D166" s="4"/>
      <c r="E166" s="5"/>
      <c r="F166" s="5"/>
      <c r="G166" s="5"/>
      <c r="H166" s="5"/>
      <c r="I166" s="5"/>
      <c r="J166" s="5"/>
      <c r="K166" s="4"/>
      <c r="L166" s="4"/>
      <c r="M166" s="12">
        <f t="shared" si="10"/>
        <v>0</v>
      </c>
      <c r="N166" s="13">
        <f t="shared" si="8"/>
        <v>0</v>
      </c>
      <c r="O166" s="11">
        <f t="shared" si="11"/>
        <v>0</v>
      </c>
      <c r="P166" s="11">
        <f t="shared" si="9"/>
        <v>0</v>
      </c>
      <c r="Q166" s="4"/>
      <c r="R166" s="4"/>
      <c r="S166" s="4"/>
      <c r="T166" s="4"/>
    </row>
    <row r="167" spans="1:20" x14ac:dyDescent="0.25">
      <c r="A167" s="27"/>
      <c r="B167" s="28"/>
      <c r="C167" s="28"/>
      <c r="D167" s="29"/>
      <c r="E167" s="28"/>
      <c r="F167" s="28"/>
      <c r="G167" s="28"/>
      <c r="H167" s="28"/>
      <c r="I167" s="28"/>
      <c r="J167" s="28"/>
      <c r="K167" s="28"/>
      <c r="L167" s="7"/>
      <c r="M167" s="14">
        <f>SUM(M137:M166)</f>
        <v>0</v>
      </c>
      <c r="N167" s="14">
        <f>SUM(N137:N166)</f>
        <v>0</v>
      </c>
      <c r="O167" s="35">
        <f>SUM(O137:O166)</f>
        <v>0</v>
      </c>
      <c r="P167" s="35">
        <f>SUM(P137:P166)</f>
        <v>0</v>
      </c>
      <c r="Q167" s="28"/>
      <c r="R167" s="28"/>
      <c r="S167" s="28"/>
      <c r="T167" s="28"/>
    </row>
    <row r="168" spans="1:20" x14ac:dyDescent="0.25">
      <c r="A168" s="16"/>
      <c r="B168" s="17"/>
      <c r="C168" s="17"/>
      <c r="D168" s="17"/>
      <c r="E168" s="18"/>
      <c r="F168" s="18"/>
      <c r="G168" s="18"/>
      <c r="H168" s="18"/>
      <c r="I168" s="18"/>
      <c r="J168" s="18"/>
      <c r="K168" s="17"/>
      <c r="L168" s="17"/>
      <c r="M168" s="19">
        <f>G168-F168+I168-H168</f>
        <v>0</v>
      </c>
      <c r="N168" s="20">
        <f t="shared" ref="N168:N197" si="12">H168-G168-(L168-K168)</f>
        <v>0</v>
      </c>
      <c r="O168" s="34">
        <f>R168-Q168+T168-S168</f>
        <v>0</v>
      </c>
      <c r="P168" s="34">
        <f t="shared" ref="P168:P197" si="13">S168-R168</f>
        <v>0</v>
      </c>
      <c r="Q168" s="17"/>
      <c r="R168" s="17"/>
      <c r="S168" s="17"/>
      <c r="T168" s="17"/>
    </row>
    <row r="169" spans="1:20" x14ac:dyDescent="0.25">
      <c r="A169" s="3"/>
      <c r="B169" s="4"/>
      <c r="C169" s="4"/>
      <c r="D169" s="4"/>
      <c r="E169" s="5"/>
      <c r="F169" s="5"/>
      <c r="G169" s="5"/>
      <c r="H169" s="5"/>
      <c r="I169" s="5"/>
      <c r="J169" s="5"/>
      <c r="K169" s="4"/>
      <c r="L169" s="4"/>
      <c r="M169" s="12">
        <f t="shared" ref="M169:M197" si="14">G169-F169+I169-H169</f>
        <v>0</v>
      </c>
      <c r="N169" s="13">
        <f t="shared" si="12"/>
        <v>0</v>
      </c>
      <c r="O169" s="11">
        <f t="shared" ref="O169:O197" si="15">R169-Q169+T169-S169</f>
        <v>0</v>
      </c>
      <c r="P169" s="11">
        <f t="shared" si="13"/>
        <v>0</v>
      </c>
      <c r="Q169" s="4"/>
      <c r="R169" s="4"/>
      <c r="S169" s="4"/>
      <c r="T169" s="4"/>
    </row>
    <row r="170" spans="1:20" x14ac:dyDescent="0.25">
      <c r="A170" s="3"/>
      <c r="B170" s="4"/>
      <c r="C170" s="4"/>
      <c r="D170" s="4"/>
      <c r="E170" s="5"/>
      <c r="F170" s="5"/>
      <c r="G170" s="5"/>
      <c r="H170" s="5"/>
      <c r="I170" s="5"/>
      <c r="J170" s="5"/>
      <c r="K170" s="4"/>
      <c r="L170" s="4"/>
      <c r="M170" s="12">
        <f t="shared" si="14"/>
        <v>0</v>
      </c>
      <c r="N170" s="13">
        <f t="shared" si="12"/>
        <v>0</v>
      </c>
      <c r="O170" s="11">
        <f t="shared" si="15"/>
        <v>0</v>
      </c>
      <c r="P170" s="11">
        <f t="shared" si="13"/>
        <v>0</v>
      </c>
      <c r="Q170" s="4"/>
      <c r="R170" s="4"/>
      <c r="S170" s="4"/>
      <c r="T170" s="4"/>
    </row>
    <row r="171" spans="1:20" x14ac:dyDescent="0.25">
      <c r="A171" s="3"/>
      <c r="B171" s="4"/>
      <c r="C171" s="6"/>
      <c r="D171" s="4"/>
      <c r="E171" s="5"/>
      <c r="F171" s="5"/>
      <c r="G171" s="5"/>
      <c r="H171" s="5"/>
      <c r="I171" s="5"/>
      <c r="J171" s="5"/>
      <c r="K171" s="4"/>
      <c r="L171" s="4"/>
      <c r="M171" s="12">
        <f t="shared" si="14"/>
        <v>0</v>
      </c>
      <c r="N171" s="13">
        <f t="shared" si="12"/>
        <v>0</v>
      </c>
      <c r="O171" s="11">
        <f t="shared" si="15"/>
        <v>0</v>
      </c>
      <c r="P171" s="11">
        <f t="shared" si="13"/>
        <v>0</v>
      </c>
      <c r="Q171" s="4"/>
      <c r="R171" s="4"/>
      <c r="S171" s="4"/>
      <c r="T171" s="4"/>
    </row>
    <row r="172" spans="1:20" x14ac:dyDescent="0.25">
      <c r="A172" s="3"/>
      <c r="B172" s="4"/>
      <c r="C172" s="6"/>
      <c r="D172" s="4"/>
      <c r="E172" s="5"/>
      <c r="F172" s="5"/>
      <c r="G172" s="5"/>
      <c r="H172" s="5"/>
      <c r="I172" s="5"/>
      <c r="J172" s="5"/>
      <c r="K172" s="4"/>
      <c r="L172" s="4"/>
      <c r="M172" s="12">
        <f t="shared" si="14"/>
        <v>0</v>
      </c>
      <c r="N172" s="13">
        <f t="shared" si="12"/>
        <v>0</v>
      </c>
      <c r="O172" s="11">
        <f t="shared" si="15"/>
        <v>0</v>
      </c>
      <c r="P172" s="11">
        <f t="shared" si="13"/>
        <v>0</v>
      </c>
      <c r="Q172" s="4"/>
      <c r="R172" s="4"/>
      <c r="S172" s="4"/>
      <c r="T172" s="4"/>
    </row>
    <row r="173" spans="1:20" x14ac:dyDescent="0.25">
      <c r="A173" s="3"/>
      <c r="B173" s="4"/>
      <c r="C173" s="4"/>
      <c r="D173" s="4"/>
      <c r="E173" s="5"/>
      <c r="F173" s="5"/>
      <c r="G173" s="5"/>
      <c r="H173" s="5"/>
      <c r="I173" s="5"/>
      <c r="J173" s="5"/>
      <c r="K173" s="4"/>
      <c r="L173" s="4"/>
      <c r="M173" s="12">
        <f t="shared" si="14"/>
        <v>0</v>
      </c>
      <c r="N173" s="13">
        <f t="shared" si="12"/>
        <v>0</v>
      </c>
      <c r="O173" s="11">
        <f t="shared" si="15"/>
        <v>0</v>
      </c>
      <c r="P173" s="11">
        <f t="shared" si="13"/>
        <v>0</v>
      </c>
      <c r="Q173" s="4"/>
      <c r="R173" s="4"/>
      <c r="S173" s="4"/>
      <c r="T173" s="4"/>
    </row>
    <row r="174" spans="1:20" x14ac:dyDescent="0.25">
      <c r="A174" s="3"/>
      <c r="B174" s="4"/>
      <c r="C174" s="4"/>
      <c r="D174" s="4"/>
      <c r="E174" s="5"/>
      <c r="F174" s="5"/>
      <c r="G174" s="5"/>
      <c r="H174" s="5"/>
      <c r="I174" s="5"/>
      <c r="J174" s="5"/>
      <c r="K174" s="4"/>
      <c r="L174" s="4"/>
      <c r="M174" s="12">
        <f t="shared" si="14"/>
        <v>0</v>
      </c>
      <c r="N174" s="13">
        <f t="shared" si="12"/>
        <v>0</v>
      </c>
      <c r="O174" s="11">
        <f t="shared" si="15"/>
        <v>0</v>
      </c>
      <c r="P174" s="11">
        <f t="shared" si="13"/>
        <v>0</v>
      </c>
      <c r="Q174" s="4"/>
      <c r="R174" s="4"/>
      <c r="S174" s="4"/>
      <c r="T174" s="4"/>
    </row>
    <row r="175" spans="1:20" x14ac:dyDescent="0.25">
      <c r="A175" s="3"/>
      <c r="B175" s="4"/>
      <c r="C175" s="4"/>
      <c r="D175" s="4"/>
      <c r="E175" s="5"/>
      <c r="F175" s="5"/>
      <c r="G175" s="5"/>
      <c r="H175" s="5"/>
      <c r="I175" s="5"/>
      <c r="J175" s="5"/>
      <c r="K175" s="4"/>
      <c r="L175" s="4"/>
      <c r="M175" s="12">
        <f t="shared" si="14"/>
        <v>0</v>
      </c>
      <c r="N175" s="13">
        <f t="shared" si="12"/>
        <v>0</v>
      </c>
      <c r="O175" s="11">
        <f t="shared" si="15"/>
        <v>0</v>
      </c>
      <c r="P175" s="11">
        <f t="shared" si="13"/>
        <v>0</v>
      </c>
      <c r="Q175" s="4"/>
      <c r="R175" s="4"/>
      <c r="S175" s="4"/>
      <c r="T175" s="4"/>
    </row>
    <row r="176" spans="1:20" x14ac:dyDescent="0.25">
      <c r="A176" s="3"/>
      <c r="B176" s="4"/>
      <c r="C176" s="4"/>
      <c r="D176" s="4"/>
      <c r="E176" s="5"/>
      <c r="F176" s="5"/>
      <c r="G176" s="5"/>
      <c r="H176" s="5"/>
      <c r="I176" s="5"/>
      <c r="J176" s="5"/>
      <c r="K176" s="4"/>
      <c r="L176" s="4"/>
      <c r="M176" s="12">
        <f t="shared" si="14"/>
        <v>0</v>
      </c>
      <c r="N176" s="13">
        <f t="shared" si="12"/>
        <v>0</v>
      </c>
      <c r="O176" s="11">
        <f t="shared" si="15"/>
        <v>0</v>
      </c>
      <c r="P176" s="11">
        <f t="shared" si="13"/>
        <v>0</v>
      </c>
      <c r="Q176" s="4"/>
      <c r="R176" s="4"/>
      <c r="S176" s="4"/>
      <c r="T176" s="4"/>
    </row>
    <row r="177" spans="1:20" x14ac:dyDescent="0.25">
      <c r="A177" s="3"/>
      <c r="B177" s="4"/>
      <c r="C177" s="4"/>
      <c r="D177" s="4"/>
      <c r="E177" s="5"/>
      <c r="F177" s="5"/>
      <c r="G177" s="5"/>
      <c r="H177" s="5"/>
      <c r="I177" s="5"/>
      <c r="J177" s="5"/>
      <c r="K177" s="4"/>
      <c r="L177" s="4"/>
      <c r="M177" s="12">
        <f t="shared" si="14"/>
        <v>0</v>
      </c>
      <c r="N177" s="13">
        <f t="shared" si="12"/>
        <v>0</v>
      </c>
      <c r="O177" s="11">
        <f t="shared" si="15"/>
        <v>0</v>
      </c>
      <c r="P177" s="11">
        <f t="shared" si="13"/>
        <v>0</v>
      </c>
      <c r="Q177" s="4"/>
      <c r="R177" s="4"/>
      <c r="S177" s="4"/>
      <c r="T177" s="4"/>
    </row>
    <row r="178" spans="1:20" x14ac:dyDescent="0.25">
      <c r="A178" s="3"/>
      <c r="B178" s="4"/>
      <c r="C178" s="4"/>
      <c r="D178" s="4"/>
      <c r="E178" s="5"/>
      <c r="F178" s="5"/>
      <c r="G178" s="5"/>
      <c r="H178" s="5"/>
      <c r="I178" s="5"/>
      <c r="J178" s="5"/>
      <c r="K178" s="4"/>
      <c r="L178" s="4"/>
      <c r="M178" s="12">
        <f t="shared" si="14"/>
        <v>0</v>
      </c>
      <c r="N178" s="13">
        <f t="shared" si="12"/>
        <v>0</v>
      </c>
      <c r="O178" s="11">
        <f t="shared" si="15"/>
        <v>0</v>
      </c>
      <c r="P178" s="11">
        <f t="shared" si="13"/>
        <v>0</v>
      </c>
      <c r="Q178" s="4"/>
      <c r="R178" s="4"/>
      <c r="S178" s="4"/>
      <c r="T178" s="4"/>
    </row>
    <row r="179" spans="1:20" x14ac:dyDescent="0.25">
      <c r="A179" s="3"/>
      <c r="B179" s="4"/>
      <c r="C179" s="4"/>
      <c r="D179" s="4"/>
      <c r="E179" s="5"/>
      <c r="F179" s="5"/>
      <c r="G179" s="5"/>
      <c r="H179" s="5"/>
      <c r="I179" s="5"/>
      <c r="J179" s="5"/>
      <c r="K179" s="4"/>
      <c r="L179" s="4"/>
      <c r="M179" s="12">
        <f t="shared" si="14"/>
        <v>0</v>
      </c>
      <c r="N179" s="13">
        <f t="shared" si="12"/>
        <v>0</v>
      </c>
      <c r="O179" s="11">
        <f t="shared" si="15"/>
        <v>0</v>
      </c>
      <c r="P179" s="11">
        <f t="shared" si="13"/>
        <v>0</v>
      </c>
      <c r="Q179" s="4"/>
      <c r="R179" s="4"/>
      <c r="S179" s="4"/>
      <c r="T179" s="4"/>
    </row>
    <row r="180" spans="1:20" x14ac:dyDescent="0.25">
      <c r="A180" s="3"/>
      <c r="B180" s="4"/>
      <c r="C180" s="4"/>
      <c r="D180" s="4"/>
      <c r="E180" s="5"/>
      <c r="F180" s="5"/>
      <c r="G180" s="5"/>
      <c r="H180" s="5"/>
      <c r="I180" s="5"/>
      <c r="J180" s="5"/>
      <c r="K180" s="4"/>
      <c r="L180" s="4"/>
      <c r="M180" s="12">
        <f t="shared" si="14"/>
        <v>0</v>
      </c>
      <c r="N180" s="13">
        <f t="shared" si="12"/>
        <v>0</v>
      </c>
      <c r="O180" s="11">
        <f t="shared" si="15"/>
        <v>0</v>
      </c>
      <c r="P180" s="11">
        <f t="shared" si="13"/>
        <v>0</v>
      </c>
      <c r="Q180" s="4"/>
      <c r="R180" s="4"/>
      <c r="S180" s="4"/>
      <c r="T180" s="4"/>
    </row>
    <row r="181" spans="1:20" x14ac:dyDescent="0.25">
      <c r="A181" s="3"/>
      <c r="B181" s="4"/>
      <c r="C181" s="4"/>
      <c r="D181" s="4"/>
      <c r="E181" s="5"/>
      <c r="F181" s="5"/>
      <c r="G181" s="5"/>
      <c r="H181" s="5"/>
      <c r="I181" s="5"/>
      <c r="J181" s="5"/>
      <c r="K181" s="4"/>
      <c r="L181" s="4"/>
      <c r="M181" s="12">
        <f t="shared" si="14"/>
        <v>0</v>
      </c>
      <c r="N181" s="13">
        <f t="shared" si="12"/>
        <v>0</v>
      </c>
      <c r="O181" s="11">
        <f t="shared" si="15"/>
        <v>0</v>
      </c>
      <c r="P181" s="11">
        <f t="shared" si="13"/>
        <v>0</v>
      </c>
      <c r="Q181" s="4"/>
      <c r="R181" s="4"/>
      <c r="S181" s="4"/>
      <c r="T181" s="4"/>
    </row>
    <row r="182" spans="1:20" x14ac:dyDescent="0.25">
      <c r="A182" s="3"/>
      <c r="B182" s="4"/>
      <c r="C182" s="4"/>
      <c r="D182" s="4"/>
      <c r="E182" s="5"/>
      <c r="F182" s="5"/>
      <c r="G182" s="5"/>
      <c r="H182" s="5"/>
      <c r="I182" s="5"/>
      <c r="J182" s="5"/>
      <c r="K182" s="4"/>
      <c r="L182" s="4"/>
      <c r="M182" s="12">
        <f t="shared" si="14"/>
        <v>0</v>
      </c>
      <c r="N182" s="13">
        <f t="shared" si="12"/>
        <v>0</v>
      </c>
      <c r="O182" s="11">
        <f t="shared" si="15"/>
        <v>0</v>
      </c>
      <c r="P182" s="11">
        <f t="shared" si="13"/>
        <v>0</v>
      </c>
      <c r="Q182" s="4"/>
      <c r="R182" s="4"/>
      <c r="S182" s="4"/>
      <c r="T182" s="4"/>
    </row>
    <row r="183" spans="1:20" x14ac:dyDescent="0.25">
      <c r="A183" s="3"/>
      <c r="B183" s="4"/>
      <c r="C183" s="4"/>
      <c r="D183" s="4"/>
      <c r="E183" s="5"/>
      <c r="F183" s="5"/>
      <c r="G183" s="5"/>
      <c r="H183" s="5"/>
      <c r="I183" s="5"/>
      <c r="J183" s="5"/>
      <c r="K183" s="4"/>
      <c r="L183" s="4"/>
      <c r="M183" s="12">
        <f t="shared" si="14"/>
        <v>0</v>
      </c>
      <c r="N183" s="13">
        <f t="shared" si="12"/>
        <v>0</v>
      </c>
      <c r="O183" s="11">
        <f t="shared" si="15"/>
        <v>0</v>
      </c>
      <c r="P183" s="11">
        <f t="shared" si="13"/>
        <v>0</v>
      </c>
      <c r="Q183" s="4"/>
      <c r="R183" s="4"/>
      <c r="S183" s="4"/>
      <c r="T183" s="4"/>
    </row>
    <row r="184" spans="1:20" x14ac:dyDescent="0.25">
      <c r="A184" s="3"/>
      <c r="B184" s="4"/>
      <c r="C184" s="4"/>
      <c r="D184" s="4"/>
      <c r="E184" s="5"/>
      <c r="F184" s="5"/>
      <c r="G184" s="5"/>
      <c r="H184" s="5"/>
      <c r="I184" s="5"/>
      <c r="J184" s="5"/>
      <c r="K184" s="4"/>
      <c r="L184" s="4"/>
      <c r="M184" s="12">
        <f t="shared" si="14"/>
        <v>0</v>
      </c>
      <c r="N184" s="13">
        <f t="shared" si="12"/>
        <v>0</v>
      </c>
      <c r="O184" s="11">
        <f t="shared" si="15"/>
        <v>0</v>
      </c>
      <c r="P184" s="11">
        <f t="shared" si="13"/>
        <v>0</v>
      </c>
      <c r="Q184" s="4"/>
      <c r="R184" s="4"/>
      <c r="S184" s="4"/>
      <c r="T184" s="4"/>
    </row>
    <row r="185" spans="1:20" x14ac:dyDescent="0.25">
      <c r="A185" s="3"/>
      <c r="B185" s="4"/>
      <c r="C185" s="4"/>
      <c r="D185" s="4"/>
      <c r="E185" s="5"/>
      <c r="F185" s="5"/>
      <c r="G185" s="5"/>
      <c r="H185" s="5"/>
      <c r="I185" s="5"/>
      <c r="J185" s="5"/>
      <c r="K185" s="4"/>
      <c r="L185" s="4"/>
      <c r="M185" s="12">
        <f t="shared" si="14"/>
        <v>0</v>
      </c>
      <c r="N185" s="13">
        <f t="shared" si="12"/>
        <v>0</v>
      </c>
      <c r="O185" s="11">
        <f t="shared" si="15"/>
        <v>0</v>
      </c>
      <c r="P185" s="11">
        <f t="shared" si="13"/>
        <v>0</v>
      </c>
      <c r="Q185" s="4"/>
      <c r="R185" s="4"/>
      <c r="S185" s="4"/>
      <c r="T185" s="4"/>
    </row>
    <row r="186" spans="1:20" x14ac:dyDescent="0.25">
      <c r="A186" s="3"/>
      <c r="B186" s="4"/>
      <c r="C186" s="4"/>
      <c r="D186" s="4"/>
      <c r="E186" s="5"/>
      <c r="F186" s="5"/>
      <c r="G186" s="5"/>
      <c r="H186" s="5"/>
      <c r="I186" s="5"/>
      <c r="J186" s="5"/>
      <c r="K186" s="4"/>
      <c r="L186" s="4"/>
      <c r="M186" s="12">
        <f t="shared" si="14"/>
        <v>0</v>
      </c>
      <c r="N186" s="13">
        <f t="shared" si="12"/>
        <v>0</v>
      </c>
      <c r="O186" s="11">
        <f t="shared" si="15"/>
        <v>0</v>
      </c>
      <c r="P186" s="11">
        <f t="shared" si="13"/>
        <v>0</v>
      </c>
      <c r="Q186" s="4"/>
      <c r="R186" s="4"/>
      <c r="S186" s="4"/>
      <c r="T186" s="4"/>
    </row>
    <row r="187" spans="1:20" x14ac:dyDescent="0.25">
      <c r="A187" s="3"/>
      <c r="B187" s="4"/>
      <c r="C187" s="4"/>
      <c r="D187" s="4"/>
      <c r="E187" s="5"/>
      <c r="F187" s="5"/>
      <c r="G187" s="5"/>
      <c r="H187" s="5"/>
      <c r="I187" s="5"/>
      <c r="J187" s="5"/>
      <c r="K187" s="4"/>
      <c r="L187" s="4"/>
      <c r="M187" s="12">
        <f t="shared" si="14"/>
        <v>0</v>
      </c>
      <c r="N187" s="13">
        <f t="shared" si="12"/>
        <v>0</v>
      </c>
      <c r="O187" s="11">
        <f t="shared" si="15"/>
        <v>0</v>
      </c>
      <c r="P187" s="11">
        <f t="shared" si="13"/>
        <v>0</v>
      </c>
      <c r="Q187" s="4"/>
      <c r="R187" s="4"/>
      <c r="S187" s="4"/>
      <c r="T187" s="4"/>
    </row>
    <row r="188" spans="1:20" x14ac:dyDescent="0.25">
      <c r="A188" s="3"/>
      <c r="B188" s="4"/>
      <c r="C188" s="4"/>
      <c r="D188" s="4"/>
      <c r="E188" s="5"/>
      <c r="F188" s="5"/>
      <c r="G188" s="5"/>
      <c r="H188" s="5"/>
      <c r="I188" s="5"/>
      <c r="J188" s="5"/>
      <c r="K188" s="4"/>
      <c r="L188" s="4"/>
      <c r="M188" s="12">
        <f t="shared" si="14"/>
        <v>0</v>
      </c>
      <c r="N188" s="13">
        <f t="shared" si="12"/>
        <v>0</v>
      </c>
      <c r="O188" s="11">
        <f t="shared" si="15"/>
        <v>0</v>
      </c>
      <c r="P188" s="11">
        <f t="shared" si="13"/>
        <v>0</v>
      </c>
      <c r="Q188" s="4"/>
      <c r="R188" s="4"/>
      <c r="S188" s="4"/>
      <c r="T188" s="4"/>
    </row>
    <row r="189" spans="1:20" x14ac:dyDescent="0.25">
      <c r="A189" s="3"/>
      <c r="B189" s="4"/>
      <c r="C189" s="4"/>
      <c r="D189" s="4"/>
      <c r="E189" s="5"/>
      <c r="F189" s="5"/>
      <c r="G189" s="5"/>
      <c r="H189" s="5"/>
      <c r="I189" s="5"/>
      <c r="J189" s="5"/>
      <c r="K189" s="4"/>
      <c r="L189" s="4"/>
      <c r="M189" s="12">
        <f t="shared" si="14"/>
        <v>0</v>
      </c>
      <c r="N189" s="13">
        <f t="shared" si="12"/>
        <v>0</v>
      </c>
      <c r="O189" s="11">
        <f t="shared" si="15"/>
        <v>0</v>
      </c>
      <c r="P189" s="11">
        <f t="shared" si="13"/>
        <v>0</v>
      </c>
      <c r="Q189" s="4"/>
      <c r="R189" s="4"/>
      <c r="S189" s="4"/>
      <c r="T189" s="4"/>
    </row>
    <row r="190" spans="1:20" x14ac:dyDescent="0.25">
      <c r="A190" s="3"/>
      <c r="B190" s="4"/>
      <c r="C190" s="4"/>
      <c r="D190" s="4"/>
      <c r="E190" s="5"/>
      <c r="F190" s="5"/>
      <c r="G190" s="5"/>
      <c r="H190" s="5"/>
      <c r="I190" s="5"/>
      <c r="J190" s="5"/>
      <c r="K190" s="4"/>
      <c r="L190" s="4"/>
      <c r="M190" s="12">
        <f t="shared" si="14"/>
        <v>0</v>
      </c>
      <c r="N190" s="13">
        <f t="shared" si="12"/>
        <v>0</v>
      </c>
      <c r="O190" s="11">
        <f t="shared" si="15"/>
        <v>0</v>
      </c>
      <c r="P190" s="11">
        <f t="shared" si="13"/>
        <v>0</v>
      </c>
      <c r="Q190" s="4"/>
      <c r="R190" s="4"/>
      <c r="S190" s="4"/>
      <c r="T190" s="4"/>
    </row>
    <row r="191" spans="1:20" x14ac:dyDescent="0.25">
      <c r="A191" s="3"/>
      <c r="B191" s="4"/>
      <c r="C191" s="4"/>
      <c r="D191" s="4"/>
      <c r="E191" s="5"/>
      <c r="F191" s="5"/>
      <c r="G191" s="5"/>
      <c r="H191" s="5"/>
      <c r="I191" s="5"/>
      <c r="J191" s="5"/>
      <c r="K191" s="4"/>
      <c r="L191" s="4"/>
      <c r="M191" s="12">
        <f t="shared" si="14"/>
        <v>0</v>
      </c>
      <c r="N191" s="13">
        <f t="shared" si="12"/>
        <v>0</v>
      </c>
      <c r="O191" s="11">
        <f t="shared" si="15"/>
        <v>0</v>
      </c>
      <c r="P191" s="11">
        <f t="shared" si="13"/>
        <v>0</v>
      </c>
      <c r="Q191" s="4"/>
      <c r="R191" s="4"/>
      <c r="S191" s="4"/>
      <c r="T191" s="4"/>
    </row>
    <row r="192" spans="1:20" x14ac:dyDescent="0.25">
      <c r="A192" s="3"/>
      <c r="B192" s="4"/>
      <c r="C192" s="4"/>
      <c r="D192" s="4"/>
      <c r="E192" s="5"/>
      <c r="F192" s="5"/>
      <c r="G192" s="5"/>
      <c r="H192" s="5"/>
      <c r="I192" s="5"/>
      <c r="J192" s="5"/>
      <c r="K192" s="4"/>
      <c r="L192" s="4"/>
      <c r="M192" s="12">
        <f t="shared" si="14"/>
        <v>0</v>
      </c>
      <c r="N192" s="13">
        <f t="shared" si="12"/>
        <v>0</v>
      </c>
      <c r="O192" s="11">
        <f t="shared" si="15"/>
        <v>0</v>
      </c>
      <c r="P192" s="11">
        <f t="shared" si="13"/>
        <v>0</v>
      </c>
      <c r="Q192" s="4"/>
      <c r="R192" s="4"/>
      <c r="S192" s="4"/>
      <c r="T192" s="4"/>
    </row>
    <row r="193" spans="1:20" x14ac:dyDescent="0.25">
      <c r="A193" s="3"/>
      <c r="B193" s="4"/>
      <c r="C193" s="4"/>
      <c r="D193" s="4"/>
      <c r="E193" s="5"/>
      <c r="F193" s="5"/>
      <c r="G193" s="5"/>
      <c r="H193" s="5"/>
      <c r="I193" s="5"/>
      <c r="J193" s="5"/>
      <c r="K193" s="4"/>
      <c r="L193" s="4"/>
      <c r="M193" s="12">
        <f t="shared" si="14"/>
        <v>0</v>
      </c>
      <c r="N193" s="13">
        <f t="shared" si="12"/>
        <v>0</v>
      </c>
      <c r="O193" s="11">
        <f t="shared" si="15"/>
        <v>0</v>
      </c>
      <c r="P193" s="11">
        <f t="shared" si="13"/>
        <v>0</v>
      </c>
      <c r="Q193" s="4"/>
      <c r="R193" s="4"/>
      <c r="S193" s="4"/>
      <c r="T193" s="4"/>
    </row>
    <row r="194" spans="1:20" x14ac:dyDescent="0.25">
      <c r="A194" s="3"/>
      <c r="B194" s="4"/>
      <c r="C194" s="4"/>
      <c r="D194" s="4"/>
      <c r="E194" s="5"/>
      <c r="F194" s="5"/>
      <c r="G194" s="5"/>
      <c r="H194" s="5"/>
      <c r="I194" s="5"/>
      <c r="J194" s="5"/>
      <c r="K194" s="4"/>
      <c r="L194" s="4"/>
      <c r="M194" s="12">
        <f t="shared" si="14"/>
        <v>0</v>
      </c>
      <c r="N194" s="13">
        <f t="shared" si="12"/>
        <v>0</v>
      </c>
      <c r="O194" s="11">
        <f t="shared" si="15"/>
        <v>0</v>
      </c>
      <c r="P194" s="11">
        <f t="shared" si="13"/>
        <v>0</v>
      </c>
      <c r="Q194" s="4"/>
      <c r="R194" s="4"/>
      <c r="S194" s="4"/>
      <c r="T194" s="4"/>
    </row>
    <row r="195" spans="1:20" x14ac:dyDescent="0.25">
      <c r="A195" s="3"/>
      <c r="B195" s="4"/>
      <c r="C195" s="4"/>
      <c r="D195" s="4"/>
      <c r="E195" s="5"/>
      <c r="F195" s="5"/>
      <c r="G195" s="5"/>
      <c r="H195" s="5"/>
      <c r="I195" s="5"/>
      <c r="J195" s="5"/>
      <c r="K195" s="4"/>
      <c r="L195" s="4"/>
      <c r="M195" s="12">
        <f t="shared" si="14"/>
        <v>0</v>
      </c>
      <c r="N195" s="13">
        <f t="shared" si="12"/>
        <v>0</v>
      </c>
      <c r="O195" s="11">
        <f t="shared" si="15"/>
        <v>0</v>
      </c>
      <c r="P195" s="11">
        <f t="shared" si="13"/>
        <v>0</v>
      </c>
      <c r="Q195" s="4"/>
      <c r="R195" s="4"/>
      <c r="S195" s="4"/>
      <c r="T195" s="4"/>
    </row>
    <row r="196" spans="1:20" x14ac:dyDescent="0.25">
      <c r="A196" s="3"/>
      <c r="B196" s="4"/>
      <c r="C196" s="4"/>
      <c r="D196" s="4"/>
      <c r="E196" s="5"/>
      <c r="F196" s="5"/>
      <c r="G196" s="5"/>
      <c r="H196" s="5"/>
      <c r="I196" s="5"/>
      <c r="J196" s="5"/>
      <c r="K196" s="4"/>
      <c r="L196" s="4"/>
      <c r="M196" s="12">
        <f t="shared" si="14"/>
        <v>0</v>
      </c>
      <c r="N196" s="13">
        <f t="shared" si="12"/>
        <v>0</v>
      </c>
      <c r="O196" s="11">
        <f t="shared" si="15"/>
        <v>0</v>
      </c>
      <c r="P196" s="11">
        <f t="shared" si="13"/>
        <v>0</v>
      </c>
      <c r="Q196" s="4"/>
      <c r="R196" s="4"/>
      <c r="S196" s="4"/>
      <c r="T196" s="4"/>
    </row>
    <row r="197" spans="1:20" x14ac:dyDescent="0.25">
      <c r="A197" s="3"/>
      <c r="B197" s="4"/>
      <c r="C197" s="4"/>
      <c r="D197" s="4"/>
      <c r="E197" s="5"/>
      <c r="F197" s="5"/>
      <c r="G197" s="5"/>
      <c r="H197" s="5"/>
      <c r="I197" s="5"/>
      <c r="J197" s="5"/>
      <c r="K197" s="4"/>
      <c r="L197" s="4"/>
      <c r="M197" s="12">
        <f t="shared" si="14"/>
        <v>0</v>
      </c>
      <c r="N197" s="13">
        <f t="shared" si="12"/>
        <v>0</v>
      </c>
      <c r="O197" s="11">
        <f t="shared" si="15"/>
        <v>0</v>
      </c>
      <c r="P197" s="11">
        <f t="shared" si="13"/>
        <v>0</v>
      </c>
      <c r="Q197" s="4"/>
      <c r="R197" s="4"/>
      <c r="S197" s="4"/>
      <c r="T197" s="4"/>
    </row>
    <row r="198" spans="1:20" x14ac:dyDescent="0.25">
      <c r="A198" s="27"/>
      <c r="B198" s="28"/>
      <c r="C198" s="28"/>
      <c r="D198" s="29"/>
      <c r="E198" s="28"/>
      <c r="F198" s="28"/>
      <c r="G198" s="28"/>
      <c r="H198" s="28"/>
      <c r="I198" s="28"/>
      <c r="J198" s="28"/>
      <c r="K198" s="28"/>
      <c r="L198" s="7"/>
      <c r="M198" s="14">
        <f>SUM(M168:M197)</f>
        <v>0</v>
      </c>
      <c r="N198" s="14">
        <f>SUM(N168:N197)</f>
        <v>0</v>
      </c>
      <c r="O198" s="35">
        <f>SUM(O168:O197)</f>
        <v>0</v>
      </c>
      <c r="P198" s="35">
        <f>SUM(P168:P197)</f>
        <v>0</v>
      </c>
      <c r="Q198" s="28"/>
      <c r="R198" s="28"/>
      <c r="S198" s="28"/>
      <c r="T198" s="28"/>
    </row>
    <row r="199" spans="1:20" x14ac:dyDescent="0.25">
      <c r="A199" s="16"/>
      <c r="B199" s="17"/>
      <c r="C199" s="17"/>
      <c r="D199" s="17"/>
      <c r="E199" s="18"/>
      <c r="F199" s="18"/>
      <c r="G199" s="18"/>
      <c r="H199" s="18"/>
      <c r="I199" s="18"/>
      <c r="J199" s="18"/>
      <c r="K199" s="17"/>
      <c r="L199" s="17"/>
      <c r="M199" s="19">
        <f>G199-F199+I199-H199</f>
        <v>0</v>
      </c>
      <c r="N199" s="20">
        <f t="shared" ref="N199:N228" si="16">H199-G199-(L199-K199)</f>
        <v>0</v>
      </c>
      <c r="O199" s="34">
        <f>R199-Q199+T199-S199</f>
        <v>0</v>
      </c>
      <c r="P199" s="34">
        <f t="shared" ref="P199:P228" si="17">S199-R199</f>
        <v>0</v>
      </c>
      <c r="Q199" s="17"/>
      <c r="R199" s="17"/>
      <c r="S199" s="17"/>
      <c r="T199" s="17"/>
    </row>
    <row r="200" spans="1:20" x14ac:dyDescent="0.25">
      <c r="A200" s="3"/>
      <c r="B200" s="4"/>
      <c r="C200" s="4"/>
      <c r="D200" s="4"/>
      <c r="E200" s="5"/>
      <c r="F200" s="5"/>
      <c r="G200" s="5"/>
      <c r="H200" s="5"/>
      <c r="I200" s="5"/>
      <c r="J200" s="5"/>
      <c r="K200" s="4"/>
      <c r="L200" s="4"/>
      <c r="M200" s="12">
        <f t="shared" ref="M200:M228" si="18">G200-F200+I200-H200</f>
        <v>0</v>
      </c>
      <c r="N200" s="13">
        <f t="shared" si="16"/>
        <v>0</v>
      </c>
      <c r="O200" s="11">
        <f t="shared" ref="O200:O228" si="19">R200-Q200+T200-S200</f>
        <v>0</v>
      </c>
      <c r="P200" s="11">
        <f t="shared" si="17"/>
        <v>0</v>
      </c>
      <c r="Q200" s="4"/>
      <c r="R200" s="4"/>
      <c r="S200" s="4"/>
      <c r="T200" s="4"/>
    </row>
    <row r="201" spans="1:20" x14ac:dyDescent="0.25">
      <c r="A201" s="3"/>
      <c r="B201" s="4"/>
      <c r="C201" s="4"/>
      <c r="D201" s="4"/>
      <c r="E201" s="5"/>
      <c r="F201" s="5"/>
      <c r="G201" s="5"/>
      <c r="H201" s="5"/>
      <c r="I201" s="5"/>
      <c r="J201" s="5"/>
      <c r="K201" s="4"/>
      <c r="L201" s="4"/>
      <c r="M201" s="12">
        <f t="shared" si="18"/>
        <v>0</v>
      </c>
      <c r="N201" s="13">
        <f t="shared" si="16"/>
        <v>0</v>
      </c>
      <c r="O201" s="11">
        <f t="shared" si="19"/>
        <v>0</v>
      </c>
      <c r="P201" s="11">
        <f t="shared" si="17"/>
        <v>0</v>
      </c>
      <c r="Q201" s="4"/>
      <c r="R201" s="4"/>
      <c r="S201" s="4"/>
      <c r="T201" s="4"/>
    </row>
    <row r="202" spans="1:20" x14ac:dyDescent="0.25">
      <c r="A202" s="3"/>
      <c r="B202" s="4"/>
      <c r="C202" s="6"/>
      <c r="D202" s="4"/>
      <c r="E202" s="5"/>
      <c r="F202" s="5"/>
      <c r="G202" s="5"/>
      <c r="H202" s="5"/>
      <c r="I202" s="5"/>
      <c r="J202" s="5"/>
      <c r="K202" s="4"/>
      <c r="L202" s="4"/>
      <c r="M202" s="12">
        <f t="shared" si="18"/>
        <v>0</v>
      </c>
      <c r="N202" s="13">
        <f t="shared" si="16"/>
        <v>0</v>
      </c>
      <c r="O202" s="11">
        <f t="shared" si="19"/>
        <v>0</v>
      </c>
      <c r="P202" s="11">
        <f t="shared" si="17"/>
        <v>0</v>
      </c>
      <c r="Q202" s="4"/>
      <c r="R202" s="4"/>
      <c r="S202" s="4"/>
      <c r="T202" s="4"/>
    </row>
    <row r="203" spans="1:20" x14ac:dyDescent="0.25">
      <c r="A203" s="3"/>
      <c r="B203" s="4"/>
      <c r="C203" s="6"/>
      <c r="D203" s="4"/>
      <c r="E203" s="5"/>
      <c r="F203" s="5"/>
      <c r="G203" s="5"/>
      <c r="H203" s="5"/>
      <c r="I203" s="5"/>
      <c r="J203" s="5"/>
      <c r="K203" s="4"/>
      <c r="L203" s="4"/>
      <c r="M203" s="12">
        <f t="shared" si="18"/>
        <v>0</v>
      </c>
      <c r="N203" s="13">
        <f t="shared" si="16"/>
        <v>0</v>
      </c>
      <c r="O203" s="11">
        <f t="shared" si="19"/>
        <v>0</v>
      </c>
      <c r="P203" s="11">
        <f t="shared" si="17"/>
        <v>0</v>
      </c>
      <c r="Q203" s="4"/>
      <c r="R203" s="4"/>
      <c r="S203" s="4"/>
      <c r="T203" s="4"/>
    </row>
    <row r="204" spans="1:20" x14ac:dyDescent="0.25">
      <c r="A204" s="3"/>
      <c r="B204" s="4"/>
      <c r="C204" s="4"/>
      <c r="D204" s="4"/>
      <c r="E204" s="5"/>
      <c r="F204" s="5"/>
      <c r="G204" s="5"/>
      <c r="H204" s="5"/>
      <c r="I204" s="5"/>
      <c r="J204" s="5"/>
      <c r="K204" s="4"/>
      <c r="L204" s="4"/>
      <c r="M204" s="12">
        <f t="shared" si="18"/>
        <v>0</v>
      </c>
      <c r="N204" s="13">
        <f t="shared" si="16"/>
        <v>0</v>
      </c>
      <c r="O204" s="11">
        <f t="shared" si="19"/>
        <v>0</v>
      </c>
      <c r="P204" s="11">
        <f t="shared" si="17"/>
        <v>0</v>
      </c>
      <c r="Q204" s="4"/>
      <c r="R204" s="4"/>
      <c r="S204" s="4"/>
      <c r="T204" s="4"/>
    </row>
    <row r="205" spans="1:20" x14ac:dyDescent="0.25">
      <c r="A205" s="3"/>
      <c r="B205" s="4"/>
      <c r="C205" s="4"/>
      <c r="D205" s="4"/>
      <c r="E205" s="5"/>
      <c r="F205" s="5"/>
      <c r="G205" s="5"/>
      <c r="H205" s="5"/>
      <c r="I205" s="5"/>
      <c r="J205" s="5"/>
      <c r="K205" s="4"/>
      <c r="L205" s="4"/>
      <c r="M205" s="12">
        <f t="shared" si="18"/>
        <v>0</v>
      </c>
      <c r="N205" s="13">
        <f t="shared" si="16"/>
        <v>0</v>
      </c>
      <c r="O205" s="11">
        <f t="shared" si="19"/>
        <v>0</v>
      </c>
      <c r="P205" s="11">
        <f t="shared" si="17"/>
        <v>0</v>
      </c>
      <c r="Q205" s="4"/>
      <c r="R205" s="4"/>
      <c r="S205" s="4"/>
      <c r="T205" s="4"/>
    </row>
    <row r="206" spans="1:20" x14ac:dyDescent="0.25">
      <c r="A206" s="3"/>
      <c r="B206" s="4"/>
      <c r="C206" s="4"/>
      <c r="D206" s="4"/>
      <c r="E206" s="5"/>
      <c r="F206" s="5"/>
      <c r="G206" s="5"/>
      <c r="H206" s="5"/>
      <c r="I206" s="5"/>
      <c r="J206" s="5"/>
      <c r="K206" s="4"/>
      <c r="L206" s="4"/>
      <c r="M206" s="12">
        <f t="shared" si="18"/>
        <v>0</v>
      </c>
      <c r="N206" s="13">
        <f t="shared" si="16"/>
        <v>0</v>
      </c>
      <c r="O206" s="11">
        <f t="shared" si="19"/>
        <v>0</v>
      </c>
      <c r="P206" s="11">
        <f t="shared" si="17"/>
        <v>0</v>
      </c>
      <c r="Q206" s="4"/>
      <c r="R206" s="4"/>
      <c r="S206" s="4"/>
      <c r="T206" s="4"/>
    </row>
    <row r="207" spans="1:20" x14ac:dyDescent="0.25">
      <c r="A207" s="3"/>
      <c r="B207" s="4"/>
      <c r="C207" s="4"/>
      <c r="D207" s="4"/>
      <c r="E207" s="5"/>
      <c r="F207" s="5"/>
      <c r="G207" s="5"/>
      <c r="H207" s="5"/>
      <c r="I207" s="5"/>
      <c r="J207" s="5"/>
      <c r="K207" s="4"/>
      <c r="L207" s="4"/>
      <c r="M207" s="12">
        <f t="shared" si="18"/>
        <v>0</v>
      </c>
      <c r="N207" s="13">
        <f t="shared" si="16"/>
        <v>0</v>
      </c>
      <c r="O207" s="11">
        <f t="shared" si="19"/>
        <v>0</v>
      </c>
      <c r="P207" s="11">
        <f t="shared" si="17"/>
        <v>0</v>
      </c>
      <c r="Q207" s="4"/>
      <c r="R207" s="4"/>
      <c r="S207" s="4"/>
      <c r="T207" s="4"/>
    </row>
    <row r="208" spans="1:20" x14ac:dyDescent="0.25">
      <c r="A208" s="3"/>
      <c r="B208" s="4"/>
      <c r="C208" s="4"/>
      <c r="D208" s="4"/>
      <c r="E208" s="5"/>
      <c r="F208" s="5"/>
      <c r="G208" s="5"/>
      <c r="H208" s="5"/>
      <c r="I208" s="5"/>
      <c r="J208" s="5"/>
      <c r="K208" s="4"/>
      <c r="L208" s="4"/>
      <c r="M208" s="12">
        <f t="shared" si="18"/>
        <v>0</v>
      </c>
      <c r="N208" s="13">
        <f t="shared" si="16"/>
        <v>0</v>
      </c>
      <c r="O208" s="11">
        <f t="shared" si="19"/>
        <v>0</v>
      </c>
      <c r="P208" s="11">
        <f t="shared" si="17"/>
        <v>0</v>
      </c>
      <c r="Q208" s="4"/>
      <c r="R208" s="4"/>
      <c r="S208" s="4"/>
      <c r="T208" s="4"/>
    </row>
    <row r="209" spans="1:20" x14ac:dyDescent="0.25">
      <c r="A209" s="3"/>
      <c r="B209" s="4"/>
      <c r="C209" s="4"/>
      <c r="D209" s="4"/>
      <c r="E209" s="5"/>
      <c r="F209" s="5"/>
      <c r="G209" s="5"/>
      <c r="H209" s="5"/>
      <c r="I209" s="5"/>
      <c r="J209" s="5"/>
      <c r="K209" s="4"/>
      <c r="L209" s="4"/>
      <c r="M209" s="12">
        <f t="shared" si="18"/>
        <v>0</v>
      </c>
      <c r="N209" s="13">
        <f t="shared" si="16"/>
        <v>0</v>
      </c>
      <c r="O209" s="11">
        <f t="shared" si="19"/>
        <v>0</v>
      </c>
      <c r="P209" s="11">
        <f t="shared" si="17"/>
        <v>0</v>
      </c>
      <c r="Q209" s="4"/>
      <c r="R209" s="4"/>
      <c r="S209" s="4"/>
      <c r="T209" s="4"/>
    </row>
    <row r="210" spans="1:20" x14ac:dyDescent="0.25">
      <c r="A210" s="3"/>
      <c r="B210" s="4"/>
      <c r="C210" s="4"/>
      <c r="D210" s="4"/>
      <c r="E210" s="5"/>
      <c r="F210" s="5"/>
      <c r="G210" s="5"/>
      <c r="H210" s="5"/>
      <c r="I210" s="5"/>
      <c r="J210" s="5"/>
      <c r="K210" s="4"/>
      <c r="L210" s="4"/>
      <c r="M210" s="12">
        <f t="shared" si="18"/>
        <v>0</v>
      </c>
      <c r="N210" s="13">
        <f t="shared" si="16"/>
        <v>0</v>
      </c>
      <c r="O210" s="11">
        <f t="shared" si="19"/>
        <v>0</v>
      </c>
      <c r="P210" s="11">
        <f t="shared" si="17"/>
        <v>0</v>
      </c>
      <c r="Q210" s="4"/>
      <c r="R210" s="4"/>
      <c r="S210" s="4"/>
      <c r="T210" s="4"/>
    </row>
    <row r="211" spans="1:20" x14ac:dyDescent="0.25">
      <c r="A211" s="3"/>
      <c r="B211" s="4"/>
      <c r="C211" s="4"/>
      <c r="D211" s="4"/>
      <c r="E211" s="5"/>
      <c r="F211" s="5"/>
      <c r="G211" s="5"/>
      <c r="H211" s="5"/>
      <c r="I211" s="5"/>
      <c r="J211" s="5"/>
      <c r="K211" s="4"/>
      <c r="L211" s="4"/>
      <c r="M211" s="12">
        <f t="shared" si="18"/>
        <v>0</v>
      </c>
      <c r="N211" s="13">
        <f t="shared" si="16"/>
        <v>0</v>
      </c>
      <c r="O211" s="11">
        <f t="shared" si="19"/>
        <v>0</v>
      </c>
      <c r="P211" s="11">
        <f t="shared" si="17"/>
        <v>0</v>
      </c>
      <c r="Q211" s="4"/>
      <c r="R211" s="4"/>
      <c r="S211" s="4"/>
      <c r="T211" s="4"/>
    </row>
    <row r="212" spans="1:20" x14ac:dyDescent="0.25">
      <c r="A212" s="3"/>
      <c r="B212" s="4"/>
      <c r="C212" s="4"/>
      <c r="D212" s="4"/>
      <c r="E212" s="5"/>
      <c r="F212" s="5"/>
      <c r="G212" s="5"/>
      <c r="H212" s="5"/>
      <c r="I212" s="5"/>
      <c r="J212" s="5"/>
      <c r="K212" s="4"/>
      <c r="L212" s="4"/>
      <c r="M212" s="12">
        <f t="shared" si="18"/>
        <v>0</v>
      </c>
      <c r="N212" s="13">
        <f t="shared" si="16"/>
        <v>0</v>
      </c>
      <c r="O212" s="11">
        <f t="shared" si="19"/>
        <v>0</v>
      </c>
      <c r="P212" s="11">
        <f t="shared" si="17"/>
        <v>0</v>
      </c>
      <c r="Q212" s="4"/>
      <c r="R212" s="4"/>
      <c r="S212" s="4"/>
      <c r="T212" s="4"/>
    </row>
    <row r="213" spans="1:20" x14ac:dyDescent="0.25">
      <c r="A213" s="3"/>
      <c r="B213" s="4"/>
      <c r="C213" s="4"/>
      <c r="D213" s="4"/>
      <c r="E213" s="5"/>
      <c r="F213" s="5"/>
      <c r="G213" s="5"/>
      <c r="H213" s="5"/>
      <c r="I213" s="5"/>
      <c r="J213" s="5"/>
      <c r="K213" s="4"/>
      <c r="L213" s="4"/>
      <c r="M213" s="12">
        <f t="shared" si="18"/>
        <v>0</v>
      </c>
      <c r="N213" s="13">
        <f t="shared" si="16"/>
        <v>0</v>
      </c>
      <c r="O213" s="11">
        <f t="shared" si="19"/>
        <v>0</v>
      </c>
      <c r="P213" s="11">
        <f t="shared" si="17"/>
        <v>0</v>
      </c>
      <c r="Q213" s="4"/>
      <c r="R213" s="4"/>
      <c r="S213" s="4"/>
      <c r="T213" s="4"/>
    </row>
    <row r="214" spans="1:20" x14ac:dyDescent="0.25">
      <c r="A214" s="3"/>
      <c r="B214" s="4"/>
      <c r="C214" s="4"/>
      <c r="D214" s="4"/>
      <c r="E214" s="5"/>
      <c r="F214" s="5"/>
      <c r="G214" s="5"/>
      <c r="H214" s="5"/>
      <c r="I214" s="5"/>
      <c r="J214" s="5"/>
      <c r="K214" s="4"/>
      <c r="L214" s="4"/>
      <c r="M214" s="12">
        <f t="shared" si="18"/>
        <v>0</v>
      </c>
      <c r="N214" s="13">
        <f t="shared" si="16"/>
        <v>0</v>
      </c>
      <c r="O214" s="11">
        <f t="shared" si="19"/>
        <v>0</v>
      </c>
      <c r="P214" s="11">
        <f t="shared" si="17"/>
        <v>0</v>
      </c>
      <c r="Q214" s="4"/>
      <c r="R214" s="4"/>
      <c r="S214" s="4"/>
      <c r="T214" s="4"/>
    </row>
    <row r="215" spans="1:20" x14ac:dyDescent="0.25">
      <c r="A215" s="3"/>
      <c r="B215" s="4"/>
      <c r="C215" s="4"/>
      <c r="D215" s="4"/>
      <c r="E215" s="5"/>
      <c r="F215" s="5"/>
      <c r="G215" s="5"/>
      <c r="H215" s="5"/>
      <c r="I215" s="5"/>
      <c r="J215" s="5"/>
      <c r="K215" s="4"/>
      <c r="L215" s="4"/>
      <c r="M215" s="12">
        <f t="shared" si="18"/>
        <v>0</v>
      </c>
      <c r="N215" s="13">
        <f t="shared" si="16"/>
        <v>0</v>
      </c>
      <c r="O215" s="11">
        <f t="shared" si="19"/>
        <v>0</v>
      </c>
      <c r="P215" s="11">
        <f t="shared" si="17"/>
        <v>0</v>
      </c>
      <c r="Q215" s="4"/>
      <c r="R215" s="4"/>
      <c r="S215" s="4"/>
      <c r="T215" s="4"/>
    </row>
    <row r="216" spans="1:20" x14ac:dyDescent="0.25">
      <c r="A216" s="3"/>
      <c r="B216" s="4"/>
      <c r="C216" s="4"/>
      <c r="D216" s="4"/>
      <c r="E216" s="5"/>
      <c r="F216" s="5"/>
      <c r="G216" s="5"/>
      <c r="H216" s="5"/>
      <c r="I216" s="5"/>
      <c r="J216" s="5"/>
      <c r="K216" s="4"/>
      <c r="L216" s="4"/>
      <c r="M216" s="12">
        <f t="shared" si="18"/>
        <v>0</v>
      </c>
      <c r="N216" s="13">
        <f t="shared" si="16"/>
        <v>0</v>
      </c>
      <c r="O216" s="11">
        <f t="shared" si="19"/>
        <v>0</v>
      </c>
      <c r="P216" s="11">
        <f t="shared" si="17"/>
        <v>0</v>
      </c>
      <c r="Q216" s="4"/>
      <c r="R216" s="4"/>
      <c r="S216" s="4"/>
      <c r="T216" s="4"/>
    </row>
    <row r="217" spans="1:20" x14ac:dyDescent="0.25">
      <c r="A217" s="3"/>
      <c r="B217" s="4"/>
      <c r="C217" s="4"/>
      <c r="D217" s="4"/>
      <c r="E217" s="5"/>
      <c r="F217" s="5"/>
      <c r="G217" s="5"/>
      <c r="H217" s="5"/>
      <c r="I217" s="5"/>
      <c r="J217" s="5"/>
      <c r="K217" s="4"/>
      <c r="L217" s="4"/>
      <c r="M217" s="12">
        <f t="shared" si="18"/>
        <v>0</v>
      </c>
      <c r="N217" s="13">
        <f t="shared" si="16"/>
        <v>0</v>
      </c>
      <c r="O217" s="11">
        <f t="shared" si="19"/>
        <v>0</v>
      </c>
      <c r="P217" s="11">
        <f t="shared" si="17"/>
        <v>0</v>
      </c>
      <c r="Q217" s="4"/>
      <c r="R217" s="4"/>
      <c r="S217" s="4"/>
      <c r="T217" s="4"/>
    </row>
    <row r="218" spans="1:20" x14ac:dyDescent="0.25">
      <c r="A218" s="3"/>
      <c r="B218" s="4"/>
      <c r="C218" s="4"/>
      <c r="D218" s="4"/>
      <c r="E218" s="5"/>
      <c r="F218" s="5"/>
      <c r="G218" s="5"/>
      <c r="H218" s="5"/>
      <c r="I218" s="5"/>
      <c r="J218" s="5"/>
      <c r="K218" s="4"/>
      <c r="L218" s="4"/>
      <c r="M218" s="12">
        <f t="shared" si="18"/>
        <v>0</v>
      </c>
      <c r="N218" s="13">
        <f t="shared" si="16"/>
        <v>0</v>
      </c>
      <c r="O218" s="11">
        <f t="shared" si="19"/>
        <v>0</v>
      </c>
      <c r="P218" s="11">
        <f t="shared" si="17"/>
        <v>0</v>
      </c>
      <c r="Q218" s="4"/>
      <c r="R218" s="4"/>
      <c r="S218" s="4"/>
      <c r="T218" s="4"/>
    </row>
    <row r="219" spans="1:20" x14ac:dyDescent="0.25">
      <c r="A219" s="3"/>
      <c r="B219" s="4"/>
      <c r="C219" s="4"/>
      <c r="D219" s="4"/>
      <c r="E219" s="5"/>
      <c r="F219" s="5"/>
      <c r="G219" s="5"/>
      <c r="H219" s="5"/>
      <c r="I219" s="5"/>
      <c r="J219" s="5"/>
      <c r="K219" s="4"/>
      <c r="L219" s="4"/>
      <c r="M219" s="12">
        <f t="shared" si="18"/>
        <v>0</v>
      </c>
      <c r="N219" s="13">
        <f t="shared" si="16"/>
        <v>0</v>
      </c>
      <c r="O219" s="11">
        <f t="shared" si="19"/>
        <v>0</v>
      </c>
      <c r="P219" s="11">
        <f t="shared" si="17"/>
        <v>0</v>
      </c>
      <c r="Q219" s="4"/>
      <c r="R219" s="4"/>
      <c r="S219" s="4"/>
      <c r="T219" s="4"/>
    </row>
    <row r="220" spans="1:20" x14ac:dyDescent="0.25">
      <c r="A220" s="3"/>
      <c r="B220" s="4"/>
      <c r="C220" s="4"/>
      <c r="D220" s="4"/>
      <c r="E220" s="5"/>
      <c r="F220" s="5"/>
      <c r="G220" s="5"/>
      <c r="H220" s="5"/>
      <c r="I220" s="5"/>
      <c r="J220" s="5"/>
      <c r="K220" s="4"/>
      <c r="L220" s="4"/>
      <c r="M220" s="12">
        <f t="shared" si="18"/>
        <v>0</v>
      </c>
      <c r="N220" s="13">
        <f t="shared" si="16"/>
        <v>0</v>
      </c>
      <c r="O220" s="11">
        <f t="shared" si="19"/>
        <v>0</v>
      </c>
      <c r="P220" s="11">
        <f t="shared" si="17"/>
        <v>0</v>
      </c>
      <c r="Q220" s="4"/>
      <c r="R220" s="4"/>
      <c r="S220" s="4"/>
      <c r="T220" s="4"/>
    </row>
    <row r="221" spans="1:20" x14ac:dyDescent="0.25">
      <c r="A221" s="3"/>
      <c r="B221" s="4"/>
      <c r="C221" s="4"/>
      <c r="D221" s="4"/>
      <c r="E221" s="5"/>
      <c r="F221" s="5"/>
      <c r="G221" s="5"/>
      <c r="H221" s="5"/>
      <c r="I221" s="5"/>
      <c r="J221" s="5"/>
      <c r="K221" s="4"/>
      <c r="L221" s="4"/>
      <c r="M221" s="12">
        <f t="shared" si="18"/>
        <v>0</v>
      </c>
      <c r="N221" s="13">
        <f t="shared" si="16"/>
        <v>0</v>
      </c>
      <c r="O221" s="11">
        <f t="shared" si="19"/>
        <v>0</v>
      </c>
      <c r="P221" s="11">
        <f t="shared" si="17"/>
        <v>0</v>
      </c>
      <c r="Q221" s="4"/>
      <c r="R221" s="4"/>
      <c r="S221" s="4"/>
      <c r="T221" s="4"/>
    </row>
    <row r="222" spans="1:20" x14ac:dyDescent="0.25">
      <c r="A222" s="3"/>
      <c r="B222" s="4"/>
      <c r="C222" s="4"/>
      <c r="D222" s="4"/>
      <c r="E222" s="5"/>
      <c r="F222" s="5"/>
      <c r="G222" s="5"/>
      <c r="H222" s="5"/>
      <c r="I222" s="5"/>
      <c r="J222" s="5"/>
      <c r="K222" s="4"/>
      <c r="L222" s="4"/>
      <c r="M222" s="12">
        <f t="shared" si="18"/>
        <v>0</v>
      </c>
      <c r="N222" s="13">
        <f t="shared" si="16"/>
        <v>0</v>
      </c>
      <c r="O222" s="11">
        <f t="shared" si="19"/>
        <v>0</v>
      </c>
      <c r="P222" s="11">
        <f t="shared" si="17"/>
        <v>0</v>
      </c>
      <c r="Q222" s="4"/>
      <c r="R222" s="4"/>
      <c r="S222" s="4"/>
      <c r="T222" s="4"/>
    </row>
    <row r="223" spans="1:20" x14ac:dyDescent="0.25">
      <c r="A223" s="3"/>
      <c r="B223" s="4"/>
      <c r="C223" s="4"/>
      <c r="D223" s="4"/>
      <c r="E223" s="5"/>
      <c r="F223" s="5"/>
      <c r="G223" s="5"/>
      <c r="H223" s="5"/>
      <c r="I223" s="5"/>
      <c r="J223" s="5"/>
      <c r="K223" s="4"/>
      <c r="L223" s="4"/>
      <c r="M223" s="12">
        <f t="shared" si="18"/>
        <v>0</v>
      </c>
      <c r="N223" s="13">
        <f t="shared" si="16"/>
        <v>0</v>
      </c>
      <c r="O223" s="11">
        <f t="shared" si="19"/>
        <v>0</v>
      </c>
      <c r="P223" s="11">
        <f t="shared" si="17"/>
        <v>0</v>
      </c>
      <c r="Q223" s="4"/>
      <c r="R223" s="4"/>
      <c r="S223" s="4"/>
      <c r="T223" s="4"/>
    </row>
    <row r="224" spans="1:20" x14ac:dyDescent="0.25">
      <c r="A224" s="3"/>
      <c r="B224" s="4"/>
      <c r="C224" s="4"/>
      <c r="D224" s="4"/>
      <c r="E224" s="5"/>
      <c r="F224" s="5"/>
      <c r="G224" s="5"/>
      <c r="H224" s="5"/>
      <c r="I224" s="5"/>
      <c r="J224" s="5"/>
      <c r="K224" s="4"/>
      <c r="L224" s="4"/>
      <c r="M224" s="12">
        <f t="shared" si="18"/>
        <v>0</v>
      </c>
      <c r="N224" s="13">
        <f t="shared" si="16"/>
        <v>0</v>
      </c>
      <c r="O224" s="11">
        <f t="shared" si="19"/>
        <v>0</v>
      </c>
      <c r="P224" s="11">
        <f t="shared" si="17"/>
        <v>0</v>
      </c>
      <c r="Q224" s="4"/>
      <c r="R224" s="4"/>
      <c r="S224" s="4"/>
      <c r="T224" s="4"/>
    </row>
    <row r="225" spans="1:20" x14ac:dyDescent="0.25">
      <c r="A225" s="3"/>
      <c r="B225" s="4"/>
      <c r="C225" s="4"/>
      <c r="D225" s="4"/>
      <c r="E225" s="5"/>
      <c r="F225" s="5"/>
      <c r="G225" s="5"/>
      <c r="H225" s="5"/>
      <c r="I225" s="5"/>
      <c r="J225" s="5"/>
      <c r="K225" s="4"/>
      <c r="L225" s="4"/>
      <c r="M225" s="12">
        <f t="shared" si="18"/>
        <v>0</v>
      </c>
      <c r="N225" s="13">
        <f t="shared" si="16"/>
        <v>0</v>
      </c>
      <c r="O225" s="11">
        <f t="shared" si="19"/>
        <v>0</v>
      </c>
      <c r="P225" s="11">
        <f t="shared" si="17"/>
        <v>0</v>
      </c>
      <c r="Q225" s="4"/>
      <c r="R225" s="4"/>
      <c r="S225" s="4"/>
      <c r="T225" s="4"/>
    </row>
    <row r="226" spans="1:20" x14ac:dyDescent="0.25">
      <c r="A226" s="3"/>
      <c r="B226" s="4"/>
      <c r="C226" s="4"/>
      <c r="D226" s="4"/>
      <c r="E226" s="5"/>
      <c r="F226" s="5"/>
      <c r="G226" s="5"/>
      <c r="H226" s="5"/>
      <c r="I226" s="5"/>
      <c r="J226" s="5"/>
      <c r="K226" s="4"/>
      <c r="L226" s="4"/>
      <c r="M226" s="12">
        <f t="shared" si="18"/>
        <v>0</v>
      </c>
      <c r="N226" s="13">
        <f t="shared" si="16"/>
        <v>0</v>
      </c>
      <c r="O226" s="11">
        <f t="shared" si="19"/>
        <v>0</v>
      </c>
      <c r="P226" s="11">
        <f t="shared" si="17"/>
        <v>0</v>
      </c>
      <c r="Q226" s="4"/>
      <c r="R226" s="4"/>
      <c r="S226" s="4"/>
      <c r="T226" s="4"/>
    </row>
    <row r="227" spans="1:20" x14ac:dyDescent="0.25">
      <c r="A227" s="3"/>
      <c r="B227" s="4"/>
      <c r="C227" s="4"/>
      <c r="D227" s="4"/>
      <c r="E227" s="5"/>
      <c r="F227" s="5"/>
      <c r="G227" s="5"/>
      <c r="H227" s="5"/>
      <c r="I227" s="5"/>
      <c r="J227" s="5"/>
      <c r="K227" s="4"/>
      <c r="L227" s="4"/>
      <c r="M227" s="12">
        <f t="shared" si="18"/>
        <v>0</v>
      </c>
      <c r="N227" s="13">
        <f t="shared" si="16"/>
        <v>0</v>
      </c>
      <c r="O227" s="11">
        <f t="shared" si="19"/>
        <v>0</v>
      </c>
      <c r="P227" s="11">
        <f t="shared" si="17"/>
        <v>0</v>
      </c>
      <c r="Q227" s="4"/>
      <c r="R227" s="4"/>
      <c r="S227" s="4"/>
      <c r="T227" s="4"/>
    </row>
    <row r="228" spans="1:20" x14ac:dyDescent="0.25">
      <c r="A228" s="3"/>
      <c r="B228" s="4"/>
      <c r="C228" s="4"/>
      <c r="D228" s="4"/>
      <c r="E228" s="5"/>
      <c r="F228" s="5"/>
      <c r="G228" s="5"/>
      <c r="H228" s="5"/>
      <c r="I228" s="5"/>
      <c r="J228" s="5"/>
      <c r="K228" s="4"/>
      <c r="L228" s="4"/>
      <c r="M228" s="12">
        <f t="shared" si="18"/>
        <v>0</v>
      </c>
      <c r="N228" s="13">
        <f t="shared" si="16"/>
        <v>0</v>
      </c>
      <c r="O228" s="11">
        <f t="shared" si="19"/>
        <v>0</v>
      </c>
      <c r="P228" s="11">
        <f t="shared" si="17"/>
        <v>0</v>
      </c>
      <c r="Q228" s="4"/>
      <c r="R228" s="4"/>
      <c r="S228" s="4"/>
      <c r="T228" s="4"/>
    </row>
    <row r="229" spans="1:20" x14ac:dyDescent="0.25">
      <c r="A229" s="27"/>
      <c r="B229" s="28"/>
      <c r="C229" s="28"/>
      <c r="D229" s="29"/>
      <c r="E229" s="28"/>
      <c r="F229" s="28"/>
      <c r="G229" s="28"/>
      <c r="H229" s="28"/>
      <c r="I229" s="28"/>
      <c r="J229" s="28"/>
      <c r="K229" s="28"/>
      <c r="L229" s="7"/>
      <c r="M229" s="14">
        <f>SUM(M199:M228)</f>
        <v>0</v>
      </c>
      <c r="N229" s="14">
        <f>SUM(N199:N228)</f>
        <v>0</v>
      </c>
      <c r="O229" s="35">
        <f>SUM(O199:O228)</f>
        <v>0</v>
      </c>
      <c r="P229" s="35">
        <f>SUM(P199:P228)</f>
        <v>0</v>
      </c>
      <c r="Q229" s="28"/>
      <c r="R229" s="28"/>
      <c r="S229" s="28"/>
      <c r="T229" s="28"/>
    </row>
    <row r="230" spans="1:20" x14ac:dyDescent="0.25">
      <c r="A230" s="16"/>
      <c r="B230" s="17"/>
      <c r="C230" s="17"/>
      <c r="D230" s="17"/>
      <c r="E230" s="18"/>
      <c r="F230" s="18"/>
      <c r="G230" s="18"/>
      <c r="H230" s="18"/>
      <c r="I230" s="18"/>
      <c r="J230" s="18"/>
      <c r="K230" s="17"/>
      <c r="L230" s="17"/>
      <c r="M230" s="19">
        <f>G230-F230+I230-H230</f>
        <v>0</v>
      </c>
      <c r="N230" s="20">
        <f t="shared" ref="N230:N259" si="20">H230-G230-(L230-K230)</f>
        <v>0</v>
      </c>
      <c r="O230" s="34">
        <f>R230-Q230+T230-S230</f>
        <v>0</v>
      </c>
      <c r="P230" s="34">
        <f t="shared" ref="P230:P259" si="21">S230-R230</f>
        <v>0</v>
      </c>
      <c r="Q230" s="17"/>
      <c r="R230" s="17"/>
      <c r="S230" s="17"/>
      <c r="T230" s="17"/>
    </row>
    <row r="231" spans="1:20" x14ac:dyDescent="0.25">
      <c r="A231" s="3"/>
      <c r="B231" s="4"/>
      <c r="C231" s="4"/>
      <c r="D231" s="4"/>
      <c r="E231" s="5"/>
      <c r="F231" s="5"/>
      <c r="G231" s="5"/>
      <c r="H231" s="5"/>
      <c r="I231" s="5"/>
      <c r="J231" s="5"/>
      <c r="K231" s="4"/>
      <c r="L231" s="4"/>
      <c r="M231" s="12">
        <f t="shared" ref="M231:M259" si="22">G231-F231+I231-H231</f>
        <v>0</v>
      </c>
      <c r="N231" s="13">
        <f t="shared" si="20"/>
        <v>0</v>
      </c>
      <c r="O231" s="11">
        <f t="shared" ref="O231:O259" si="23">R231-Q231+T231-S231</f>
        <v>0</v>
      </c>
      <c r="P231" s="11">
        <f t="shared" si="21"/>
        <v>0</v>
      </c>
      <c r="Q231" s="4"/>
      <c r="R231" s="4"/>
      <c r="S231" s="4"/>
      <c r="T231" s="4"/>
    </row>
    <row r="232" spans="1:20" x14ac:dyDescent="0.25">
      <c r="A232" s="3"/>
      <c r="B232" s="4"/>
      <c r="C232" s="4"/>
      <c r="D232" s="4"/>
      <c r="E232" s="5"/>
      <c r="F232" s="5"/>
      <c r="G232" s="5"/>
      <c r="H232" s="5"/>
      <c r="I232" s="5"/>
      <c r="J232" s="5"/>
      <c r="K232" s="4"/>
      <c r="L232" s="4"/>
      <c r="M232" s="12">
        <f t="shared" si="22"/>
        <v>0</v>
      </c>
      <c r="N232" s="13">
        <f t="shared" si="20"/>
        <v>0</v>
      </c>
      <c r="O232" s="11">
        <f t="shared" si="23"/>
        <v>0</v>
      </c>
      <c r="P232" s="11">
        <f t="shared" si="21"/>
        <v>0</v>
      </c>
      <c r="Q232" s="4"/>
      <c r="R232" s="4"/>
      <c r="S232" s="4"/>
      <c r="T232" s="4"/>
    </row>
    <row r="233" spans="1:20" x14ac:dyDescent="0.25">
      <c r="A233" s="3"/>
      <c r="B233" s="4"/>
      <c r="C233" s="6"/>
      <c r="D233" s="4"/>
      <c r="E233" s="5"/>
      <c r="F233" s="5"/>
      <c r="G233" s="5"/>
      <c r="H233" s="5"/>
      <c r="I233" s="5"/>
      <c r="J233" s="5"/>
      <c r="K233" s="4"/>
      <c r="L233" s="4"/>
      <c r="M233" s="12">
        <f t="shared" si="22"/>
        <v>0</v>
      </c>
      <c r="N233" s="13">
        <f t="shared" si="20"/>
        <v>0</v>
      </c>
      <c r="O233" s="11">
        <f t="shared" si="23"/>
        <v>0</v>
      </c>
      <c r="P233" s="11">
        <f t="shared" si="21"/>
        <v>0</v>
      </c>
      <c r="Q233" s="4"/>
      <c r="R233" s="4"/>
      <c r="S233" s="4"/>
      <c r="T233" s="4"/>
    </row>
    <row r="234" spans="1:20" x14ac:dyDescent="0.25">
      <c r="A234" s="3"/>
      <c r="B234" s="4"/>
      <c r="C234" s="6"/>
      <c r="D234" s="4"/>
      <c r="E234" s="5"/>
      <c r="F234" s="5"/>
      <c r="G234" s="5"/>
      <c r="H234" s="5"/>
      <c r="I234" s="5"/>
      <c r="J234" s="5"/>
      <c r="K234" s="4"/>
      <c r="L234" s="4"/>
      <c r="M234" s="12">
        <f t="shared" si="22"/>
        <v>0</v>
      </c>
      <c r="N234" s="13">
        <f t="shared" si="20"/>
        <v>0</v>
      </c>
      <c r="O234" s="11">
        <f t="shared" si="23"/>
        <v>0</v>
      </c>
      <c r="P234" s="11">
        <f t="shared" si="21"/>
        <v>0</v>
      </c>
      <c r="Q234" s="4"/>
      <c r="R234" s="4"/>
      <c r="S234" s="4"/>
      <c r="T234" s="4"/>
    </row>
    <row r="235" spans="1:20" x14ac:dyDescent="0.25">
      <c r="A235" s="3"/>
      <c r="B235" s="4"/>
      <c r="C235" s="4"/>
      <c r="D235" s="4"/>
      <c r="E235" s="5"/>
      <c r="F235" s="5"/>
      <c r="G235" s="5"/>
      <c r="H235" s="5"/>
      <c r="I235" s="5"/>
      <c r="J235" s="5"/>
      <c r="K235" s="4"/>
      <c r="L235" s="4"/>
      <c r="M235" s="12">
        <f t="shared" si="22"/>
        <v>0</v>
      </c>
      <c r="N235" s="13">
        <f t="shared" si="20"/>
        <v>0</v>
      </c>
      <c r="O235" s="11">
        <f t="shared" si="23"/>
        <v>0</v>
      </c>
      <c r="P235" s="11">
        <f t="shared" si="21"/>
        <v>0</v>
      </c>
      <c r="Q235" s="4"/>
      <c r="R235" s="4"/>
      <c r="S235" s="4"/>
      <c r="T235" s="4"/>
    </row>
    <row r="236" spans="1:20" x14ac:dyDescent="0.25">
      <c r="A236" s="3"/>
      <c r="B236" s="4"/>
      <c r="C236" s="4"/>
      <c r="D236" s="4"/>
      <c r="E236" s="5"/>
      <c r="F236" s="5"/>
      <c r="G236" s="5"/>
      <c r="H236" s="5"/>
      <c r="I236" s="5"/>
      <c r="J236" s="5"/>
      <c r="K236" s="4"/>
      <c r="L236" s="4"/>
      <c r="M236" s="12">
        <f t="shared" si="22"/>
        <v>0</v>
      </c>
      <c r="N236" s="13">
        <f t="shared" si="20"/>
        <v>0</v>
      </c>
      <c r="O236" s="11">
        <f t="shared" si="23"/>
        <v>0</v>
      </c>
      <c r="P236" s="11">
        <f t="shared" si="21"/>
        <v>0</v>
      </c>
      <c r="Q236" s="4"/>
      <c r="R236" s="4"/>
      <c r="S236" s="4"/>
      <c r="T236" s="4"/>
    </row>
    <row r="237" spans="1:20" x14ac:dyDescent="0.25">
      <c r="A237" s="3"/>
      <c r="B237" s="4"/>
      <c r="C237" s="4"/>
      <c r="D237" s="4"/>
      <c r="E237" s="5"/>
      <c r="F237" s="5"/>
      <c r="G237" s="5"/>
      <c r="H237" s="5"/>
      <c r="I237" s="5"/>
      <c r="J237" s="5"/>
      <c r="K237" s="4"/>
      <c r="L237" s="4"/>
      <c r="M237" s="12">
        <f t="shared" si="22"/>
        <v>0</v>
      </c>
      <c r="N237" s="13">
        <f t="shared" si="20"/>
        <v>0</v>
      </c>
      <c r="O237" s="11">
        <f t="shared" si="23"/>
        <v>0</v>
      </c>
      <c r="P237" s="11">
        <f t="shared" si="21"/>
        <v>0</v>
      </c>
      <c r="Q237" s="4"/>
      <c r="R237" s="4"/>
      <c r="S237" s="4"/>
      <c r="T237" s="4"/>
    </row>
    <row r="238" spans="1:20" x14ac:dyDescent="0.25">
      <c r="A238" s="3"/>
      <c r="B238" s="4"/>
      <c r="C238" s="4"/>
      <c r="D238" s="4"/>
      <c r="E238" s="5"/>
      <c r="F238" s="5"/>
      <c r="G238" s="5"/>
      <c r="H238" s="5"/>
      <c r="I238" s="5"/>
      <c r="J238" s="5"/>
      <c r="K238" s="4"/>
      <c r="L238" s="4"/>
      <c r="M238" s="12">
        <f t="shared" si="22"/>
        <v>0</v>
      </c>
      <c r="N238" s="13">
        <f t="shared" si="20"/>
        <v>0</v>
      </c>
      <c r="O238" s="11">
        <f t="shared" si="23"/>
        <v>0</v>
      </c>
      <c r="P238" s="11">
        <f t="shared" si="21"/>
        <v>0</v>
      </c>
      <c r="Q238" s="4"/>
      <c r="R238" s="4"/>
      <c r="S238" s="4"/>
      <c r="T238" s="4"/>
    </row>
    <row r="239" spans="1:20" x14ac:dyDescent="0.25">
      <c r="A239" s="3"/>
      <c r="B239" s="4"/>
      <c r="C239" s="4"/>
      <c r="D239" s="4"/>
      <c r="E239" s="5"/>
      <c r="F239" s="5"/>
      <c r="G239" s="5"/>
      <c r="H239" s="5"/>
      <c r="I239" s="5"/>
      <c r="J239" s="5"/>
      <c r="K239" s="4"/>
      <c r="L239" s="4"/>
      <c r="M239" s="12">
        <f t="shared" si="22"/>
        <v>0</v>
      </c>
      <c r="N239" s="13">
        <f t="shared" si="20"/>
        <v>0</v>
      </c>
      <c r="O239" s="11">
        <f t="shared" si="23"/>
        <v>0</v>
      </c>
      <c r="P239" s="11">
        <f t="shared" si="21"/>
        <v>0</v>
      </c>
      <c r="Q239" s="4"/>
      <c r="R239" s="4"/>
      <c r="S239" s="4"/>
      <c r="T239" s="4"/>
    </row>
    <row r="240" spans="1:20" x14ac:dyDescent="0.25">
      <c r="A240" s="3"/>
      <c r="B240" s="4"/>
      <c r="C240" s="4"/>
      <c r="D240" s="4"/>
      <c r="E240" s="5"/>
      <c r="F240" s="5"/>
      <c r="G240" s="5"/>
      <c r="H240" s="5"/>
      <c r="I240" s="5"/>
      <c r="J240" s="5"/>
      <c r="K240" s="4"/>
      <c r="L240" s="4"/>
      <c r="M240" s="12">
        <f t="shared" si="22"/>
        <v>0</v>
      </c>
      <c r="N240" s="13">
        <f t="shared" si="20"/>
        <v>0</v>
      </c>
      <c r="O240" s="11">
        <f t="shared" si="23"/>
        <v>0</v>
      </c>
      <c r="P240" s="11">
        <f t="shared" si="21"/>
        <v>0</v>
      </c>
      <c r="Q240" s="4"/>
      <c r="R240" s="4"/>
      <c r="S240" s="4"/>
      <c r="T240" s="4"/>
    </row>
    <row r="241" spans="1:20" x14ac:dyDescent="0.25">
      <c r="A241" s="3"/>
      <c r="B241" s="4"/>
      <c r="C241" s="4"/>
      <c r="D241" s="4"/>
      <c r="E241" s="5"/>
      <c r="F241" s="5"/>
      <c r="G241" s="5"/>
      <c r="H241" s="5"/>
      <c r="I241" s="5"/>
      <c r="J241" s="5"/>
      <c r="K241" s="4"/>
      <c r="L241" s="4"/>
      <c r="M241" s="12">
        <f t="shared" si="22"/>
        <v>0</v>
      </c>
      <c r="N241" s="13">
        <f t="shared" si="20"/>
        <v>0</v>
      </c>
      <c r="O241" s="11">
        <f t="shared" si="23"/>
        <v>0</v>
      </c>
      <c r="P241" s="11">
        <f t="shared" si="21"/>
        <v>0</v>
      </c>
      <c r="Q241" s="4"/>
      <c r="R241" s="4"/>
      <c r="S241" s="4"/>
      <c r="T241" s="4"/>
    </row>
    <row r="242" spans="1:20" x14ac:dyDescent="0.25">
      <c r="A242" s="3"/>
      <c r="B242" s="4"/>
      <c r="C242" s="4"/>
      <c r="D242" s="4"/>
      <c r="E242" s="5"/>
      <c r="F242" s="5"/>
      <c r="G242" s="5"/>
      <c r="H242" s="5"/>
      <c r="I242" s="5"/>
      <c r="J242" s="5"/>
      <c r="K242" s="4"/>
      <c r="L242" s="4"/>
      <c r="M242" s="12">
        <f t="shared" si="22"/>
        <v>0</v>
      </c>
      <c r="N242" s="13">
        <f t="shared" si="20"/>
        <v>0</v>
      </c>
      <c r="O242" s="11">
        <f t="shared" si="23"/>
        <v>0</v>
      </c>
      <c r="P242" s="11">
        <f t="shared" si="21"/>
        <v>0</v>
      </c>
      <c r="Q242" s="4"/>
      <c r="R242" s="4"/>
      <c r="S242" s="4"/>
      <c r="T242" s="4"/>
    </row>
    <row r="243" spans="1:20" x14ac:dyDescent="0.25">
      <c r="A243" s="3"/>
      <c r="B243" s="4"/>
      <c r="C243" s="4"/>
      <c r="D243" s="4"/>
      <c r="E243" s="5"/>
      <c r="F243" s="5"/>
      <c r="G243" s="5"/>
      <c r="H243" s="5"/>
      <c r="I243" s="5"/>
      <c r="J243" s="5"/>
      <c r="K243" s="4"/>
      <c r="L243" s="4"/>
      <c r="M243" s="12">
        <f t="shared" si="22"/>
        <v>0</v>
      </c>
      <c r="N243" s="13">
        <f t="shared" si="20"/>
        <v>0</v>
      </c>
      <c r="O243" s="11">
        <f t="shared" si="23"/>
        <v>0</v>
      </c>
      <c r="P243" s="11">
        <f t="shared" si="21"/>
        <v>0</v>
      </c>
      <c r="Q243" s="4"/>
      <c r="R243" s="4"/>
      <c r="S243" s="4"/>
      <c r="T243" s="4"/>
    </row>
    <row r="244" spans="1:20" x14ac:dyDescent="0.25">
      <c r="A244" s="3"/>
      <c r="B244" s="4"/>
      <c r="C244" s="4"/>
      <c r="D244" s="4"/>
      <c r="E244" s="5"/>
      <c r="F244" s="5"/>
      <c r="G244" s="5"/>
      <c r="H244" s="5"/>
      <c r="I244" s="5"/>
      <c r="J244" s="5"/>
      <c r="K244" s="4"/>
      <c r="L244" s="4"/>
      <c r="M244" s="12">
        <f t="shared" si="22"/>
        <v>0</v>
      </c>
      <c r="N244" s="13">
        <f t="shared" si="20"/>
        <v>0</v>
      </c>
      <c r="O244" s="11">
        <f t="shared" si="23"/>
        <v>0</v>
      </c>
      <c r="P244" s="11">
        <f t="shared" si="21"/>
        <v>0</v>
      </c>
      <c r="Q244" s="4"/>
      <c r="R244" s="4"/>
      <c r="S244" s="4"/>
      <c r="T244" s="4"/>
    </row>
    <row r="245" spans="1:20" x14ac:dyDescent="0.25">
      <c r="A245" s="3"/>
      <c r="B245" s="4"/>
      <c r="C245" s="4"/>
      <c r="D245" s="4"/>
      <c r="E245" s="5"/>
      <c r="F245" s="5"/>
      <c r="G245" s="5"/>
      <c r="H245" s="5"/>
      <c r="I245" s="5"/>
      <c r="J245" s="5"/>
      <c r="K245" s="4"/>
      <c r="L245" s="4"/>
      <c r="M245" s="12">
        <f t="shared" si="22"/>
        <v>0</v>
      </c>
      <c r="N245" s="13">
        <f t="shared" si="20"/>
        <v>0</v>
      </c>
      <c r="O245" s="11">
        <f t="shared" si="23"/>
        <v>0</v>
      </c>
      <c r="P245" s="11">
        <f t="shared" si="21"/>
        <v>0</v>
      </c>
      <c r="Q245" s="4"/>
      <c r="R245" s="4"/>
      <c r="S245" s="4"/>
      <c r="T245" s="4"/>
    </row>
    <row r="246" spans="1:20" x14ac:dyDescent="0.25">
      <c r="A246" s="3"/>
      <c r="B246" s="4"/>
      <c r="C246" s="4"/>
      <c r="D246" s="4"/>
      <c r="E246" s="5"/>
      <c r="F246" s="5"/>
      <c r="G246" s="5"/>
      <c r="H246" s="5"/>
      <c r="I246" s="5"/>
      <c r="J246" s="5"/>
      <c r="K246" s="4"/>
      <c r="L246" s="4"/>
      <c r="M246" s="12">
        <f t="shared" si="22"/>
        <v>0</v>
      </c>
      <c r="N246" s="13">
        <f t="shared" si="20"/>
        <v>0</v>
      </c>
      <c r="O246" s="11">
        <f t="shared" si="23"/>
        <v>0</v>
      </c>
      <c r="P246" s="11">
        <f t="shared" si="21"/>
        <v>0</v>
      </c>
      <c r="Q246" s="4"/>
      <c r="R246" s="4"/>
      <c r="S246" s="4"/>
      <c r="T246" s="4"/>
    </row>
    <row r="247" spans="1:20" x14ac:dyDescent="0.25">
      <c r="A247" s="3"/>
      <c r="B247" s="4"/>
      <c r="C247" s="4"/>
      <c r="D247" s="4"/>
      <c r="E247" s="5"/>
      <c r="F247" s="5"/>
      <c r="G247" s="5"/>
      <c r="H247" s="5"/>
      <c r="I247" s="5"/>
      <c r="J247" s="5"/>
      <c r="K247" s="4"/>
      <c r="L247" s="4"/>
      <c r="M247" s="12">
        <f t="shared" si="22"/>
        <v>0</v>
      </c>
      <c r="N247" s="13">
        <f t="shared" si="20"/>
        <v>0</v>
      </c>
      <c r="O247" s="11">
        <f t="shared" si="23"/>
        <v>0</v>
      </c>
      <c r="P247" s="11">
        <f t="shared" si="21"/>
        <v>0</v>
      </c>
      <c r="Q247" s="4"/>
      <c r="R247" s="4"/>
      <c r="S247" s="4"/>
      <c r="T247" s="4"/>
    </row>
    <row r="248" spans="1:20" x14ac:dyDescent="0.25">
      <c r="A248" s="3"/>
      <c r="B248" s="4"/>
      <c r="C248" s="4"/>
      <c r="D248" s="4"/>
      <c r="E248" s="5"/>
      <c r="F248" s="5"/>
      <c r="G248" s="5"/>
      <c r="H248" s="5"/>
      <c r="I248" s="5"/>
      <c r="J248" s="5"/>
      <c r="K248" s="4"/>
      <c r="L248" s="4"/>
      <c r="M248" s="12">
        <f t="shared" si="22"/>
        <v>0</v>
      </c>
      <c r="N248" s="13">
        <f t="shared" si="20"/>
        <v>0</v>
      </c>
      <c r="O248" s="11">
        <f t="shared" si="23"/>
        <v>0</v>
      </c>
      <c r="P248" s="11">
        <f t="shared" si="21"/>
        <v>0</v>
      </c>
      <c r="Q248" s="4"/>
      <c r="R248" s="4"/>
      <c r="S248" s="4"/>
      <c r="T248" s="4"/>
    </row>
    <row r="249" spans="1:20" x14ac:dyDescent="0.25">
      <c r="A249" s="3"/>
      <c r="B249" s="4"/>
      <c r="C249" s="4"/>
      <c r="D249" s="4"/>
      <c r="E249" s="5"/>
      <c r="F249" s="5"/>
      <c r="G249" s="5"/>
      <c r="H249" s="5"/>
      <c r="I249" s="5"/>
      <c r="J249" s="5"/>
      <c r="K249" s="4"/>
      <c r="L249" s="4"/>
      <c r="M249" s="12">
        <f t="shared" si="22"/>
        <v>0</v>
      </c>
      <c r="N249" s="13">
        <f t="shared" si="20"/>
        <v>0</v>
      </c>
      <c r="O249" s="11">
        <f t="shared" si="23"/>
        <v>0</v>
      </c>
      <c r="P249" s="11">
        <f t="shared" si="21"/>
        <v>0</v>
      </c>
      <c r="Q249" s="4"/>
      <c r="R249" s="4"/>
      <c r="S249" s="4"/>
      <c r="T249" s="4"/>
    </row>
    <row r="250" spans="1:20" x14ac:dyDescent="0.25">
      <c r="A250" s="3"/>
      <c r="B250" s="4"/>
      <c r="C250" s="4"/>
      <c r="D250" s="4"/>
      <c r="E250" s="5"/>
      <c r="F250" s="5"/>
      <c r="G250" s="5"/>
      <c r="H250" s="5"/>
      <c r="I250" s="5"/>
      <c r="J250" s="5"/>
      <c r="K250" s="4"/>
      <c r="L250" s="4"/>
      <c r="M250" s="12">
        <f t="shared" si="22"/>
        <v>0</v>
      </c>
      <c r="N250" s="13">
        <f t="shared" si="20"/>
        <v>0</v>
      </c>
      <c r="O250" s="11">
        <f t="shared" si="23"/>
        <v>0</v>
      </c>
      <c r="P250" s="11">
        <f t="shared" si="21"/>
        <v>0</v>
      </c>
      <c r="Q250" s="4"/>
      <c r="R250" s="4"/>
      <c r="S250" s="4"/>
      <c r="T250" s="4"/>
    </row>
    <row r="251" spans="1:20" x14ac:dyDescent="0.25">
      <c r="A251" s="3"/>
      <c r="B251" s="4"/>
      <c r="C251" s="4"/>
      <c r="D251" s="4"/>
      <c r="E251" s="5"/>
      <c r="F251" s="5"/>
      <c r="G251" s="5"/>
      <c r="H251" s="5"/>
      <c r="I251" s="5"/>
      <c r="J251" s="5"/>
      <c r="K251" s="4"/>
      <c r="L251" s="4"/>
      <c r="M251" s="12">
        <f t="shared" si="22"/>
        <v>0</v>
      </c>
      <c r="N251" s="13">
        <f t="shared" si="20"/>
        <v>0</v>
      </c>
      <c r="O251" s="11">
        <f t="shared" si="23"/>
        <v>0</v>
      </c>
      <c r="P251" s="11">
        <f t="shared" si="21"/>
        <v>0</v>
      </c>
      <c r="Q251" s="4"/>
      <c r="R251" s="4"/>
      <c r="S251" s="4"/>
      <c r="T251" s="4"/>
    </row>
    <row r="252" spans="1:20" x14ac:dyDescent="0.25">
      <c r="A252" s="3"/>
      <c r="B252" s="4"/>
      <c r="C252" s="4"/>
      <c r="D252" s="4"/>
      <c r="E252" s="5"/>
      <c r="F252" s="5"/>
      <c r="G252" s="5"/>
      <c r="H252" s="5"/>
      <c r="I252" s="5"/>
      <c r="J252" s="5"/>
      <c r="K252" s="4"/>
      <c r="L252" s="4"/>
      <c r="M252" s="12">
        <f t="shared" si="22"/>
        <v>0</v>
      </c>
      <c r="N252" s="13">
        <f t="shared" si="20"/>
        <v>0</v>
      </c>
      <c r="O252" s="11">
        <f t="shared" si="23"/>
        <v>0</v>
      </c>
      <c r="P252" s="11">
        <f t="shared" si="21"/>
        <v>0</v>
      </c>
      <c r="Q252" s="4"/>
      <c r="R252" s="4"/>
      <c r="S252" s="4"/>
      <c r="T252" s="4"/>
    </row>
    <row r="253" spans="1:20" x14ac:dyDescent="0.25">
      <c r="A253" s="3"/>
      <c r="B253" s="4"/>
      <c r="C253" s="4"/>
      <c r="D253" s="4"/>
      <c r="E253" s="5"/>
      <c r="F253" s="5"/>
      <c r="G253" s="5"/>
      <c r="H253" s="5"/>
      <c r="I253" s="5"/>
      <c r="J253" s="5"/>
      <c r="K253" s="4"/>
      <c r="L253" s="4"/>
      <c r="M253" s="12">
        <f t="shared" si="22"/>
        <v>0</v>
      </c>
      <c r="N253" s="13">
        <f t="shared" si="20"/>
        <v>0</v>
      </c>
      <c r="O253" s="11">
        <f t="shared" si="23"/>
        <v>0</v>
      </c>
      <c r="P253" s="11">
        <f t="shared" si="21"/>
        <v>0</v>
      </c>
      <c r="Q253" s="4"/>
      <c r="R253" s="4"/>
      <c r="S253" s="4"/>
      <c r="T253" s="4"/>
    </row>
    <row r="254" spans="1:20" x14ac:dyDescent="0.25">
      <c r="A254" s="3"/>
      <c r="B254" s="4"/>
      <c r="C254" s="4"/>
      <c r="D254" s="4"/>
      <c r="E254" s="5"/>
      <c r="F254" s="5"/>
      <c r="G254" s="5"/>
      <c r="H254" s="5"/>
      <c r="I254" s="5"/>
      <c r="J254" s="5"/>
      <c r="K254" s="4"/>
      <c r="L254" s="4"/>
      <c r="M254" s="12">
        <f t="shared" si="22"/>
        <v>0</v>
      </c>
      <c r="N254" s="13">
        <f t="shared" si="20"/>
        <v>0</v>
      </c>
      <c r="O254" s="11">
        <f t="shared" si="23"/>
        <v>0</v>
      </c>
      <c r="P254" s="11">
        <f t="shared" si="21"/>
        <v>0</v>
      </c>
      <c r="Q254" s="4"/>
      <c r="R254" s="4"/>
      <c r="S254" s="4"/>
      <c r="T254" s="4"/>
    </row>
    <row r="255" spans="1:20" x14ac:dyDescent="0.25">
      <c r="A255" s="3"/>
      <c r="B255" s="4"/>
      <c r="C255" s="4"/>
      <c r="D255" s="4"/>
      <c r="E255" s="5"/>
      <c r="F255" s="5"/>
      <c r="G255" s="5"/>
      <c r="H255" s="5"/>
      <c r="I255" s="5"/>
      <c r="J255" s="5"/>
      <c r="K255" s="4"/>
      <c r="L255" s="4"/>
      <c r="M255" s="12">
        <f t="shared" si="22"/>
        <v>0</v>
      </c>
      <c r="N255" s="13">
        <f t="shared" si="20"/>
        <v>0</v>
      </c>
      <c r="O255" s="11">
        <f t="shared" si="23"/>
        <v>0</v>
      </c>
      <c r="P255" s="11">
        <f t="shared" si="21"/>
        <v>0</v>
      </c>
      <c r="Q255" s="4"/>
      <c r="R255" s="4"/>
      <c r="S255" s="4"/>
      <c r="T255" s="4"/>
    </row>
    <row r="256" spans="1:20" x14ac:dyDescent="0.25">
      <c r="A256" s="3"/>
      <c r="B256" s="4"/>
      <c r="C256" s="4"/>
      <c r="D256" s="4"/>
      <c r="E256" s="5"/>
      <c r="F256" s="5"/>
      <c r="G256" s="5"/>
      <c r="H256" s="5"/>
      <c r="I256" s="5"/>
      <c r="J256" s="5"/>
      <c r="K256" s="4"/>
      <c r="L256" s="4"/>
      <c r="M256" s="12">
        <f t="shared" si="22"/>
        <v>0</v>
      </c>
      <c r="N256" s="13">
        <f t="shared" si="20"/>
        <v>0</v>
      </c>
      <c r="O256" s="11">
        <f t="shared" si="23"/>
        <v>0</v>
      </c>
      <c r="P256" s="11">
        <f t="shared" si="21"/>
        <v>0</v>
      </c>
      <c r="Q256" s="4"/>
      <c r="R256" s="4"/>
      <c r="S256" s="4"/>
      <c r="T256" s="4"/>
    </row>
    <row r="257" spans="1:20" x14ac:dyDescent="0.25">
      <c r="A257" s="3"/>
      <c r="B257" s="4"/>
      <c r="C257" s="4"/>
      <c r="D257" s="4"/>
      <c r="E257" s="5"/>
      <c r="F257" s="5"/>
      <c r="G257" s="5"/>
      <c r="H257" s="5"/>
      <c r="I257" s="5"/>
      <c r="J257" s="5"/>
      <c r="K257" s="4"/>
      <c r="L257" s="4"/>
      <c r="M257" s="12">
        <f t="shared" si="22"/>
        <v>0</v>
      </c>
      <c r="N257" s="13">
        <f t="shared" si="20"/>
        <v>0</v>
      </c>
      <c r="O257" s="11">
        <f t="shared" si="23"/>
        <v>0</v>
      </c>
      <c r="P257" s="11">
        <f t="shared" si="21"/>
        <v>0</v>
      </c>
      <c r="Q257" s="4"/>
      <c r="R257" s="4"/>
      <c r="S257" s="4"/>
      <c r="T257" s="4"/>
    </row>
    <row r="258" spans="1:20" x14ac:dyDescent="0.25">
      <c r="A258" s="3"/>
      <c r="B258" s="4"/>
      <c r="C258" s="4"/>
      <c r="D258" s="4"/>
      <c r="E258" s="5"/>
      <c r="F258" s="5"/>
      <c r="G258" s="5"/>
      <c r="H258" s="5"/>
      <c r="I258" s="5"/>
      <c r="J258" s="5"/>
      <c r="K258" s="4"/>
      <c r="L258" s="4"/>
      <c r="M258" s="12">
        <f t="shared" si="22"/>
        <v>0</v>
      </c>
      <c r="N258" s="13">
        <f t="shared" si="20"/>
        <v>0</v>
      </c>
      <c r="O258" s="11">
        <f t="shared" si="23"/>
        <v>0</v>
      </c>
      <c r="P258" s="11">
        <f t="shared" si="21"/>
        <v>0</v>
      </c>
      <c r="Q258" s="4"/>
      <c r="R258" s="4"/>
      <c r="S258" s="4"/>
      <c r="T258" s="4"/>
    </row>
    <row r="259" spans="1:20" x14ac:dyDescent="0.25">
      <c r="A259" s="3"/>
      <c r="B259" s="4"/>
      <c r="C259" s="4"/>
      <c r="D259" s="4"/>
      <c r="E259" s="5"/>
      <c r="F259" s="5"/>
      <c r="G259" s="5"/>
      <c r="H259" s="5"/>
      <c r="I259" s="5"/>
      <c r="J259" s="5"/>
      <c r="K259" s="4"/>
      <c r="L259" s="4"/>
      <c r="M259" s="12">
        <f t="shared" si="22"/>
        <v>0</v>
      </c>
      <c r="N259" s="13">
        <f t="shared" si="20"/>
        <v>0</v>
      </c>
      <c r="O259" s="11">
        <f t="shared" si="23"/>
        <v>0</v>
      </c>
      <c r="P259" s="11">
        <f t="shared" si="21"/>
        <v>0</v>
      </c>
      <c r="Q259" s="4"/>
      <c r="R259" s="4"/>
      <c r="S259" s="4"/>
      <c r="T259" s="4"/>
    </row>
    <row r="260" spans="1:20" x14ac:dyDescent="0.25">
      <c r="A260" s="27"/>
      <c r="B260" s="28"/>
      <c r="C260" s="28"/>
      <c r="D260" s="29"/>
      <c r="E260" s="28"/>
      <c r="F260" s="28"/>
      <c r="G260" s="28"/>
      <c r="H260" s="28"/>
      <c r="I260" s="28"/>
      <c r="J260" s="28"/>
      <c r="K260" s="28"/>
      <c r="L260" s="7"/>
      <c r="M260" s="14">
        <f>SUM(M230:M259)</f>
        <v>0</v>
      </c>
      <c r="N260" s="14">
        <f>SUM(N230:N259)</f>
        <v>0</v>
      </c>
      <c r="O260" s="35">
        <f>SUM(O230:O259)</f>
        <v>0</v>
      </c>
      <c r="P260" s="35">
        <f>SUM(P230:P259)</f>
        <v>0</v>
      </c>
      <c r="Q260" s="28"/>
      <c r="R260" s="28"/>
      <c r="S260" s="28"/>
      <c r="T260" s="28"/>
    </row>
    <row r="261" spans="1:20" x14ac:dyDescent="0.25">
      <c r="A261" s="16"/>
      <c r="B261" s="17"/>
      <c r="C261" s="17"/>
      <c r="D261" s="17"/>
      <c r="E261" s="18"/>
      <c r="F261" s="18"/>
      <c r="G261" s="18"/>
      <c r="H261" s="18"/>
      <c r="I261" s="18"/>
      <c r="J261" s="18"/>
      <c r="K261" s="17"/>
      <c r="L261" s="17"/>
      <c r="M261" s="19">
        <f>G261-F261+I261-H261</f>
        <v>0</v>
      </c>
      <c r="N261" s="20">
        <f t="shared" ref="N261:N290" si="24">H261-G261-(L261-K261)</f>
        <v>0</v>
      </c>
      <c r="O261" s="34">
        <f>R261-Q261+T261-S261</f>
        <v>0</v>
      </c>
      <c r="P261" s="34">
        <f t="shared" ref="P261:P290" si="25">S261-R261</f>
        <v>0</v>
      </c>
      <c r="Q261" s="17"/>
      <c r="R261" s="17"/>
      <c r="S261" s="17"/>
      <c r="T261" s="17"/>
    </row>
    <row r="262" spans="1:20" x14ac:dyDescent="0.25">
      <c r="A262" s="3"/>
      <c r="B262" s="4"/>
      <c r="C262" s="4"/>
      <c r="D262" s="4"/>
      <c r="E262" s="5"/>
      <c r="F262" s="5"/>
      <c r="G262" s="5"/>
      <c r="H262" s="5"/>
      <c r="I262" s="5"/>
      <c r="J262" s="5"/>
      <c r="K262" s="4"/>
      <c r="L262" s="4"/>
      <c r="M262" s="12">
        <f t="shared" ref="M262:M290" si="26">G262-F262+I262-H262</f>
        <v>0</v>
      </c>
      <c r="N262" s="13">
        <f t="shared" si="24"/>
        <v>0</v>
      </c>
      <c r="O262" s="11">
        <f t="shared" ref="O262:O290" si="27">R262-Q262+T262-S262</f>
        <v>0</v>
      </c>
      <c r="P262" s="11">
        <f t="shared" si="25"/>
        <v>0</v>
      </c>
      <c r="Q262" s="4"/>
      <c r="R262" s="4"/>
      <c r="S262" s="4"/>
      <c r="T262" s="4"/>
    </row>
    <row r="263" spans="1:20" x14ac:dyDescent="0.25">
      <c r="A263" s="3"/>
      <c r="B263" s="4"/>
      <c r="C263" s="4"/>
      <c r="D263" s="4"/>
      <c r="E263" s="5"/>
      <c r="F263" s="5"/>
      <c r="G263" s="5"/>
      <c r="H263" s="5"/>
      <c r="I263" s="5"/>
      <c r="J263" s="5"/>
      <c r="K263" s="4"/>
      <c r="L263" s="4"/>
      <c r="M263" s="12">
        <f t="shared" si="26"/>
        <v>0</v>
      </c>
      <c r="N263" s="13">
        <f t="shared" si="24"/>
        <v>0</v>
      </c>
      <c r="O263" s="11">
        <f t="shared" si="27"/>
        <v>0</v>
      </c>
      <c r="P263" s="11">
        <f t="shared" si="25"/>
        <v>0</v>
      </c>
      <c r="Q263" s="4"/>
      <c r="R263" s="4"/>
      <c r="S263" s="4"/>
      <c r="T263" s="4"/>
    </row>
    <row r="264" spans="1:20" x14ac:dyDescent="0.25">
      <c r="A264" s="3"/>
      <c r="B264" s="4"/>
      <c r="C264" s="6"/>
      <c r="D264" s="4"/>
      <c r="E264" s="5"/>
      <c r="F264" s="5"/>
      <c r="G264" s="5"/>
      <c r="H264" s="5"/>
      <c r="I264" s="5"/>
      <c r="J264" s="5"/>
      <c r="K264" s="4"/>
      <c r="L264" s="4"/>
      <c r="M264" s="12">
        <f t="shared" si="26"/>
        <v>0</v>
      </c>
      <c r="N264" s="13">
        <f t="shared" si="24"/>
        <v>0</v>
      </c>
      <c r="O264" s="11">
        <f t="shared" si="27"/>
        <v>0</v>
      </c>
      <c r="P264" s="11">
        <f t="shared" si="25"/>
        <v>0</v>
      </c>
      <c r="Q264" s="4"/>
      <c r="R264" s="4"/>
      <c r="S264" s="4"/>
      <c r="T264" s="4"/>
    </row>
    <row r="265" spans="1:20" x14ac:dyDescent="0.25">
      <c r="A265" s="3"/>
      <c r="B265" s="4"/>
      <c r="C265" s="6"/>
      <c r="D265" s="4"/>
      <c r="E265" s="5"/>
      <c r="F265" s="5"/>
      <c r="G265" s="5"/>
      <c r="H265" s="5"/>
      <c r="I265" s="5"/>
      <c r="J265" s="5"/>
      <c r="K265" s="4"/>
      <c r="L265" s="4"/>
      <c r="M265" s="12">
        <f t="shared" si="26"/>
        <v>0</v>
      </c>
      <c r="N265" s="13">
        <f t="shared" si="24"/>
        <v>0</v>
      </c>
      <c r="O265" s="11">
        <f t="shared" si="27"/>
        <v>0</v>
      </c>
      <c r="P265" s="11">
        <f t="shared" si="25"/>
        <v>0</v>
      </c>
      <c r="Q265" s="4"/>
      <c r="R265" s="4"/>
      <c r="S265" s="4"/>
      <c r="T265" s="4"/>
    </row>
    <row r="266" spans="1:20" x14ac:dyDescent="0.25">
      <c r="A266" s="3"/>
      <c r="B266" s="4"/>
      <c r="C266" s="4"/>
      <c r="D266" s="4"/>
      <c r="E266" s="5"/>
      <c r="F266" s="5"/>
      <c r="G266" s="5"/>
      <c r="H266" s="5"/>
      <c r="I266" s="5"/>
      <c r="J266" s="5"/>
      <c r="K266" s="4"/>
      <c r="L266" s="4"/>
      <c r="M266" s="12">
        <f t="shared" si="26"/>
        <v>0</v>
      </c>
      <c r="N266" s="13">
        <f t="shared" si="24"/>
        <v>0</v>
      </c>
      <c r="O266" s="11">
        <f t="shared" si="27"/>
        <v>0</v>
      </c>
      <c r="P266" s="11">
        <f t="shared" si="25"/>
        <v>0</v>
      </c>
      <c r="Q266" s="4"/>
      <c r="R266" s="4"/>
      <c r="S266" s="4"/>
      <c r="T266" s="4"/>
    </row>
    <row r="267" spans="1:20" x14ac:dyDescent="0.25">
      <c r="A267" s="3"/>
      <c r="B267" s="4"/>
      <c r="C267" s="4"/>
      <c r="D267" s="4"/>
      <c r="E267" s="5"/>
      <c r="F267" s="5"/>
      <c r="G267" s="5"/>
      <c r="H267" s="5"/>
      <c r="I267" s="5"/>
      <c r="J267" s="5"/>
      <c r="K267" s="4"/>
      <c r="L267" s="4"/>
      <c r="M267" s="12">
        <f t="shared" si="26"/>
        <v>0</v>
      </c>
      <c r="N267" s="13">
        <f t="shared" si="24"/>
        <v>0</v>
      </c>
      <c r="O267" s="11">
        <f t="shared" si="27"/>
        <v>0</v>
      </c>
      <c r="P267" s="11">
        <f t="shared" si="25"/>
        <v>0</v>
      </c>
      <c r="Q267" s="4"/>
      <c r="R267" s="4"/>
      <c r="S267" s="4"/>
      <c r="T267" s="4"/>
    </row>
    <row r="268" spans="1:20" x14ac:dyDescent="0.25">
      <c r="A268" s="3"/>
      <c r="B268" s="4"/>
      <c r="C268" s="4"/>
      <c r="D268" s="4"/>
      <c r="E268" s="5"/>
      <c r="F268" s="5"/>
      <c r="G268" s="5"/>
      <c r="H268" s="5"/>
      <c r="I268" s="5"/>
      <c r="J268" s="5"/>
      <c r="K268" s="4"/>
      <c r="L268" s="4"/>
      <c r="M268" s="12">
        <f t="shared" si="26"/>
        <v>0</v>
      </c>
      <c r="N268" s="13">
        <f t="shared" si="24"/>
        <v>0</v>
      </c>
      <c r="O268" s="11">
        <f t="shared" si="27"/>
        <v>0</v>
      </c>
      <c r="P268" s="11">
        <f t="shared" si="25"/>
        <v>0</v>
      </c>
      <c r="Q268" s="4"/>
      <c r="R268" s="4"/>
      <c r="S268" s="4"/>
      <c r="T268" s="4"/>
    </row>
    <row r="269" spans="1:20" x14ac:dyDescent="0.25">
      <c r="A269" s="3"/>
      <c r="B269" s="4"/>
      <c r="C269" s="4"/>
      <c r="D269" s="4"/>
      <c r="E269" s="5"/>
      <c r="F269" s="5"/>
      <c r="G269" s="5"/>
      <c r="H269" s="5"/>
      <c r="I269" s="5"/>
      <c r="J269" s="5"/>
      <c r="K269" s="4"/>
      <c r="L269" s="4"/>
      <c r="M269" s="12">
        <f t="shared" si="26"/>
        <v>0</v>
      </c>
      <c r="N269" s="13">
        <f t="shared" si="24"/>
        <v>0</v>
      </c>
      <c r="O269" s="11">
        <f t="shared" si="27"/>
        <v>0</v>
      </c>
      <c r="P269" s="11">
        <f t="shared" si="25"/>
        <v>0</v>
      </c>
      <c r="Q269" s="4"/>
      <c r="R269" s="4"/>
      <c r="S269" s="4"/>
      <c r="T269" s="4"/>
    </row>
    <row r="270" spans="1:20" x14ac:dyDescent="0.25">
      <c r="A270" s="3"/>
      <c r="B270" s="4"/>
      <c r="C270" s="4"/>
      <c r="D270" s="4"/>
      <c r="E270" s="5"/>
      <c r="F270" s="5"/>
      <c r="G270" s="5"/>
      <c r="H270" s="5"/>
      <c r="I270" s="5"/>
      <c r="J270" s="5"/>
      <c r="K270" s="4"/>
      <c r="L270" s="4"/>
      <c r="M270" s="12">
        <f t="shared" si="26"/>
        <v>0</v>
      </c>
      <c r="N270" s="13">
        <f t="shared" si="24"/>
        <v>0</v>
      </c>
      <c r="O270" s="11">
        <f t="shared" si="27"/>
        <v>0</v>
      </c>
      <c r="P270" s="11">
        <f t="shared" si="25"/>
        <v>0</v>
      </c>
      <c r="Q270" s="4"/>
      <c r="R270" s="4"/>
      <c r="S270" s="4"/>
      <c r="T270" s="4"/>
    </row>
    <row r="271" spans="1:20" x14ac:dyDescent="0.25">
      <c r="A271" s="3"/>
      <c r="B271" s="4"/>
      <c r="C271" s="4"/>
      <c r="D271" s="4"/>
      <c r="E271" s="5"/>
      <c r="F271" s="5"/>
      <c r="G271" s="5"/>
      <c r="H271" s="5"/>
      <c r="I271" s="5"/>
      <c r="J271" s="5"/>
      <c r="K271" s="4"/>
      <c r="L271" s="4"/>
      <c r="M271" s="12">
        <f t="shared" si="26"/>
        <v>0</v>
      </c>
      <c r="N271" s="13">
        <f t="shared" si="24"/>
        <v>0</v>
      </c>
      <c r="O271" s="11">
        <f t="shared" si="27"/>
        <v>0</v>
      </c>
      <c r="P271" s="11">
        <f t="shared" si="25"/>
        <v>0</v>
      </c>
      <c r="Q271" s="4"/>
      <c r="R271" s="4"/>
      <c r="S271" s="4"/>
      <c r="T271" s="4"/>
    </row>
    <row r="272" spans="1:20" x14ac:dyDescent="0.25">
      <c r="A272" s="3"/>
      <c r="B272" s="4"/>
      <c r="C272" s="4"/>
      <c r="D272" s="4"/>
      <c r="E272" s="5"/>
      <c r="F272" s="5"/>
      <c r="G272" s="5"/>
      <c r="H272" s="5"/>
      <c r="I272" s="5"/>
      <c r="J272" s="5"/>
      <c r="K272" s="4"/>
      <c r="L272" s="4"/>
      <c r="M272" s="12">
        <f t="shared" si="26"/>
        <v>0</v>
      </c>
      <c r="N272" s="13">
        <f t="shared" si="24"/>
        <v>0</v>
      </c>
      <c r="O272" s="11">
        <f t="shared" si="27"/>
        <v>0</v>
      </c>
      <c r="P272" s="11">
        <f t="shared" si="25"/>
        <v>0</v>
      </c>
      <c r="Q272" s="4"/>
      <c r="R272" s="4"/>
      <c r="S272" s="4"/>
      <c r="T272" s="4"/>
    </row>
    <row r="273" spans="1:20" x14ac:dyDescent="0.25">
      <c r="A273" s="3"/>
      <c r="B273" s="4"/>
      <c r="C273" s="4"/>
      <c r="D273" s="4"/>
      <c r="E273" s="5"/>
      <c r="F273" s="5"/>
      <c r="G273" s="5"/>
      <c r="H273" s="5"/>
      <c r="I273" s="5"/>
      <c r="J273" s="5"/>
      <c r="K273" s="4"/>
      <c r="L273" s="4"/>
      <c r="M273" s="12">
        <f t="shared" si="26"/>
        <v>0</v>
      </c>
      <c r="N273" s="13">
        <f t="shared" si="24"/>
        <v>0</v>
      </c>
      <c r="O273" s="11">
        <f t="shared" si="27"/>
        <v>0</v>
      </c>
      <c r="P273" s="11">
        <f t="shared" si="25"/>
        <v>0</v>
      </c>
      <c r="Q273" s="4"/>
      <c r="R273" s="4"/>
      <c r="S273" s="4"/>
      <c r="T273" s="4"/>
    </row>
    <row r="274" spans="1:20" x14ac:dyDescent="0.25">
      <c r="A274" s="3"/>
      <c r="B274" s="4"/>
      <c r="C274" s="4"/>
      <c r="D274" s="4"/>
      <c r="E274" s="5"/>
      <c r="F274" s="5"/>
      <c r="G274" s="5"/>
      <c r="H274" s="5"/>
      <c r="I274" s="5"/>
      <c r="J274" s="5"/>
      <c r="K274" s="4"/>
      <c r="L274" s="4"/>
      <c r="M274" s="12">
        <f t="shared" si="26"/>
        <v>0</v>
      </c>
      <c r="N274" s="13">
        <f t="shared" si="24"/>
        <v>0</v>
      </c>
      <c r="O274" s="11">
        <f t="shared" si="27"/>
        <v>0</v>
      </c>
      <c r="P274" s="11">
        <f t="shared" si="25"/>
        <v>0</v>
      </c>
      <c r="Q274" s="4"/>
      <c r="R274" s="4"/>
      <c r="S274" s="4"/>
      <c r="T274" s="4"/>
    </row>
    <row r="275" spans="1:20" x14ac:dyDescent="0.25">
      <c r="A275" s="3"/>
      <c r="B275" s="4"/>
      <c r="C275" s="4"/>
      <c r="D275" s="4"/>
      <c r="E275" s="5"/>
      <c r="F275" s="5"/>
      <c r="G275" s="5"/>
      <c r="H275" s="5"/>
      <c r="I275" s="5"/>
      <c r="J275" s="5"/>
      <c r="K275" s="4"/>
      <c r="L275" s="4"/>
      <c r="M275" s="12">
        <f t="shared" si="26"/>
        <v>0</v>
      </c>
      <c r="N275" s="13">
        <f t="shared" si="24"/>
        <v>0</v>
      </c>
      <c r="O275" s="11">
        <f t="shared" si="27"/>
        <v>0</v>
      </c>
      <c r="P275" s="11">
        <f t="shared" si="25"/>
        <v>0</v>
      </c>
      <c r="Q275" s="4"/>
      <c r="R275" s="4"/>
      <c r="S275" s="4"/>
      <c r="T275" s="4"/>
    </row>
    <row r="276" spans="1:20" x14ac:dyDescent="0.25">
      <c r="A276" s="3"/>
      <c r="B276" s="4"/>
      <c r="C276" s="4"/>
      <c r="D276" s="4"/>
      <c r="E276" s="5"/>
      <c r="F276" s="5"/>
      <c r="G276" s="5"/>
      <c r="H276" s="5"/>
      <c r="I276" s="5"/>
      <c r="J276" s="5"/>
      <c r="K276" s="4"/>
      <c r="L276" s="4"/>
      <c r="M276" s="12">
        <f t="shared" si="26"/>
        <v>0</v>
      </c>
      <c r="N276" s="13">
        <f t="shared" si="24"/>
        <v>0</v>
      </c>
      <c r="O276" s="11">
        <f t="shared" si="27"/>
        <v>0</v>
      </c>
      <c r="P276" s="11">
        <f t="shared" si="25"/>
        <v>0</v>
      </c>
      <c r="Q276" s="4"/>
      <c r="R276" s="4"/>
      <c r="S276" s="4"/>
      <c r="T276" s="4"/>
    </row>
    <row r="277" spans="1:20" x14ac:dyDescent="0.25">
      <c r="A277" s="3"/>
      <c r="B277" s="4"/>
      <c r="C277" s="4"/>
      <c r="D277" s="4"/>
      <c r="E277" s="5"/>
      <c r="F277" s="5"/>
      <c r="G277" s="5"/>
      <c r="H277" s="5"/>
      <c r="I277" s="5"/>
      <c r="J277" s="5"/>
      <c r="K277" s="4"/>
      <c r="L277" s="4"/>
      <c r="M277" s="12">
        <f t="shared" si="26"/>
        <v>0</v>
      </c>
      <c r="N277" s="13">
        <f t="shared" si="24"/>
        <v>0</v>
      </c>
      <c r="O277" s="11">
        <f t="shared" si="27"/>
        <v>0</v>
      </c>
      <c r="P277" s="11">
        <f t="shared" si="25"/>
        <v>0</v>
      </c>
      <c r="Q277" s="4"/>
      <c r="R277" s="4"/>
      <c r="S277" s="4"/>
      <c r="T277" s="4"/>
    </row>
    <row r="278" spans="1:20" x14ac:dyDescent="0.25">
      <c r="A278" s="3"/>
      <c r="B278" s="4"/>
      <c r="C278" s="4"/>
      <c r="D278" s="4"/>
      <c r="E278" s="5"/>
      <c r="F278" s="5"/>
      <c r="G278" s="5"/>
      <c r="H278" s="5"/>
      <c r="I278" s="5"/>
      <c r="J278" s="5"/>
      <c r="K278" s="4"/>
      <c r="L278" s="4"/>
      <c r="M278" s="12">
        <f t="shared" si="26"/>
        <v>0</v>
      </c>
      <c r="N278" s="13">
        <f t="shared" si="24"/>
        <v>0</v>
      </c>
      <c r="O278" s="11">
        <f t="shared" si="27"/>
        <v>0</v>
      </c>
      <c r="P278" s="11">
        <f t="shared" si="25"/>
        <v>0</v>
      </c>
      <c r="Q278" s="4"/>
      <c r="R278" s="4"/>
      <c r="S278" s="4"/>
      <c r="T278" s="4"/>
    </row>
    <row r="279" spans="1:20" x14ac:dyDescent="0.25">
      <c r="A279" s="3"/>
      <c r="B279" s="4"/>
      <c r="C279" s="4"/>
      <c r="D279" s="4"/>
      <c r="E279" s="5"/>
      <c r="F279" s="5"/>
      <c r="G279" s="5"/>
      <c r="H279" s="5"/>
      <c r="I279" s="5"/>
      <c r="J279" s="5"/>
      <c r="K279" s="4"/>
      <c r="L279" s="4"/>
      <c r="M279" s="12">
        <f t="shared" si="26"/>
        <v>0</v>
      </c>
      <c r="N279" s="13">
        <f t="shared" si="24"/>
        <v>0</v>
      </c>
      <c r="O279" s="11">
        <f t="shared" si="27"/>
        <v>0</v>
      </c>
      <c r="P279" s="11">
        <f t="shared" si="25"/>
        <v>0</v>
      </c>
      <c r="Q279" s="4"/>
      <c r="R279" s="4"/>
      <c r="S279" s="4"/>
      <c r="T279" s="4"/>
    </row>
    <row r="280" spans="1:20" x14ac:dyDescent="0.25">
      <c r="A280" s="3"/>
      <c r="B280" s="4"/>
      <c r="C280" s="4"/>
      <c r="D280" s="4"/>
      <c r="E280" s="5"/>
      <c r="F280" s="5"/>
      <c r="G280" s="5"/>
      <c r="H280" s="5"/>
      <c r="I280" s="5"/>
      <c r="J280" s="5"/>
      <c r="K280" s="4"/>
      <c r="L280" s="4"/>
      <c r="M280" s="12">
        <f t="shared" si="26"/>
        <v>0</v>
      </c>
      <c r="N280" s="13">
        <f t="shared" si="24"/>
        <v>0</v>
      </c>
      <c r="O280" s="11">
        <f t="shared" si="27"/>
        <v>0</v>
      </c>
      <c r="P280" s="11">
        <f t="shared" si="25"/>
        <v>0</v>
      </c>
      <c r="Q280" s="4"/>
      <c r="R280" s="4"/>
      <c r="S280" s="4"/>
      <c r="T280" s="4"/>
    </row>
    <row r="281" spans="1:20" x14ac:dyDescent="0.25">
      <c r="A281" s="3"/>
      <c r="B281" s="4"/>
      <c r="C281" s="4"/>
      <c r="D281" s="4"/>
      <c r="E281" s="5"/>
      <c r="F281" s="5"/>
      <c r="G281" s="5"/>
      <c r="H281" s="5"/>
      <c r="I281" s="5"/>
      <c r="J281" s="5"/>
      <c r="K281" s="4"/>
      <c r="L281" s="4"/>
      <c r="M281" s="12">
        <f t="shared" si="26"/>
        <v>0</v>
      </c>
      <c r="N281" s="13">
        <f t="shared" si="24"/>
        <v>0</v>
      </c>
      <c r="O281" s="11">
        <f t="shared" si="27"/>
        <v>0</v>
      </c>
      <c r="P281" s="11">
        <f t="shared" si="25"/>
        <v>0</v>
      </c>
      <c r="Q281" s="4"/>
      <c r="R281" s="4"/>
      <c r="S281" s="4"/>
      <c r="T281" s="4"/>
    </row>
    <row r="282" spans="1:20" x14ac:dyDescent="0.25">
      <c r="A282" s="3"/>
      <c r="B282" s="4"/>
      <c r="C282" s="4"/>
      <c r="D282" s="4"/>
      <c r="E282" s="5"/>
      <c r="F282" s="5"/>
      <c r="G282" s="5"/>
      <c r="H282" s="5"/>
      <c r="I282" s="5"/>
      <c r="J282" s="5"/>
      <c r="K282" s="4"/>
      <c r="L282" s="4"/>
      <c r="M282" s="12">
        <f t="shared" si="26"/>
        <v>0</v>
      </c>
      <c r="N282" s="13">
        <f t="shared" si="24"/>
        <v>0</v>
      </c>
      <c r="O282" s="11">
        <f t="shared" si="27"/>
        <v>0</v>
      </c>
      <c r="P282" s="11">
        <f t="shared" si="25"/>
        <v>0</v>
      </c>
      <c r="Q282" s="4"/>
      <c r="R282" s="4"/>
      <c r="S282" s="4"/>
      <c r="T282" s="4"/>
    </row>
    <row r="283" spans="1:20" x14ac:dyDescent="0.25">
      <c r="A283" s="3"/>
      <c r="B283" s="4"/>
      <c r="C283" s="4"/>
      <c r="D283" s="4"/>
      <c r="E283" s="5"/>
      <c r="F283" s="5"/>
      <c r="G283" s="5"/>
      <c r="H283" s="5"/>
      <c r="I283" s="5"/>
      <c r="J283" s="5"/>
      <c r="K283" s="4"/>
      <c r="L283" s="4"/>
      <c r="M283" s="12">
        <f t="shared" si="26"/>
        <v>0</v>
      </c>
      <c r="N283" s="13">
        <f t="shared" si="24"/>
        <v>0</v>
      </c>
      <c r="O283" s="11">
        <f t="shared" si="27"/>
        <v>0</v>
      </c>
      <c r="P283" s="11">
        <f t="shared" si="25"/>
        <v>0</v>
      </c>
      <c r="Q283" s="4"/>
      <c r="R283" s="4"/>
      <c r="S283" s="4"/>
      <c r="T283" s="4"/>
    </row>
    <row r="284" spans="1:20" x14ac:dyDescent="0.25">
      <c r="A284" s="3"/>
      <c r="B284" s="4"/>
      <c r="C284" s="4"/>
      <c r="D284" s="4"/>
      <c r="E284" s="5"/>
      <c r="F284" s="5"/>
      <c r="G284" s="5"/>
      <c r="H284" s="5"/>
      <c r="I284" s="5"/>
      <c r="J284" s="5"/>
      <c r="K284" s="4"/>
      <c r="L284" s="4"/>
      <c r="M284" s="12">
        <f t="shared" si="26"/>
        <v>0</v>
      </c>
      <c r="N284" s="13">
        <f t="shared" si="24"/>
        <v>0</v>
      </c>
      <c r="O284" s="11">
        <f t="shared" si="27"/>
        <v>0</v>
      </c>
      <c r="P284" s="11">
        <f t="shared" si="25"/>
        <v>0</v>
      </c>
      <c r="Q284" s="4"/>
      <c r="R284" s="4"/>
      <c r="S284" s="4"/>
      <c r="T284" s="4"/>
    </row>
    <row r="285" spans="1:20" x14ac:dyDescent="0.25">
      <c r="A285" s="3"/>
      <c r="B285" s="4"/>
      <c r="C285" s="4"/>
      <c r="D285" s="4"/>
      <c r="E285" s="5"/>
      <c r="F285" s="5"/>
      <c r="G285" s="5"/>
      <c r="H285" s="5"/>
      <c r="I285" s="5"/>
      <c r="J285" s="5"/>
      <c r="K285" s="4"/>
      <c r="L285" s="4"/>
      <c r="M285" s="12">
        <f t="shared" si="26"/>
        <v>0</v>
      </c>
      <c r="N285" s="13">
        <f t="shared" si="24"/>
        <v>0</v>
      </c>
      <c r="O285" s="11">
        <f t="shared" si="27"/>
        <v>0</v>
      </c>
      <c r="P285" s="11">
        <f t="shared" si="25"/>
        <v>0</v>
      </c>
      <c r="Q285" s="4"/>
      <c r="R285" s="4"/>
      <c r="S285" s="4"/>
      <c r="T285" s="4"/>
    </row>
    <row r="286" spans="1:20" x14ac:dyDescent="0.25">
      <c r="A286" s="3"/>
      <c r="B286" s="4"/>
      <c r="C286" s="4"/>
      <c r="D286" s="4"/>
      <c r="E286" s="5"/>
      <c r="F286" s="5"/>
      <c r="G286" s="5"/>
      <c r="H286" s="5"/>
      <c r="I286" s="5"/>
      <c r="J286" s="5"/>
      <c r="K286" s="4"/>
      <c r="L286" s="4"/>
      <c r="M286" s="12">
        <f t="shared" si="26"/>
        <v>0</v>
      </c>
      <c r="N286" s="13">
        <f t="shared" si="24"/>
        <v>0</v>
      </c>
      <c r="O286" s="11">
        <f t="shared" si="27"/>
        <v>0</v>
      </c>
      <c r="P286" s="11">
        <f t="shared" si="25"/>
        <v>0</v>
      </c>
      <c r="Q286" s="4"/>
      <c r="R286" s="4"/>
      <c r="S286" s="4"/>
      <c r="T286" s="4"/>
    </row>
    <row r="287" spans="1:20" x14ac:dyDescent="0.25">
      <c r="A287" s="3"/>
      <c r="B287" s="4"/>
      <c r="C287" s="4"/>
      <c r="D287" s="4"/>
      <c r="E287" s="5"/>
      <c r="F287" s="5"/>
      <c r="G287" s="5"/>
      <c r="H287" s="5"/>
      <c r="I287" s="5"/>
      <c r="J287" s="5"/>
      <c r="K287" s="4"/>
      <c r="L287" s="4"/>
      <c r="M287" s="12">
        <f t="shared" si="26"/>
        <v>0</v>
      </c>
      <c r="N287" s="13">
        <f t="shared" si="24"/>
        <v>0</v>
      </c>
      <c r="O287" s="11">
        <f t="shared" si="27"/>
        <v>0</v>
      </c>
      <c r="P287" s="11">
        <f t="shared" si="25"/>
        <v>0</v>
      </c>
      <c r="Q287" s="4"/>
      <c r="R287" s="4"/>
      <c r="S287" s="4"/>
      <c r="T287" s="4"/>
    </row>
    <row r="288" spans="1:20" x14ac:dyDescent="0.25">
      <c r="A288" s="3"/>
      <c r="B288" s="4"/>
      <c r="C288" s="4"/>
      <c r="D288" s="4"/>
      <c r="E288" s="5"/>
      <c r="F288" s="5"/>
      <c r="G288" s="5"/>
      <c r="H288" s="5"/>
      <c r="I288" s="5"/>
      <c r="J288" s="5"/>
      <c r="K288" s="4"/>
      <c r="L288" s="4"/>
      <c r="M288" s="12">
        <f t="shared" si="26"/>
        <v>0</v>
      </c>
      <c r="N288" s="13">
        <f t="shared" si="24"/>
        <v>0</v>
      </c>
      <c r="O288" s="11">
        <f t="shared" si="27"/>
        <v>0</v>
      </c>
      <c r="P288" s="11">
        <f t="shared" si="25"/>
        <v>0</v>
      </c>
      <c r="Q288" s="4"/>
      <c r="R288" s="4"/>
      <c r="S288" s="4"/>
      <c r="T288" s="4"/>
    </row>
    <row r="289" spans="1:20" x14ac:dyDescent="0.25">
      <c r="A289" s="3"/>
      <c r="B289" s="4"/>
      <c r="C289" s="4"/>
      <c r="D289" s="4"/>
      <c r="E289" s="5"/>
      <c r="F289" s="5"/>
      <c r="G289" s="5"/>
      <c r="H289" s="5"/>
      <c r="I289" s="5"/>
      <c r="J289" s="5"/>
      <c r="K289" s="4"/>
      <c r="L289" s="4"/>
      <c r="M289" s="12">
        <f t="shared" si="26"/>
        <v>0</v>
      </c>
      <c r="N289" s="13">
        <f t="shared" si="24"/>
        <v>0</v>
      </c>
      <c r="O289" s="11">
        <f t="shared" si="27"/>
        <v>0</v>
      </c>
      <c r="P289" s="11">
        <f t="shared" si="25"/>
        <v>0</v>
      </c>
      <c r="Q289" s="4"/>
      <c r="R289" s="4"/>
      <c r="S289" s="4"/>
      <c r="T289" s="4"/>
    </row>
    <row r="290" spans="1:20" x14ac:dyDescent="0.25">
      <c r="A290" s="3"/>
      <c r="B290" s="4"/>
      <c r="C290" s="4"/>
      <c r="D290" s="4"/>
      <c r="E290" s="5"/>
      <c r="F290" s="5"/>
      <c r="G290" s="5"/>
      <c r="H290" s="5"/>
      <c r="I290" s="5"/>
      <c r="J290" s="5"/>
      <c r="K290" s="4"/>
      <c r="L290" s="4"/>
      <c r="M290" s="12">
        <f t="shared" si="26"/>
        <v>0</v>
      </c>
      <c r="N290" s="13">
        <f t="shared" si="24"/>
        <v>0</v>
      </c>
      <c r="O290" s="11">
        <f t="shared" si="27"/>
        <v>0</v>
      </c>
      <c r="P290" s="11">
        <f t="shared" si="25"/>
        <v>0</v>
      </c>
      <c r="Q290" s="4"/>
      <c r="R290" s="4"/>
      <c r="S290" s="4"/>
      <c r="T290" s="4"/>
    </row>
    <row r="291" spans="1:20" x14ac:dyDescent="0.25">
      <c r="A291" s="27"/>
      <c r="B291" s="28"/>
      <c r="C291" s="28"/>
      <c r="D291" s="29"/>
      <c r="E291" s="28"/>
      <c r="F291" s="28"/>
      <c r="G291" s="28"/>
      <c r="H291" s="28"/>
      <c r="I291" s="28"/>
      <c r="J291" s="28"/>
      <c r="K291" s="28"/>
      <c r="L291" s="7"/>
      <c r="M291" s="14">
        <f>SUM(M261:M290)</f>
        <v>0</v>
      </c>
      <c r="N291" s="14">
        <f>SUM(N261:N290)</f>
        <v>0</v>
      </c>
      <c r="O291" s="35">
        <f>SUM(O261:O290)</f>
        <v>0</v>
      </c>
      <c r="P291" s="35">
        <f>SUM(P261:P290)</f>
        <v>0</v>
      </c>
      <c r="Q291" s="28"/>
      <c r="R291" s="28"/>
      <c r="S291" s="28"/>
      <c r="T291" s="28"/>
    </row>
    <row r="292" spans="1:20" x14ac:dyDescent="0.25">
      <c r="A292" s="16"/>
      <c r="B292" s="17"/>
      <c r="C292" s="17"/>
      <c r="D292" s="17"/>
      <c r="E292" s="18"/>
      <c r="F292" s="18"/>
      <c r="G292" s="18"/>
      <c r="H292" s="18"/>
      <c r="I292" s="18"/>
      <c r="J292" s="18"/>
      <c r="K292" s="17"/>
      <c r="L292" s="17"/>
      <c r="M292" s="19">
        <f>G292-F292+I292-H292</f>
        <v>0</v>
      </c>
      <c r="N292" s="20">
        <f t="shared" ref="N292:N321" si="28">H292-G292-(L292-K292)</f>
        <v>0</v>
      </c>
      <c r="O292" s="34">
        <f>R292-Q292+T292-S292</f>
        <v>0</v>
      </c>
      <c r="P292" s="34">
        <f t="shared" ref="P292:P321" si="29">S292-R292</f>
        <v>0</v>
      </c>
      <c r="Q292" s="17"/>
      <c r="R292" s="17"/>
      <c r="S292" s="17"/>
      <c r="T292" s="17"/>
    </row>
    <row r="293" spans="1:20" x14ac:dyDescent="0.25">
      <c r="A293" s="3"/>
      <c r="B293" s="4"/>
      <c r="C293" s="4"/>
      <c r="D293" s="4"/>
      <c r="E293" s="5"/>
      <c r="F293" s="5"/>
      <c r="G293" s="5"/>
      <c r="H293" s="5"/>
      <c r="I293" s="5"/>
      <c r="J293" s="5"/>
      <c r="K293" s="4"/>
      <c r="L293" s="4"/>
      <c r="M293" s="12">
        <f t="shared" ref="M293:M321" si="30">G293-F293+I293-H293</f>
        <v>0</v>
      </c>
      <c r="N293" s="13">
        <f t="shared" si="28"/>
        <v>0</v>
      </c>
      <c r="O293" s="11">
        <f t="shared" ref="O293:O321" si="31">R293-Q293+T293-S293</f>
        <v>0</v>
      </c>
      <c r="P293" s="11">
        <f t="shared" si="29"/>
        <v>0</v>
      </c>
      <c r="Q293" s="4"/>
      <c r="R293" s="4"/>
      <c r="S293" s="4"/>
      <c r="T293" s="4"/>
    </row>
    <row r="294" spans="1:20" x14ac:dyDescent="0.25">
      <c r="A294" s="3"/>
      <c r="B294" s="4"/>
      <c r="C294" s="4"/>
      <c r="D294" s="4"/>
      <c r="E294" s="5"/>
      <c r="F294" s="5"/>
      <c r="G294" s="5"/>
      <c r="H294" s="5"/>
      <c r="I294" s="5"/>
      <c r="J294" s="5"/>
      <c r="K294" s="4"/>
      <c r="L294" s="4"/>
      <c r="M294" s="12">
        <f t="shared" si="30"/>
        <v>0</v>
      </c>
      <c r="N294" s="13">
        <f t="shared" si="28"/>
        <v>0</v>
      </c>
      <c r="O294" s="11">
        <f t="shared" si="31"/>
        <v>0</v>
      </c>
      <c r="P294" s="11">
        <f t="shared" si="29"/>
        <v>0</v>
      </c>
      <c r="Q294" s="4"/>
      <c r="R294" s="4"/>
      <c r="S294" s="4"/>
      <c r="T294" s="4"/>
    </row>
    <row r="295" spans="1:20" x14ac:dyDescent="0.25">
      <c r="A295" s="3"/>
      <c r="B295" s="4"/>
      <c r="C295" s="6"/>
      <c r="D295" s="4"/>
      <c r="E295" s="5"/>
      <c r="F295" s="5"/>
      <c r="G295" s="5"/>
      <c r="H295" s="5"/>
      <c r="I295" s="5"/>
      <c r="J295" s="5"/>
      <c r="K295" s="4"/>
      <c r="L295" s="4"/>
      <c r="M295" s="12">
        <f t="shared" si="30"/>
        <v>0</v>
      </c>
      <c r="N295" s="13">
        <f t="shared" si="28"/>
        <v>0</v>
      </c>
      <c r="O295" s="11">
        <f t="shared" si="31"/>
        <v>0</v>
      </c>
      <c r="P295" s="11">
        <f t="shared" si="29"/>
        <v>0</v>
      </c>
      <c r="Q295" s="4"/>
      <c r="R295" s="4"/>
      <c r="S295" s="4"/>
      <c r="T295" s="4"/>
    </row>
    <row r="296" spans="1:20" x14ac:dyDescent="0.25">
      <c r="A296" s="3"/>
      <c r="B296" s="4"/>
      <c r="C296" s="6"/>
      <c r="D296" s="4"/>
      <c r="E296" s="5"/>
      <c r="F296" s="5"/>
      <c r="G296" s="5"/>
      <c r="H296" s="5"/>
      <c r="I296" s="5"/>
      <c r="J296" s="5"/>
      <c r="K296" s="4"/>
      <c r="L296" s="4"/>
      <c r="M296" s="12">
        <f t="shared" si="30"/>
        <v>0</v>
      </c>
      <c r="N296" s="13">
        <f t="shared" si="28"/>
        <v>0</v>
      </c>
      <c r="O296" s="11">
        <f t="shared" si="31"/>
        <v>0</v>
      </c>
      <c r="P296" s="11">
        <f t="shared" si="29"/>
        <v>0</v>
      </c>
      <c r="Q296" s="4"/>
      <c r="R296" s="4"/>
      <c r="S296" s="4"/>
      <c r="T296" s="4"/>
    </row>
    <row r="297" spans="1:20" x14ac:dyDescent="0.25">
      <c r="A297" s="3"/>
      <c r="B297" s="4"/>
      <c r="C297" s="4"/>
      <c r="D297" s="4"/>
      <c r="E297" s="5"/>
      <c r="F297" s="5"/>
      <c r="G297" s="5"/>
      <c r="H297" s="5"/>
      <c r="I297" s="5"/>
      <c r="J297" s="5"/>
      <c r="K297" s="4"/>
      <c r="L297" s="4"/>
      <c r="M297" s="12">
        <f t="shared" si="30"/>
        <v>0</v>
      </c>
      <c r="N297" s="13">
        <f t="shared" si="28"/>
        <v>0</v>
      </c>
      <c r="O297" s="11">
        <f t="shared" si="31"/>
        <v>0</v>
      </c>
      <c r="P297" s="11">
        <f t="shared" si="29"/>
        <v>0</v>
      </c>
      <c r="Q297" s="4"/>
      <c r="R297" s="4"/>
      <c r="S297" s="4"/>
      <c r="T297" s="4"/>
    </row>
    <row r="298" spans="1:20" x14ac:dyDescent="0.25">
      <c r="A298" s="3"/>
      <c r="B298" s="4"/>
      <c r="C298" s="4"/>
      <c r="D298" s="4"/>
      <c r="E298" s="5"/>
      <c r="F298" s="5"/>
      <c r="G298" s="5"/>
      <c r="H298" s="5"/>
      <c r="I298" s="5"/>
      <c r="J298" s="5"/>
      <c r="K298" s="4"/>
      <c r="L298" s="4"/>
      <c r="M298" s="12">
        <f t="shared" si="30"/>
        <v>0</v>
      </c>
      <c r="N298" s="13">
        <f t="shared" si="28"/>
        <v>0</v>
      </c>
      <c r="O298" s="11">
        <f t="shared" si="31"/>
        <v>0</v>
      </c>
      <c r="P298" s="11">
        <f t="shared" si="29"/>
        <v>0</v>
      </c>
      <c r="Q298" s="4"/>
      <c r="R298" s="4"/>
      <c r="S298" s="4"/>
      <c r="T298" s="4"/>
    </row>
    <row r="299" spans="1:20" x14ac:dyDescent="0.25">
      <c r="A299" s="3"/>
      <c r="B299" s="4"/>
      <c r="C299" s="4"/>
      <c r="D299" s="4"/>
      <c r="E299" s="5"/>
      <c r="F299" s="5"/>
      <c r="G299" s="5"/>
      <c r="H299" s="5"/>
      <c r="I299" s="5"/>
      <c r="J299" s="5"/>
      <c r="K299" s="4"/>
      <c r="L299" s="4"/>
      <c r="M299" s="12">
        <f t="shared" si="30"/>
        <v>0</v>
      </c>
      <c r="N299" s="13">
        <f t="shared" si="28"/>
        <v>0</v>
      </c>
      <c r="O299" s="11">
        <f t="shared" si="31"/>
        <v>0</v>
      </c>
      <c r="P299" s="11">
        <f t="shared" si="29"/>
        <v>0</v>
      </c>
      <c r="Q299" s="4"/>
      <c r="R299" s="4"/>
      <c r="S299" s="4"/>
      <c r="T299" s="4"/>
    </row>
    <row r="300" spans="1:20" x14ac:dyDescent="0.25">
      <c r="A300" s="3"/>
      <c r="B300" s="4"/>
      <c r="C300" s="4"/>
      <c r="D300" s="4"/>
      <c r="E300" s="5"/>
      <c r="F300" s="5"/>
      <c r="G300" s="5"/>
      <c r="H300" s="5"/>
      <c r="I300" s="5"/>
      <c r="J300" s="5"/>
      <c r="K300" s="4"/>
      <c r="L300" s="4"/>
      <c r="M300" s="12">
        <f t="shared" si="30"/>
        <v>0</v>
      </c>
      <c r="N300" s="13">
        <f t="shared" si="28"/>
        <v>0</v>
      </c>
      <c r="O300" s="11">
        <f t="shared" si="31"/>
        <v>0</v>
      </c>
      <c r="P300" s="11">
        <f t="shared" si="29"/>
        <v>0</v>
      </c>
      <c r="Q300" s="4"/>
      <c r="R300" s="4"/>
      <c r="S300" s="4"/>
      <c r="T300" s="4"/>
    </row>
    <row r="301" spans="1:20" x14ac:dyDescent="0.25">
      <c r="A301" s="3"/>
      <c r="B301" s="4"/>
      <c r="C301" s="4"/>
      <c r="D301" s="4"/>
      <c r="E301" s="5"/>
      <c r="F301" s="5"/>
      <c r="G301" s="5"/>
      <c r="H301" s="5"/>
      <c r="I301" s="5"/>
      <c r="J301" s="5"/>
      <c r="K301" s="4"/>
      <c r="L301" s="4"/>
      <c r="M301" s="12">
        <f t="shared" si="30"/>
        <v>0</v>
      </c>
      <c r="N301" s="13">
        <f t="shared" si="28"/>
        <v>0</v>
      </c>
      <c r="O301" s="11">
        <f t="shared" si="31"/>
        <v>0</v>
      </c>
      <c r="P301" s="11">
        <f t="shared" si="29"/>
        <v>0</v>
      </c>
      <c r="Q301" s="4"/>
      <c r="R301" s="4"/>
      <c r="S301" s="4"/>
      <c r="T301" s="4"/>
    </row>
    <row r="302" spans="1:20" x14ac:dyDescent="0.25">
      <c r="A302" s="3"/>
      <c r="B302" s="4"/>
      <c r="C302" s="4"/>
      <c r="D302" s="4"/>
      <c r="E302" s="5"/>
      <c r="F302" s="5"/>
      <c r="G302" s="5"/>
      <c r="H302" s="5"/>
      <c r="I302" s="5"/>
      <c r="J302" s="5"/>
      <c r="K302" s="4"/>
      <c r="L302" s="4"/>
      <c r="M302" s="12">
        <f t="shared" si="30"/>
        <v>0</v>
      </c>
      <c r="N302" s="13">
        <f t="shared" si="28"/>
        <v>0</v>
      </c>
      <c r="O302" s="11">
        <f t="shared" si="31"/>
        <v>0</v>
      </c>
      <c r="P302" s="11">
        <f t="shared" si="29"/>
        <v>0</v>
      </c>
      <c r="Q302" s="4"/>
      <c r="R302" s="4"/>
      <c r="S302" s="4"/>
      <c r="T302" s="4"/>
    </row>
    <row r="303" spans="1:20" x14ac:dyDescent="0.25">
      <c r="A303" s="3"/>
      <c r="B303" s="4"/>
      <c r="C303" s="4"/>
      <c r="D303" s="4"/>
      <c r="E303" s="5"/>
      <c r="F303" s="5"/>
      <c r="G303" s="5"/>
      <c r="H303" s="5"/>
      <c r="I303" s="5"/>
      <c r="J303" s="5"/>
      <c r="K303" s="4"/>
      <c r="L303" s="4"/>
      <c r="M303" s="12">
        <f t="shared" si="30"/>
        <v>0</v>
      </c>
      <c r="N303" s="13">
        <f t="shared" si="28"/>
        <v>0</v>
      </c>
      <c r="O303" s="11">
        <f t="shared" si="31"/>
        <v>0</v>
      </c>
      <c r="P303" s="11">
        <f t="shared" si="29"/>
        <v>0</v>
      </c>
      <c r="Q303" s="4"/>
      <c r="R303" s="4"/>
      <c r="S303" s="4"/>
      <c r="T303" s="4"/>
    </row>
    <row r="304" spans="1:20" x14ac:dyDescent="0.25">
      <c r="A304" s="3"/>
      <c r="B304" s="4"/>
      <c r="C304" s="4"/>
      <c r="D304" s="4"/>
      <c r="E304" s="5"/>
      <c r="F304" s="5"/>
      <c r="G304" s="5"/>
      <c r="H304" s="5"/>
      <c r="I304" s="5"/>
      <c r="J304" s="5"/>
      <c r="K304" s="4"/>
      <c r="L304" s="4"/>
      <c r="M304" s="12">
        <f t="shared" si="30"/>
        <v>0</v>
      </c>
      <c r="N304" s="13">
        <f t="shared" si="28"/>
        <v>0</v>
      </c>
      <c r="O304" s="11">
        <f t="shared" si="31"/>
        <v>0</v>
      </c>
      <c r="P304" s="11">
        <f t="shared" si="29"/>
        <v>0</v>
      </c>
      <c r="Q304" s="4"/>
      <c r="R304" s="4"/>
      <c r="S304" s="4"/>
      <c r="T304" s="4"/>
    </row>
    <row r="305" spans="1:20" x14ac:dyDescent="0.25">
      <c r="A305" s="3"/>
      <c r="B305" s="4"/>
      <c r="C305" s="4"/>
      <c r="D305" s="4"/>
      <c r="E305" s="5"/>
      <c r="F305" s="5"/>
      <c r="G305" s="5"/>
      <c r="H305" s="5"/>
      <c r="I305" s="5"/>
      <c r="J305" s="5"/>
      <c r="K305" s="4"/>
      <c r="L305" s="4"/>
      <c r="M305" s="12">
        <f t="shared" si="30"/>
        <v>0</v>
      </c>
      <c r="N305" s="13">
        <f t="shared" si="28"/>
        <v>0</v>
      </c>
      <c r="O305" s="11">
        <f t="shared" si="31"/>
        <v>0</v>
      </c>
      <c r="P305" s="11">
        <f t="shared" si="29"/>
        <v>0</v>
      </c>
      <c r="Q305" s="4"/>
      <c r="R305" s="4"/>
      <c r="S305" s="4"/>
      <c r="T305" s="4"/>
    </row>
    <row r="306" spans="1:20" x14ac:dyDescent="0.25">
      <c r="A306" s="3"/>
      <c r="B306" s="4"/>
      <c r="C306" s="4"/>
      <c r="D306" s="4"/>
      <c r="E306" s="5"/>
      <c r="F306" s="5"/>
      <c r="G306" s="5"/>
      <c r="H306" s="5"/>
      <c r="I306" s="5"/>
      <c r="J306" s="5"/>
      <c r="K306" s="4"/>
      <c r="L306" s="4"/>
      <c r="M306" s="12">
        <f t="shared" si="30"/>
        <v>0</v>
      </c>
      <c r="N306" s="13">
        <f t="shared" si="28"/>
        <v>0</v>
      </c>
      <c r="O306" s="11">
        <f t="shared" si="31"/>
        <v>0</v>
      </c>
      <c r="P306" s="11">
        <f t="shared" si="29"/>
        <v>0</v>
      </c>
      <c r="Q306" s="4"/>
      <c r="R306" s="4"/>
      <c r="S306" s="4"/>
      <c r="T306" s="4"/>
    </row>
    <row r="307" spans="1:20" x14ac:dyDescent="0.25">
      <c r="A307" s="3"/>
      <c r="B307" s="4"/>
      <c r="C307" s="4"/>
      <c r="D307" s="4"/>
      <c r="E307" s="5"/>
      <c r="F307" s="5"/>
      <c r="G307" s="5"/>
      <c r="H307" s="5"/>
      <c r="I307" s="5"/>
      <c r="J307" s="5"/>
      <c r="K307" s="4"/>
      <c r="L307" s="4"/>
      <c r="M307" s="12">
        <f t="shared" si="30"/>
        <v>0</v>
      </c>
      <c r="N307" s="13">
        <f t="shared" si="28"/>
        <v>0</v>
      </c>
      <c r="O307" s="11">
        <f t="shared" si="31"/>
        <v>0</v>
      </c>
      <c r="P307" s="11">
        <f t="shared" si="29"/>
        <v>0</v>
      </c>
      <c r="Q307" s="4"/>
      <c r="R307" s="4"/>
      <c r="S307" s="4"/>
      <c r="T307" s="4"/>
    </row>
    <row r="308" spans="1:20" x14ac:dyDescent="0.25">
      <c r="A308" s="3"/>
      <c r="B308" s="4"/>
      <c r="C308" s="4"/>
      <c r="D308" s="4"/>
      <c r="E308" s="5"/>
      <c r="F308" s="5"/>
      <c r="G308" s="5"/>
      <c r="H308" s="5"/>
      <c r="I308" s="5"/>
      <c r="J308" s="5"/>
      <c r="K308" s="4"/>
      <c r="L308" s="4"/>
      <c r="M308" s="12">
        <f t="shared" si="30"/>
        <v>0</v>
      </c>
      <c r="N308" s="13">
        <f t="shared" si="28"/>
        <v>0</v>
      </c>
      <c r="O308" s="11">
        <f t="shared" si="31"/>
        <v>0</v>
      </c>
      <c r="P308" s="11">
        <f t="shared" si="29"/>
        <v>0</v>
      </c>
      <c r="Q308" s="4"/>
      <c r="R308" s="4"/>
      <c r="S308" s="4"/>
      <c r="T308" s="4"/>
    </row>
    <row r="309" spans="1:20" x14ac:dyDescent="0.25">
      <c r="A309" s="3"/>
      <c r="B309" s="4"/>
      <c r="C309" s="4"/>
      <c r="D309" s="4"/>
      <c r="E309" s="5"/>
      <c r="F309" s="5"/>
      <c r="G309" s="5"/>
      <c r="H309" s="5"/>
      <c r="I309" s="5"/>
      <c r="J309" s="5"/>
      <c r="K309" s="4"/>
      <c r="L309" s="4"/>
      <c r="M309" s="12">
        <f t="shared" si="30"/>
        <v>0</v>
      </c>
      <c r="N309" s="13">
        <f t="shared" si="28"/>
        <v>0</v>
      </c>
      <c r="O309" s="11">
        <f t="shared" si="31"/>
        <v>0</v>
      </c>
      <c r="P309" s="11">
        <f t="shared" si="29"/>
        <v>0</v>
      </c>
      <c r="Q309" s="4"/>
      <c r="R309" s="4"/>
      <c r="S309" s="4"/>
      <c r="T309" s="4"/>
    </row>
    <row r="310" spans="1:20" x14ac:dyDescent="0.25">
      <c r="A310" s="3"/>
      <c r="B310" s="4"/>
      <c r="C310" s="4"/>
      <c r="D310" s="4"/>
      <c r="E310" s="5"/>
      <c r="F310" s="5"/>
      <c r="G310" s="5"/>
      <c r="H310" s="5"/>
      <c r="I310" s="5"/>
      <c r="J310" s="5"/>
      <c r="K310" s="4"/>
      <c r="L310" s="4"/>
      <c r="M310" s="12">
        <f t="shared" si="30"/>
        <v>0</v>
      </c>
      <c r="N310" s="13">
        <f t="shared" si="28"/>
        <v>0</v>
      </c>
      <c r="O310" s="11">
        <f t="shared" si="31"/>
        <v>0</v>
      </c>
      <c r="P310" s="11">
        <f t="shared" si="29"/>
        <v>0</v>
      </c>
      <c r="Q310" s="4"/>
      <c r="R310" s="4"/>
      <c r="S310" s="4"/>
      <c r="T310" s="4"/>
    </row>
    <row r="311" spans="1:20" x14ac:dyDescent="0.25">
      <c r="A311" s="3"/>
      <c r="B311" s="4"/>
      <c r="C311" s="4"/>
      <c r="D311" s="4"/>
      <c r="E311" s="5"/>
      <c r="F311" s="5"/>
      <c r="G311" s="5"/>
      <c r="H311" s="5"/>
      <c r="I311" s="5"/>
      <c r="J311" s="5"/>
      <c r="K311" s="4"/>
      <c r="L311" s="4"/>
      <c r="M311" s="12">
        <f t="shared" si="30"/>
        <v>0</v>
      </c>
      <c r="N311" s="13">
        <f t="shared" si="28"/>
        <v>0</v>
      </c>
      <c r="O311" s="11">
        <f t="shared" si="31"/>
        <v>0</v>
      </c>
      <c r="P311" s="11">
        <f t="shared" si="29"/>
        <v>0</v>
      </c>
      <c r="Q311" s="4"/>
      <c r="R311" s="4"/>
      <c r="S311" s="4"/>
      <c r="T311" s="4"/>
    </row>
    <row r="312" spans="1:20" x14ac:dyDescent="0.25">
      <c r="A312" s="3"/>
      <c r="B312" s="4"/>
      <c r="C312" s="4"/>
      <c r="D312" s="4"/>
      <c r="E312" s="5"/>
      <c r="F312" s="5"/>
      <c r="G312" s="5"/>
      <c r="H312" s="5"/>
      <c r="I312" s="5"/>
      <c r="J312" s="5"/>
      <c r="K312" s="4"/>
      <c r="L312" s="4"/>
      <c r="M312" s="12">
        <f t="shared" si="30"/>
        <v>0</v>
      </c>
      <c r="N312" s="13">
        <f t="shared" si="28"/>
        <v>0</v>
      </c>
      <c r="O312" s="11">
        <f t="shared" si="31"/>
        <v>0</v>
      </c>
      <c r="P312" s="11">
        <f t="shared" si="29"/>
        <v>0</v>
      </c>
      <c r="Q312" s="4"/>
      <c r="R312" s="4"/>
      <c r="S312" s="4"/>
      <c r="T312" s="4"/>
    </row>
    <row r="313" spans="1:20" x14ac:dyDescent="0.25">
      <c r="A313" s="3"/>
      <c r="B313" s="4"/>
      <c r="C313" s="4"/>
      <c r="D313" s="4"/>
      <c r="E313" s="5"/>
      <c r="F313" s="5"/>
      <c r="G313" s="5"/>
      <c r="H313" s="5"/>
      <c r="I313" s="5"/>
      <c r="J313" s="5"/>
      <c r="K313" s="4"/>
      <c r="L313" s="4"/>
      <c r="M313" s="12">
        <f t="shared" si="30"/>
        <v>0</v>
      </c>
      <c r="N313" s="13">
        <f t="shared" si="28"/>
        <v>0</v>
      </c>
      <c r="O313" s="11">
        <f t="shared" si="31"/>
        <v>0</v>
      </c>
      <c r="P313" s="11">
        <f t="shared" si="29"/>
        <v>0</v>
      </c>
      <c r="Q313" s="4"/>
      <c r="R313" s="4"/>
      <c r="S313" s="4"/>
      <c r="T313" s="4"/>
    </row>
    <row r="314" spans="1:20" x14ac:dyDescent="0.25">
      <c r="A314" s="3"/>
      <c r="B314" s="4"/>
      <c r="C314" s="4"/>
      <c r="D314" s="4"/>
      <c r="E314" s="5"/>
      <c r="F314" s="5"/>
      <c r="G314" s="5"/>
      <c r="H314" s="5"/>
      <c r="I314" s="5"/>
      <c r="J314" s="5"/>
      <c r="K314" s="4"/>
      <c r="L314" s="4"/>
      <c r="M314" s="12">
        <f t="shared" si="30"/>
        <v>0</v>
      </c>
      <c r="N314" s="13">
        <f t="shared" si="28"/>
        <v>0</v>
      </c>
      <c r="O314" s="11">
        <f t="shared" si="31"/>
        <v>0</v>
      </c>
      <c r="P314" s="11">
        <f t="shared" si="29"/>
        <v>0</v>
      </c>
      <c r="Q314" s="4"/>
      <c r="R314" s="4"/>
      <c r="S314" s="4"/>
      <c r="T314" s="4"/>
    </row>
    <row r="315" spans="1:20" x14ac:dyDescent="0.25">
      <c r="A315" s="3"/>
      <c r="B315" s="4"/>
      <c r="C315" s="4"/>
      <c r="D315" s="4"/>
      <c r="E315" s="5"/>
      <c r="F315" s="5"/>
      <c r="G315" s="5"/>
      <c r="H315" s="5"/>
      <c r="I315" s="5"/>
      <c r="J315" s="5"/>
      <c r="K315" s="4"/>
      <c r="L315" s="4"/>
      <c r="M315" s="12">
        <f t="shared" si="30"/>
        <v>0</v>
      </c>
      <c r="N315" s="13">
        <f t="shared" si="28"/>
        <v>0</v>
      </c>
      <c r="O315" s="11">
        <f t="shared" si="31"/>
        <v>0</v>
      </c>
      <c r="P315" s="11">
        <f t="shared" si="29"/>
        <v>0</v>
      </c>
      <c r="Q315" s="4"/>
      <c r="R315" s="4"/>
      <c r="S315" s="4"/>
      <c r="T315" s="4"/>
    </row>
    <row r="316" spans="1:20" x14ac:dyDescent="0.25">
      <c r="A316" s="3"/>
      <c r="B316" s="4"/>
      <c r="C316" s="4"/>
      <c r="D316" s="4"/>
      <c r="E316" s="5"/>
      <c r="F316" s="5"/>
      <c r="G316" s="5"/>
      <c r="H316" s="5"/>
      <c r="I316" s="5"/>
      <c r="J316" s="5"/>
      <c r="K316" s="4"/>
      <c r="L316" s="4"/>
      <c r="M316" s="12">
        <f t="shared" si="30"/>
        <v>0</v>
      </c>
      <c r="N316" s="13">
        <f t="shared" si="28"/>
        <v>0</v>
      </c>
      <c r="O316" s="11">
        <f t="shared" si="31"/>
        <v>0</v>
      </c>
      <c r="P316" s="11">
        <f t="shared" si="29"/>
        <v>0</v>
      </c>
      <c r="Q316" s="4"/>
      <c r="R316" s="4"/>
      <c r="S316" s="4"/>
      <c r="T316" s="4"/>
    </row>
    <row r="317" spans="1:20" x14ac:dyDescent="0.25">
      <c r="A317" s="3"/>
      <c r="B317" s="4"/>
      <c r="C317" s="4"/>
      <c r="D317" s="4"/>
      <c r="E317" s="5"/>
      <c r="F317" s="5"/>
      <c r="G317" s="5"/>
      <c r="H317" s="5"/>
      <c r="I317" s="5"/>
      <c r="J317" s="5"/>
      <c r="K317" s="4"/>
      <c r="L317" s="4"/>
      <c r="M317" s="12">
        <f t="shared" si="30"/>
        <v>0</v>
      </c>
      <c r="N317" s="13">
        <f t="shared" si="28"/>
        <v>0</v>
      </c>
      <c r="O317" s="11">
        <f t="shared" si="31"/>
        <v>0</v>
      </c>
      <c r="P317" s="11">
        <f t="shared" si="29"/>
        <v>0</v>
      </c>
      <c r="Q317" s="4"/>
      <c r="R317" s="4"/>
      <c r="S317" s="4"/>
      <c r="T317" s="4"/>
    </row>
    <row r="318" spans="1:20" x14ac:dyDescent="0.25">
      <c r="A318" s="3"/>
      <c r="B318" s="4"/>
      <c r="C318" s="4"/>
      <c r="D318" s="4"/>
      <c r="E318" s="5"/>
      <c r="F318" s="5"/>
      <c r="G318" s="5"/>
      <c r="H318" s="5"/>
      <c r="I318" s="5"/>
      <c r="J318" s="5"/>
      <c r="K318" s="4"/>
      <c r="L318" s="4"/>
      <c r="M318" s="12">
        <f t="shared" si="30"/>
        <v>0</v>
      </c>
      <c r="N318" s="13">
        <f t="shared" si="28"/>
        <v>0</v>
      </c>
      <c r="O318" s="11">
        <f t="shared" si="31"/>
        <v>0</v>
      </c>
      <c r="P318" s="11">
        <f t="shared" si="29"/>
        <v>0</v>
      </c>
      <c r="Q318" s="4"/>
      <c r="R318" s="4"/>
      <c r="S318" s="4"/>
      <c r="T318" s="4"/>
    </row>
    <row r="319" spans="1:20" x14ac:dyDescent="0.25">
      <c r="A319" s="3"/>
      <c r="B319" s="4"/>
      <c r="C319" s="4"/>
      <c r="D319" s="4"/>
      <c r="E319" s="5"/>
      <c r="F319" s="5"/>
      <c r="G319" s="5"/>
      <c r="H319" s="5"/>
      <c r="I319" s="5"/>
      <c r="J319" s="5"/>
      <c r="K319" s="4"/>
      <c r="L319" s="4"/>
      <c r="M319" s="12">
        <f t="shared" si="30"/>
        <v>0</v>
      </c>
      <c r="N319" s="13">
        <f t="shared" si="28"/>
        <v>0</v>
      </c>
      <c r="O319" s="11">
        <f t="shared" si="31"/>
        <v>0</v>
      </c>
      <c r="P319" s="11">
        <f t="shared" si="29"/>
        <v>0</v>
      </c>
      <c r="Q319" s="4"/>
      <c r="R319" s="4"/>
      <c r="S319" s="4"/>
      <c r="T319" s="4"/>
    </row>
    <row r="320" spans="1:20" x14ac:dyDescent="0.25">
      <c r="A320" s="3"/>
      <c r="B320" s="4"/>
      <c r="C320" s="4"/>
      <c r="D320" s="4"/>
      <c r="E320" s="5"/>
      <c r="F320" s="5"/>
      <c r="G320" s="5"/>
      <c r="H320" s="5"/>
      <c r="I320" s="5"/>
      <c r="J320" s="5"/>
      <c r="K320" s="4"/>
      <c r="L320" s="4"/>
      <c r="M320" s="12">
        <f t="shared" si="30"/>
        <v>0</v>
      </c>
      <c r="N320" s="13">
        <f t="shared" si="28"/>
        <v>0</v>
      </c>
      <c r="O320" s="11">
        <f t="shared" si="31"/>
        <v>0</v>
      </c>
      <c r="P320" s="11">
        <f t="shared" si="29"/>
        <v>0</v>
      </c>
      <c r="Q320" s="4"/>
      <c r="R320" s="4"/>
      <c r="S320" s="4"/>
      <c r="T320" s="4"/>
    </row>
    <row r="321" spans="1:20" x14ac:dyDescent="0.25">
      <c r="A321" s="3"/>
      <c r="B321" s="4"/>
      <c r="C321" s="4"/>
      <c r="D321" s="4"/>
      <c r="E321" s="5"/>
      <c r="F321" s="5"/>
      <c r="G321" s="5"/>
      <c r="H321" s="5"/>
      <c r="I321" s="5"/>
      <c r="J321" s="5"/>
      <c r="K321" s="4"/>
      <c r="L321" s="4"/>
      <c r="M321" s="12">
        <f t="shared" si="30"/>
        <v>0</v>
      </c>
      <c r="N321" s="13">
        <f t="shared" si="28"/>
        <v>0</v>
      </c>
      <c r="O321" s="11">
        <f t="shared" si="31"/>
        <v>0</v>
      </c>
      <c r="P321" s="11">
        <f t="shared" si="29"/>
        <v>0</v>
      </c>
      <c r="Q321" s="4"/>
      <c r="R321" s="4"/>
      <c r="S321" s="4"/>
      <c r="T321" s="4"/>
    </row>
    <row r="322" spans="1:20" x14ac:dyDescent="0.25">
      <c r="A322" s="27"/>
      <c r="B322" s="28"/>
      <c r="C322" s="28"/>
      <c r="D322" s="29"/>
      <c r="E322" s="28"/>
      <c r="F322" s="28"/>
      <c r="G322" s="28"/>
      <c r="H322" s="28"/>
      <c r="I322" s="28"/>
      <c r="J322" s="28"/>
      <c r="K322" s="28"/>
      <c r="L322" s="32"/>
      <c r="M322" s="14">
        <f>SUM(M292:M321)</f>
        <v>0</v>
      </c>
      <c r="N322" s="14">
        <f>SUM(N292:N321)</f>
        <v>0</v>
      </c>
      <c r="O322" s="35">
        <f>SUM(O292:O321)</f>
        <v>0</v>
      </c>
      <c r="P322" s="35">
        <f>SUM(P292:P321)</f>
        <v>0</v>
      </c>
      <c r="Q322" s="28"/>
      <c r="R322" s="28"/>
      <c r="S322" s="28"/>
      <c r="T322" s="28"/>
    </row>
    <row r="323" spans="1:20" ht="18.75" customHeight="1" x14ac:dyDescent="0.25">
      <c r="A323" s="106" t="s">
        <v>22</v>
      </c>
      <c r="B323" s="106"/>
      <c r="C323" s="106"/>
      <c r="D323" s="106"/>
      <c r="E323" s="106"/>
      <c r="F323" s="106"/>
      <c r="G323" s="106"/>
      <c r="H323" s="106"/>
      <c r="I323" s="106"/>
      <c r="J323" s="106"/>
      <c r="K323" s="106"/>
      <c r="L323" s="106"/>
      <c r="M323" s="31">
        <f>SUMIF($L:$L, "Daily Total", M:M)</f>
        <v>0.14861111111111103</v>
      </c>
      <c r="N323" s="31">
        <f>SUMIF($L:$L, "Daily Total", N:N)</f>
        <v>8.3069444444444436</v>
      </c>
      <c r="O323" s="36">
        <f>SUMIF($L:$L, "Daily Total", O:O)</f>
        <v>127</v>
      </c>
      <c r="P323" s="36">
        <f>SUMIF($L:$L, "Daily Total", P:P)</f>
        <v>3786</v>
      </c>
    </row>
    <row r="324" spans="1:20" ht="18.75" customHeight="1" x14ac:dyDescent="0.25">
      <c r="A324" s="106" t="s">
        <v>23</v>
      </c>
      <c r="B324" s="106"/>
      <c r="C324" s="106"/>
      <c r="D324" s="106"/>
      <c r="E324" s="106"/>
      <c r="F324" s="106"/>
      <c r="G324" s="106"/>
      <c r="H324" s="106"/>
      <c r="I324" s="106"/>
      <c r="J324" s="106"/>
      <c r="K324" s="106"/>
      <c r="L324" s="106"/>
      <c r="M324" s="36">
        <f>M323*24</f>
        <v>3.5666666666666647</v>
      </c>
      <c r="N324" s="36">
        <f>N323*24</f>
        <v>199.36666666666665</v>
      </c>
      <c r="O324" s="37"/>
      <c r="P324" s="37"/>
    </row>
    <row r="325" spans="1:20" x14ac:dyDescent="0.25">
      <c r="C325" s="9"/>
      <c r="M325" s="30"/>
      <c r="N325" s="30"/>
      <c r="O325" s="37"/>
      <c r="P325" s="37"/>
    </row>
    <row r="326" spans="1:20" x14ac:dyDescent="0.25">
      <c r="C326" s="9"/>
      <c r="M326" s="30"/>
      <c r="N326" s="30"/>
      <c r="O326" s="37"/>
      <c r="P326" s="37"/>
    </row>
    <row r="327" spans="1:20" x14ac:dyDescent="0.25">
      <c r="C327" s="9"/>
      <c r="M327" s="30"/>
      <c r="N327" s="30"/>
      <c r="O327" s="37"/>
      <c r="P327" s="37"/>
    </row>
    <row r="328" spans="1:20" x14ac:dyDescent="0.25">
      <c r="C328" s="9"/>
      <c r="M328" s="30"/>
      <c r="N328" s="30"/>
      <c r="O328" s="37"/>
      <c r="P328" s="37"/>
    </row>
    <row r="329" spans="1:20" x14ac:dyDescent="0.25">
      <c r="C329" s="9"/>
      <c r="M329" s="30"/>
      <c r="N329" s="30"/>
      <c r="O329" s="37"/>
      <c r="P329" s="37"/>
    </row>
    <row r="330" spans="1:20" x14ac:dyDescent="0.25">
      <c r="C330" s="9"/>
      <c r="M330" s="30"/>
      <c r="N330" s="30"/>
      <c r="O330" s="37"/>
      <c r="P330" s="37"/>
    </row>
    <row r="331" spans="1:20" x14ac:dyDescent="0.25">
      <c r="C331" s="9"/>
      <c r="M331" s="30"/>
      <c r="N331" s="30"/>
      <c r="O331" s="37"/>
      <c r="P331" s="37"/>
    </row>
    <row r="332" spans="1:20" ht="15.75" thickBot="1" x14ac:dyDescent="0.3">
      <c r="C332" s="9"/>
      <c r="M332" s="30"/>
      <c r="N332" s="30"/>
      <c r="O332" s="37"/>
      <c r="P332" s="37"/>
    </row>
    <row r="333" spans="1:20" ht="15.75" thickBot="1" x14ac:dyDescent="0.3">
      <c r="A333" s="42" t="s">
        <v>30</v>
      </c>
      <c r="C333" s="9"/>
      <c r="M333" s="30"/>
      <c r="N333" s="30"/>
      <c r="O333" s="37"/>
      <c r="P333" s="37"/>
    </row>
    <row r="334" spans="1:20" x14ac:dyDescent="0.25">
      <c r="A334" s="17" t="s">
        <v>24</v>
      </c>
      <c r="C334" s="9"/>
      <c r="M334" s="30"/>
      <c r="N334" s="30"/>
      <c r="O334" s="37"/>
      <c r="P334" s="37"/>
    </row>
    <row r="335" spans="1:20" x14ac:dyDescent="0.25">
      <c r="C335" s="9"/>
      <c r="M335" s="30"/>
      <c r="N335" s="30"/>
      <c r="O335" s="37"/>
      <c r="P335" s="37"/>
    </row>
    <row r="336" spans="1:20" x14ac:dyDescent="0.25">
      <c r="C336" s="9"/>
      <c r="M336" s="30"/>
      <c r="N336" s="30"/>
      <c r="O336" s="37"/>
      <c r="P336" s="37"/>
    </row>
    <row r="337" spans="3:16" x14ac:dyDescent="0.25">
      <c r="C337" s="9"/>
      <c r="M337" s="30"/>
      <c r="N337" s="30"/>
      <c r="O337" s="37"/>
      <c r="P337" s="37"/>
    </row>
    <row r="338" spans="3:16" x14ac:dyDescent="0.25">
      <c r="C338" s="9"/>
      <c r="M338" s="30"/>
      <c r="N338" s="30"/>
      <c r="O338" s="37"/>
      <c r="P338" s="37"/>
    </row>
    <row r="339" spans="3:16" x14ac:dyDescent="0.25">
      <c r="C339" s="9"/>
      <c r="M339" s="30"/>
      <c r="N339" s="30"/>
      <c r="O339" s="37"/>
      <c r="P339" s="37"/>
    </row>
    <row r="340" spans="3:16" x14ac:dyDescent="0.25">
      <c r="C340" s="9"/>
      <c r="M340" s="30"/>
      <c r="N340" s="30"/>
      <c r="O340" s="37"/>
      <c r="P340" s="37"/>
    </row>
    <row r="341" spans="3:16" x14ac:dyDescent="0.25">
      <c r="C341" s="9"/>
      <c r="M341" s="30"/>
      <c r="N341" s="30"/>
      <c r="O341" s="37"/>
      <c r="P341" s="37"/>
    </row>
    <row r="342" spans="3:16" x14ac:dyDescent="0.25">
      <c r="C342" s="9"/>
      <c r="M342" s="30"/>
      <c r="N342" s="30"/>
      <c r="O342" s="37"/>
      <c r="P342" s="37"/>
    </row>
    <row r="343" spans="3:16" x14ac:dyDescent="0.25">
      <c r="C343" s="9"/>
      <c r="M343" s="30"/>
      <c r="N343" s="30"/>
      <c r="O343" s="37"/>
      <c r="P343" s="37"/>
    </row>
    <row r="344" spans="3:16" x14ac:dyDescent="0.25">
      <c r="C344" s="9"/>
      <c r="M344" s="30"/>
      <c r="N344" s="30"/>
      <c r="O344" s="37"/>
      <c r="P344" s="37"/>
    </row>
    <row r="345" spans="3:16" x14ac:dyDescent="0.25">
      <c r="C345" s="9"/>
      <c r="M345" s="30"/>
      <c r="N345" s="30"/>
      <c r="O345" s="37"/>
      <c r="P345" s="37"/>
    </row>
    <row r="346" spans="3:16" x14ac:dyDescent="0.25">
      <c r="C346" s="9"/>
      <c r="M346" s="30"/>
      <c r="N346" s="30"/>
      <c r="O346" s="37"/>
      <c r="P346" s="37"/>
    </row>
    <row r="347" spans="3:16" x14ac:dyDescent="0.25">
      <c r="C347" s="9"/>
      <c r="M347" s="30"/>
      <c r="N347" s="30"/>
      <c r="O347" s="37"/>
      <c r="P347" s="37"/>
    </row>
    <row r="348" spans="3:16" x14ac:dyDescent="0.25">
      <c r="C348" s="9"/>
      <c r="M348" s="30"/>
      <c r="N348" s="30"/>
      <c r="O348" s="37"/>
      <c r="P348" s="37"/>
    </row>
    <row r="349" spans="3:16" x14ac:dyDescent="0.25">
      <c r="C349" s="9"/>
      <c r="M349" s="30"/>
      <c r="N349" s="30"/>
      <c r="O349" s="37"/>
      <c r="P349" s="37"/>
    </row>
    <row r="350" spans="3:16" x14ac:dyDescent="0.25">
      <c r="C350" s="9"/>
      <c r="M350" s="30"/>
      <c r="N350" s="30"/>
      <c r="O350" s="37"/>
      <c r="P350" s="37"/>
    </row>
    <row r="351" spans="3:16" x14ac:dyDescent="0.25">
      <c r="C351" s="9"/>
      <c r="M351" s="30"/>
      <c r="N351" s="30"/>
      <c r="O351" s="37"/>
      <c r="P351" s="37"/>
    </row>
    <row r="352" spans="3:16" x14ac:dyDescent="0.25">
      <c r="C352" s="9"/>
      <c r="M352" s="30"/>
      <c r="N352" s="30"/>
      <c r="O352" s="37"/>
      <c r="P352" s="37"/>
    </row>
    <row r="353" spans="3:16" x14ac:dyDescent="0.25">
      <c r="C353" s="9"/>
      <c r="M353" s="30"/>
      <c r="N353" s="30"/>
      <c r="O353" s="37"/>
      <c r="P353" s="37"/>
    </row>
    <row r="354" spans="3:16" x14ac:dyDescent="0.25">
      <c r="C354" s="9"/>
      <c r="M354" s="30"/>
      <c r="N354" s="30"/>
      <c r="O354" s="37"/>
      <c r="P354" s="37"/>
    </row>
    <row r="355" spans="3:16" x14ac:dyDescent="0.25">
      <c r="C355" s="9"/>
      <c r="M355" s="30"/>
      <c r="N355" s="30"/>
      <c r="O355" s="37"/>
      <c r="P355" s="37"/>
    </row>
    <row r="356" spans="3:16" x14ac:dyDescent="0.25">
      <c r="C356" s="9"/>
      <c r="M356" s="30"/>
      <c r="N356" s="30"/>
      <c r="O356" s="37"/>
      <c r="P356" s="37"/>
    </row>
    <row r="357" spans="3:16" x14ac:dyDescent="0.25">
      <c r="C357" s="9"/>
      <c r="M357" s="30"/>
      <c r="N357" s="30"/>
      <c r="O357" s="37"/>
      <c r="P357" s="37"/>
    </row>
    <row r="358" spans="3:16" x14ac:dyDescent="0.25">
      <c r="C358" s="9"/>
      <c r="M358" s="30"/>
      <c r="N358" s="30"/>
      <c r="O358" s="37"/>
      <c r="P358" s="37"/>
    </row>
    <row r="359" spans="3:16" x14ac:dyDescent="0.25">
      <c r="C359" s="9"/>
      <c r="M359" s="30"/>
      <c r="N359" s="30"/>
      <c r="O359" s="37"/>
      <c r="P359" s="37"/>
    </row>
    <row r="360" spans="3:16" x14ac:dyDescent="0.25">
      <c r="C360" s="9"/>
      <c r="M360" s="30"/>
      <c r="N360" s="30"/>
      <c r="O360" s="37"/>
      <c r="P360" s="37"/>
    </row>
    <row r="361" spans="3:16" x14ac:dyDescent="0.25">
      <c r="C361" s="9"/>
      <c r="M361" s="30"/>
      <c r="N361" s="30"/>
      <c r="O361" s="37"/>
      <c r="P361" s="37"/>
    </row>
    <row r="362" spans="3:16" x14ac:dyDescent="0.25">
      <c r="C362" s="9"/>
      <c r="M362" s="30"/>
      <c r="N362" s="30"/>
      <c r="O362" s="37"/>
      <c r="P362" s="37"/>
    </row>
    <row r="363" spans="3:16" x14ac:dyDescent="0.25">
      <c r="C363" s="9"/>
      <c r="M363" s="30"/>
      <c r="N363" s="30"/>
      <c r="O363" s="37"/>
      <c r="P363" s="37"/>
    </row>
    <row r="364" spans="3:16" x14ac:dyDescent="0.25">
      <c r="C364" s="9"/>
      <c r="M364" s="30"/>
      <c r="N364" s="30"/>
      <c r="O364" s="37"/>
      <c r="P364" s="37"/>
    </row>
    <row r="365" spans="3:16" x14ac:dyDescent="0.25">
      <c r="C365" s="9"/>
      <c r="M365" s="30"/>
      <c r="N365" s="30"/>
      <c r="O365" s="37"/>
      <c r="P365" s="37"/>
    </row>
    <row r="366" spans="3:16" x14ac:dyDescent="0.25">
      <c r="C366" s="9"/>
      <c r="M366" s="30"/>
      <c r="N366" s="30"/>
      <c r="O366" s="37"/>
      <c r="P366" s="37"/>
    </row>
    <row r="367" spans="3:16" x14ac:dyDescent="0.25">
      <c r="C367" s="9"/>
      <c r="M367" s="30"/>
      <c r="N367" s="30"/>
      <c r="O367" s="37"/>
      <c r="P367" s="37"/>
    </row>
    <row r="368" spans="3:16" x14ac:dyDescent="0.25">
      <c r="C368" s="9"/>
      <c r="M368" s="30"/>
      <c r="N368" s="30"/>
      <c r="O368" s="37"/>
      <c r="P368" s="37"/>
    </row>
    <row r="369" spans="3:16" x14ac:dyDescent="0.25">
      <c r="C369" s="9"/>
      <c r="M369" s="30"/>
      <c r="N369" s="30"/>
      <c r="O369" s="37"/>
      <c r="P369" s="37"/>
    </row>
    <row r="370" spans="3:16" x14ac:dyDescent="0.25">
      <c r="C370" s="9"/>
      <c r="M370" s="30"/>
      <c r="N370" s="30"/>
      <c r="O370" s="37"/>
      <c r="P370" s="37"/>
    </row>
    <row r="371" spans="3:16" x14ac:dyDescent="0.25">
      <c r="C371" s="9"/>
      <c r="M371" s="30"/>
      <c r="N371" s="30"/>
      <c r="O371" s="37"/>
      <c r="P371" s="37"/>
    </row>
    <row r="372" spans="3:16" x14ac:dyDescent="0.25">
      <c r="C372" s="9"/>
      <c r="M372" s="30"/>
      <c r="N372" s="30"/>
      <c r="O372" s="37"/>
      <c r="P372" s="37"/>
    </row>
    <row r="373" spans="3:16" x14ac:dyDescent="0.25">
      <c r="C373" s="9"/>
      <c r="M373" s="30"/>
      <c r="N373" s="30"/>
      <c r="O373" s="37"/>
      <c r="P373" s="37"/>
    </row>
    <row r="374" spans="3:16" x14ac:dyDescent="0.25">
      <c r="C374" s="9"/>
      <c r="M374" s="30"/>
      <c r="N374" s="30"/>
      <c r="O374" s="37"/>
      <c r="P374" s="37"/>
    </row>
    <row r="375" spans="3:16" x14ac:dyDescent="0.25">
      <c r="C375" s="9"/>
      <c r="M375" s="30"/>
      <c r="N375" s="30"/>
      <c r="O375" s="37"/>
      <c r="P375" s="37"/>
    </row>
    <row r="376" spans="3:16" x14ac:dyDescent="0.25">
      <c r="C376" s="9"/>
      <c r="M376" s="30"/>
      <c r="N376" s="30"/>
      <c r="O376" s="37"/>
      <c r="P376" s="37"/>
    </row>
    <row r="377" spans="3:16" x14ac:dyDescent="0.25">
      <c r="C377" s="9"/>
      <c r="M377" s="30"/>
      <c r="N377" s="30"/>
      <c r="O377" s="37"/>
      <c r="P377" s="37"/>
    </row>
    <row r="378" spans="3:16" x14ac:dyDescent="0.25">
      <c r="C378" s="9"/>
      <c r="M378" s="30"/>
      <c r="N378" s="30"/>
      <c r="O378" s="37"/>
      <c r="P378" s="37"/>
    </row>
    <row r="379" spans="3:16" x14ac:dyDescent="0.25">
      <c r="C379" s="9"/>
      <c r="M379" s="30"/>
      <c r="N379" s="30"/>
      <c r="O379" s="37"/>
      <c r="P379" s="37"/>
    </row>
    <row r="380" spans="3:16" x14ac:dyDescent="0.25">
      <c r="C380" s="9"/>
      <c r="M380" s="30"/>
      <c r="N380" s="30"/>
      <c r="O380" s="37"/>
      <c r="P380" s="37"/>
    </row>
    <row r="381" spans="3:16" x14ac:dyDescent="0.25">
      <c r="C381" s="9"/>
      <c r="M381" s="30"/>
      <c r="N381" s="30"/>
      <c r="O381" s="37"/>
      <c r="P381" s="37"/>
    </row>
    <row r="382" spans="3:16" x14ac:dyDescent="0.25">
      <c r="C382" s="9"/>
      <c r="M382" s="30"/>
      <c r="N382" s="30"/>
      <c r="O382" s="37"/>
      <c r="P382" s="37"/>
    </row>
    <row r="383" spans="3:16" x14ac:dyDescent="0.25">
      <c r="C383" s="9"/>
      <c r="M383" s="30"/>
      <c r="N383" s="30"/>
      <c r="O383" s="37"/>
      <c r="P383" s="37"/>
    </row>
    <row r="384" spans="3:16" x14ac:dyDescent="0.25">
      <c r="C384" s="9"/>
      <c r="M384" s="30"/>
      <c r="N384" s="30"/>
      <c r="O384" s="37"/>
      <c r="P384" s="37"/>
    </row>
    <row r="385" spans="3:16" x14ac:dyDescent="0.25">
      <c r="C385" s="9"/>
      <c r="M385" s="30"/>
      <c r="N385" s="30"/>
      <c r="O385" s="37"/>
      <c r="P385" s="37"/>
    </row>
    <row r="386" spans="3:16" x14ac:dyDescent="0.25">
      <c r="C386" s="9"/>
      <c r="M386" s="30"/>
      <c r="N386" s="30"/>
      <c r="O386" s="37"/>
      <c r="P386" s="37"/>
    </row>
    <row r="387" spans="3:16" x14ac:dyDescent="0.25">
      <c r="C387" s="9"/>
      <c r="M387" s="30"/>
      <c r="N387" s="30"/>
      <c r="O387" s="37"/>
      <c r="P387" s="37"/>
    </row>
    <row r="388" spans="3:16" x14ac:dyDescent="0.25">
      <c r="C388" s="9"/>
      <c r="M388" s="30"/>
      <c r="N388" s="30"/>
      <c r="O388" s="37"/>
      <c r="P388" s="37"/>
    </row>
    <row r="389" spans="3:16" x14ac:dyDescent="0.25">
      <c r="C389" s="9"/>
      <c r="M389" s="30"/>
      <c r="N389" s="30"/>
      <c r="O389" s="37"/>
      <c r="P389" s="37"/>
    </row>
    <row r="390" spans="3:16" x14ac:dyDescent="0.25">
      <c r="C390" s="9"/>
      <c r="M390" s="30"/>
      <c r="N390" s="30"/>
      <c r="O390" s="37"/>
      <c r="P390" s="37"/>
    </row>
    <row r="391" spans="3:16" x14ac:dyDescent="0.25">
      <c r="C391" s="9"/>
      <c r="M391" s="30"/>
      <c r="N391" s="30"/>
      <c r="O391" s="37"/>
      <c r="P391" s="37"/>
    </row>
    <row r="392" spans="3:16" x14ac:dyDescent="0.25">
      <c r="C392" s="9"/>
      <c r="M392" s="30"/>
      <c r="N392" s="30"/>
      <c r="O392" s="37"/>
      <c r="P392" s="37"/>
    </row>
    <row r="393" spans="3:16" x14ac:dyDescent="0.25">
      <c r="C393" s="9"/>
      <c r="M393" s="30"/>
      <c r="N393" s="30"/>
      <c r="O393" s="37"/>
      <c r="P393" s="37"/>
    </row>
    <row r="394" spans="3:16" x14ac:dyDescent="0.25">
      <c r="C394" s="9"/>
      <c r="M394" s="30"/>
      <c r="N394" s="30"/>
      <c r="O394" s="37"/>
      <c r="P394" s="37"/>
    </row>
    <row r="395" spans="3:16" x14ac:dyDescent="0.25">
      <c r="C395" s="9"/>
      <c r="M395" s="30"/>
      <c r="N395" s="30"/>
      <c r="O395" s="37"/>
      <c r="P395" s="37"/>
    </row>
    <row r="396" spans="3:16" x14ac:dyDescent="0.25">
      <c r="C396" s="9"/>
      <c r="M396" s="30"/>
      <c r="N396" s="30"/>
      <c r="O396" s="37"/>
      <c r="P396" s="37"/>
    </row>
    <row r="397" spans="3:16" x14ac:dyDescent="0.25">
      <c r="C397" s="9"/>
      <c r="M397" s="30"/>
      <c r="N397" s="30"/>
      <c r="O397" s="37"/>
      <c r="P397" s="37"/>
    </row>
    <row r="398" spans="3:16" x14ac:dyDescent="0.25">
      <c r="C398" s="9"/>
      <c r="M398" s="30"/>
      <c r="N398" s="30"/>
      <c r="O398" s="37"/>
      <c r="P398" s="37"/>
    </row>
    <row r="399" spans="3:16" x14ac:dyDescent="0.25">
      <c r="C399" s="9"/>
      <c r="M399" s="30"/>
      <c r="N399" s="30"/>
      <c r="O399" s="37"/>
      <c r="P399" s="37"/>
    </row>
    <row r="400" spans="3:16" x14ac:dyDescent="0.25">
      <c r="C400" s="9"/>
      <c r="M400" s="30"/>
      <c r="N400" s="30"/>
      <c r="O400" s="37"/>
      <c r="P400" s="37"/>
    </row>
    <row r="401" spans="3:16" x14ac:dyDescent="0.25">
      <c r="C401" s="9"/>
      <c r="M401" s="30"/>
      <c r="N401" s="30"/>
      <c r="O401" s="37"/>
      <c r="P401" s="37"/>
    </row>
    <row r="402" spans="3:16" x14ac:dyDescent="0.25">
      <c r="C402" s="9"/>
      <c r="M402" s="30"/>
      <c r="N402" s="30"/>
      <c r="O402" s="37"/>
      <c r="P402" s="37"/>
    </row>
    <row r="403" spans="3:16" x14ac:dyDescent="0.25">
      <c r="C403" s="9"/>
      <c r="M403" s="30"/>
      <c r="N403" s="30"/>
      <c r="O403" s="37"/>
      <c r="P403" s="37"/>
    </row>
    <row r="404" spans="3:16" x14ac:dyDescent="0.25">
      <c r="C404" s="9"/>
      <c r="M404" s="30"/>
      <c r="N404" s="30"/>
      <c r="O404" s="37"/>
      <c r="P404" s="37"/>
    </row>
    <row r="405" spans="3:16" x14ac:dyDescent="0.25">
      <c r="C405" s="9"/>
      <c r="M405" s="30"/>
      <c r="N405" s="30"/>
      <c r="O405" s="37"/>
      <c r="P405" s="37"/>
    </row>
    <row r="406" spans="3:16" x14ac:dyDescent="0.25">
      <c r="C406" s="9"/>
      <c r="M406" s="30"/>
      <c r="N406" s="30"/>
      <c r="O406" s="37"/>
      <c r="P406" s="37"/>
    </row>
    <row r="407" spans="3:16" x14ac:dyDescent="0.25">
      <c r="C407" s="9"/>
      <c r="M407" s="30"/>
      <c r="N407" s="30"/>
      <c r="O407" s="37"/>
      <c r="P407" s="37"/>
    </row>
    <row r="408" spans="3:16" x14ac:dyDescent="0.25">
      <c r="C408" s="9"/>
      <c r="M408" s="30"/>
      <c r="N408" s="30"/>
      <c r="O408" s="37"/>
      <c r="P408" s="37"/>
    </row>
    <row r="409" spans="3:16" x14ac:dyDescent="0.25">
      <c r="C409" s="9"/>
      <c r="M409" s="30"/>
      <c r="N409" s="30"/>
      <c r="O409" s="37"/>
      <c r="P409" s="37"/>
    </row>
    <row r="410" spans="3:16" x14ac:dyDescent="0.25">
      <c r="C410" s="9"/>
      <c r="M410" s="30"/>
      <c r="N410" s="30"/>
      <c r="O410" s="37"/>
      <c r="P410" s="37"/>
    </row>
    <row r="411" spans="3:16" x14ac:dyDescent="0.25">
      <c r="C411" s="9"/>
      <c r="M411" s="30"/>
      <c r="N411" s="30"/>
      <c r="O411" s="37"/>
      <c r="P411" s="37"/>
    </row>
    <row r="412" spans="3:16" x14ac:dyDescent="0.25">
      <c r="C412" s="9"/>
      <c r="M412" s="30"/>
      <c r="N412" s="30"/>
      <c r="O412" s="37"/>
      <c r="P412" s="37"/>
    </row>
    <row r="413" spans="3:16" x14ac:dyDescent="0.25">
      <c r="C413" s="9"/>
      <c r="M413" s="30"/>
      <c r="N413" s="30"/>
      <c r="O413" s="37"/>
      <c r="P413" s="37"/>
    </row>
    <row r="414" spans="3:16" x14ac:dyDescent="0.25">
      <c r="C414" s="9"/>
      <c r="M414" s="30"/>
      <c r="N414" s="30"/>
      <c r="O414" s="37"/>
      <c r="P414" s="37"/>
    </row>
    <row r="415" spans="3:16" x14ac:dyDescent="0.25">
      <c r="C415" s="9"/>
      <c r="M415" s="30"/>
      <c r="N415" s="30"/>
      <c r="O415" s="37"/>
      <c r="P415" s="37"/>
    </row>
    <row r="416" spans="3:16" x14ac:dyDescent="0.25">
      <c r="C416" s="9"/>
      <c r="M416" s="30"/>
      <c r="N416" s="30"/>
      <c r="O416" s="37"/>
      <c r="P416" s="37"/>
    </row>
    <row r="417" spans="3:16" x14ac:dyDescent="0.25">
      <c r="C417" s="9"/>
      <c r="M417" s="30"/>
      <c r="N417" s="30"/>
      <c r="O417" s="37"/>
      <c r="P417" s="37"/>
    </row>
    <row r="418" spans="3:16" x14ac:dyDescent="0.25">
      <c r="C418" s="9"/>
      <c r="M418" s="30"/>
      <c r="N418" s="30"/>
      <c r="O418" s="37"/>
      <c r="P418" s="37"/>
    </row>
    <row r="419" spans="3:16" x14ac:dyDescent="0.25">
      <c r="C419" s="9"/>
      <c r="M419" s="30"/>
      <c r="N419" s="30"/>
      <c r="O419" s="37"/>
      <c r="P419" s="37"/>
    </row>
    <row r="420" spans="3:16" x14ac:dyDescent="0.25">
      <c r="C420" s="9"/>
      <c r="M420" s="30"/>
      <c r="N420" s="30"/>
      <c r="O420" s="37"/>
      <c r="P420" s="37"/>
    </row>
    <row r="421" spans="3:16" x14ac:dyDescent="0.25">
      <c r="C421" s="9"/>
      <c r="M421" s="30"/>
      <c r="N421" s="30"/>
      <c r="O421" s="37"/>
      <c r="P421" s="37"/>
    </row>
    <row r="422" spans="3:16" x14ac:dyDescent="0.25">
      <c r="C422" s="9"/>
      <c r="M422" s="30"/>
      <c r="N422" s="30"/>
      <c r="O422" s="37"/>
      <c r="P422" s="37"/>
    </row>
    <row r="423" spans="3:16" x14ac:dyDescent="0.25">
      <c r="C423" s="9"/>
      <c r="M423" s="30"/>
      <c r="N423" s="30"/>
      <c r="O423" s="37"/>
      <c r="P423" s="37"/>
    </row>
    <row r="424" spans="3:16" x14ac:dyDescent="0.25">
      <c r="C424" s="9"/>
      <c r="M424" s="30"/>
      <c r="N424" s="30"/>
      <c r="O424" s="37"/>
      <c r="P424" s="37"/>
    </row>
    <row r="425" spans="3:16" x14ac:dyDescent="0.25">
      <c r="C425" s="9"/>
      <c r="M425" s="30"/>
      <c r="N425" s="30"/>
      <c r="O425" s="37"/>
      <c r="P425" s="37"/>
    </row>
    <row r="426" spans="3:16" x14ac:dyDescent="0.25">
      <c r="C426" s="9"/>
      <c r="M426" s="30"/>
      <c r="N426" s="30"/>
      <c r="O426" s="37"/>
      <c r="P426" s="37"/>
    </row>
    <row r="427" spans="3:16" x14ac:dyDescent="0.25">
      <c r="C427" s="9"/>
      <c r="M427" s="30"/>
      <c r="N427" s="30"/>
      <c r="O427" s="37"/>
      <c r="P427" s="37"/>
    </row>
    <row r="428" spans="3:16" x14ac:dyDescent="0.25">
      <c r="C428" s="9"/>
      <c r="M428" s="30"/>
      <c r="N428" s="30"/>
      <c r="O428" s="37"/>
      <c r="P428" s="37"/>
    </row>
    <row r="429" spans="3:16" x14ac:dyDescent="0.25">
      <c r="C429" s="9"/>
      <c r="M429" s="30"/>
      <c r="N429" s="30"/>
      <c r="O429" s="37"/>
      <c r="P429" s="37"/>
    </row>
    <row r="430" spans="3:16" x14ac:dyDescent="0.25">
      <c r="C430" s="9"/>
      <c r="M430" s="30"/>
      <c r="N430" s="30"/>
      <c r="O430" s="37"/>
      <c r="P430" s="37"/>
    </row>
    <row r="431" spans="3:16" x14ac:dyDescent="0.25">
      <c r="C431" s="9"/>
      <c r="M431" s="30"/>
      <c r="N431" s="30"/>
      <c r="O431" s="37"/>
      <c r="P431" s="37"/>
    </row>
    <row r="432" spans="3:16" x14ac:dyDescent="0.25">
      <c r="C432" s="9"/>
      <c r="M432" s="30"/>
      <c r="N432" s="30"/>
      <c r="O432" s="37"/>
      <c r="P432" s="37"/>
    </row>
    <row r="433" spans="3:16" x14ac:dyDescent="0.25">
      <c r="C433" s="9"/>
      <c r="M433" s="30"/>
      <c r="N433" s="30"/>
      <c r="O433" s="37"/>
      <c r="P433" s="37"/>
    </row>
    <row r="434" spans="3:16" x14ac:dyDescent="0.25">
      <c r="C434" s="9"/>
      <c r="M434" s="30"/>
      <c r="N434" s="30"/>
      <c r="O434" s="37"/>
      <c r="P434" s="37"/>
    </row>
    <row r="435" spans="3:16" x14ac:dyDescent="0.25">
      <c r="C435" s="9"/>
      <c r="M435" s="30"/>
      <c r="N435" s="30"/>
      <c r="O435" s="37"/>
      <c r="P435" s="37"/>
    </row>
    <row r="436" spans="3:16" x14ac:dyDescent="0.25">
      <c r="C436" s="9"/>
      <c r="M436" s="30"/>
      <c r="N436" s="30"/>
      <c r="O436" s="37"/>
      <c r="P436" s="37"/>
    </row>
    <row r="437" spans="3:16" x14ac:dyDescent="0.25">
      <c r="C437" s="9"/>
      <c r="M437" s="30"/>
      <c r="N437" s="30"/>
      <c r="O437" s="37"/>
      <c r="P437" s="37"/>
    </row>
    <row r="438" spans="3:16" x14ac:dyDescent="0.25">
      <c r="C438" s="9"/>
      <c r="M438" s="30"/>
      <c r="N438" s="30"/>
      <c r="O438" s="37"/>
      <c r="P438" s="37"/>
    </row>
    <row r="439" spans="3:16" x14ac:dyDescent="0.25">
      <c r="C439" s="9"/>
      <c r="M439" s="30"/>
      <c r="N439" s="30"/>
      <c r="O439" s="37"/>
      <c r="P439" s="37"/>
    </row>
    <row r="440" spans="3:16" x14ac:dyDescent="0.25">
      <c r="C440" s="9"/>
      <c r="M440" s="30"/>
      <c r="N440" s="30"/>
      <c r="O440" s="37"/>
      <c r="P440" s="37"/>
    </row>
    <row r="441" spans="3:16" x14ac:dyDescent="0.25">
      <c r="C441" s="9"/>
      <c r="M441" s="30"/>
      <c r="N441" s="30"/>
      <c r="O441" s="37"/>
      <c r="P441" s="37"/>
    </row>
    <row r="442" spans="3:16" x14ac:dyDescent="0.25">
      <c r="C442" s="9"/>
      <c r="M442" s="30"/>
      <c r="N442" s="30"/>
      <c r="O442" s="37"/>
      <c r="P442" s="37"/>
    </row>
    <row r="443" spans="3:16" x14ac:dyDescent="0.25">
      <c r="C443" s="9"/>
      <c r="M443" s="30"/>
      <c r="N443" s="30"/>
      <c r="O443" s="37"/>
      <c r="P443" s="37"/>
    </row>
    <row r="444" spans="3:16" x14ac:dyDescent="0.25">
      <c r="C444" s="9"/>
      <c r="M444" s="30"/>
      <c r="N444" s="30"/>
      <c r="O444" s="37"/>
      <c r="P444" s="37"/>
    </row>
    <row r="445" spans="3:16" x14ac:dyDescent="0.25">
      <c r="C445" s="9"/>
      <c r="M445" s="30"/>
      <c r="N445" s="30"/>
      <c r="O445" s="37"/>
      <c r="P445" s="37"/>
    </row>
    <row r="446" spans="3:16" x14ac:dyDescent="0.25">
      <c r="C446" s="9"/>
      <c r="M446" s="30"/>
      <c r="N446" s="30"/>
      <c r="O446" s="37"/>
      <c r="P446" s="37"/>
    </row>
    <row r="447" spans="3:16" x14ac:dyDescent="0.25">
      <c r="C447" s="9"/>
      <c r="M447" s="30"/>
      <c r="N447" s="30"/>
      <c r="O447" s="37"/>
      <c r="P447" s="37"/>
    </row>
    <row r="448" spans="3:16" x14ac:dyDescent="0.25">
      <c r="C448" s="9"/>
      <c r="M448" s="30"/>
      <c r="N448" s="30"/>
      <c r="O448" s="37"/>
      <c r="P448" s="37"/>
    </row>
    <row r="449" spans="3:16" x14ac:dyDescent="0.25">
      <c r="C449" s="9"/>
      <c r="M449" s="30"/>
      <c r="N449" s="30"/>
      <c r="O449" s="37"/>
      <c r="P449" s="37"/>
    </row>
    <row r="450" spans="3:16" x14ac:dyDescent="0.25">
      <c r="C450" s="9"/>
      <c r="M450" s="30"/>
      <c r="N450" s="30"/>
      <c r="O450" s="37"/>
      <c r="P450" s="37"/>
    </row>
    <row r="451" spans="3:16" x14ac:dyDescent="0.25">
      <c r="C451" s="9"/>
      <c r="M451" s="30"/>
      <c r="N451" s="30"/>
      <c r="O451" s="37"/>
      <c r="P451" s="37"/>
    </row>
    <row r="452" spans="3:16" x14ac:dyDescent="0.25">
      <c r="C452" s="9"/>
      <c r="M452" s="30"/>
      <c r="N452" s="30"/>
      <c r="O452" s="37"/>
      <c r="P452" s="37"/>
    </row>
    <row r="453" spans="3:16" x14ac:dyDescent="0.25">
      <c r="C453" s="9"/>
      <c r="M453" s="30"/>
      <c r="N453" s="30"/>
      <c r="O453" s="37"/>
      <c r="P453" s="37"/>
    </row>
    <row r="454" spans="3:16" x14ac:dyDescent="0.25">
      <c r="C454" s="9"/>
      <c r="M454" s="30"/>
      <c r="N454" s="30"/>
      <c r="O454" s="37"/>
      <c r="P454" s="37"/>
    </row>
    <row r="455" spans="3:16" x14ac:dyDescent="0.25">
      <c r="C455" s="9"/>
      <c r="M455" s="30"/>
      <c r="N455" s="30"/>
      <c r="O455" s="37"/>
      <c r="P455" s="37"/>
    </row>
    <row r="456" spans="3:16" x14ac:dyDescent="0.25">
      <c r="C456" s="9"/>
      <c r="M456" s="30"/>
      <c r="N456" s="30"/>
      <c r="O456" s="37"/>
      <c r="P456" s="37"/>
    </row>
    <row r="457" spans="3:16" x14ac:dyDescent="0.25">
      <c r="C457" s="9"/>
      <c r="M457" s="30"/>
      <c r="N457" s="30"/>
      <c r="O457" s="37"/>
      <c r="P457" s="37"/>
    </row>
    <row r="458" spans="3:16" x14ac:dyDescent="0.25">
      <c r="C458" s="9"/>
      <c r="M458" s="30"/>
      <c r="N458" s="30"/>
      <c r="O458" s="37"/>
      <c r="P458" s="37"/>
    </row>
    <row r="459" spans="3:16" x14ac:dyDescent="0.25">
      <c r="C459" s="9"/>
      <c r="M459" s="30"/>
      <c r="N459" s="30"/>
      <c r="O459" s="37"/>
      <c r="P459" s="37"/>
    </row>
    <row r="460" spans="3:16" x14ac:dyDescent="0.25">
      <c r="C460" s="9"/>
      <c r="M460" s="30"/>
      <c r="N460" s="30"/>
      <c r="O460" s="37"/>
      <c r="P460" s="37"/>
    </row>
    <row r="461" spans="3:16" x14ac:dyDescent="0.25">
      <c r="C461" s="9"/>
      <c r="M461" s="30"/>
      <c r="N461" s="30"/>
      <c r="O461" s="37"/>
      <c r="P461" s="37"/>
    </row>
    <row r="462" spans="3:16" x14ac:dyDescent="0.25">
      <c r="C462" s="9"/>
      <c r="M462" s="30"/>
      <c r="N462" s="30"/>
      <c r="O462" s="37"/>
      <c r="P462" s="37"/>
    </row>
    <row r="463" spans="3:16" x14ac:dyDescent="0.25">
      <c r="C463" s="9"/>
      <c r="M463" s="30"/>
      <c r="N463" s="30"/>
      <c r="O463" s="37"/>
      <c r="P463" s="37"/>
    </row>
    <row r="464" spans="3:16" x14ac:dyDescent="0.25">
      <c r="C464" s="9"/>
      <c r="M464" s="30"/>
      <c r="N464" s="30"/>
      <c r="O464" s="37"/>
      <c r="P464" s="37"/>
    </row>
    <row r="465" spans="3:16" x14ac:dyDescent="0.25">
      <c r="C465" s="9"/>
      <c r="M465" s="30"/>
      <c r="N465" s="30"/>
      <c r="O465" s="37"/>
      <c r="P465" s="37"/>
    </row>
    <row r="466" spans="3:16" x14ac:dyDescent="0.25">
      <c r="C466" s="9"/>
      <c r="M466" s="30"/>
      <c r="N466" s="30"/>
      <c r="O466" s="37"/>
      <c r="P466" s="37"/>
    </row>
    <row r="467" spans="3:16" x14ac:dyDescent="0.25">
      <c r="C467" s="9"/>
      <c r="M467" s="30"/>
      <c r="N467" s="30"/>
      <c r="O467" s="37"/>
      <c r="P467" s="37"/>
    </row>
    <row r="468" spans="3:16" x14ac:dyDescent="0.25">
      <c r="C468" s="9"/>
      <c r="M468" s="30"/>
      <c r="N468" s="30"/>
      <c r="O468" s="37"/>
      <c r="P468" s="37"/>
    </row>
    <row r="469" spans="3:16" x14ac:dyDescent="0.25">
      <c r="C469" s="9"/>
      <c r="M469" s="30"/>
      <c r="N469" s="30"/>
      <c r="O469" s="37"/>
      <c r="P469" s="37"/>
    </row>
    <row r="470" spans="3:16" x14ac:dyDescent="0.25">
      <c r="C470" s="9"/>
      <c r="M470" s="30"/>
      <c r="N470" s="30"/>
      <c r="O470" s="37"/>
      <c r="P470" s="37"/>
    </row>
    <row r="471" spans="3:16" x14ac:dyDescent="0.25">
      <c r="C471" s="9"/>
      <c r="M471" s="30"/>
      <c r="N471" s="30"/>
      <c r="O471" s="37"/>
      <c r="P471" s="37"/>
    </row>
    <row r="472" spans="3:16" x14ac:dyDescent="0.25">
      <c r="C472" s="9"/>
      <c r="M472" s="30"/>
      <c r="N472" s="30"/>
      <c r="O472" s="37"/>
      <c r="P472" s="37"/>
    </row>
    <row r="473" spans="3:16" x14ac:dyDescent="0.25">
      <c r="C473" s="9"/>
      <c r="M473" s="30"/>
      <c r="N473" s="30"/>
      <c r="O473" s="37"/>
      <c r="P473" s="37"/>
    </row>
    <row r="474" spans="3:16" x14ac:dyDescent="0.25">
      <c r="C474" s="9"/>
      <c r="M474" s="30"/>
      <c r="N474" s="30"/>
      <c r="O474" s="37"/>
      <c r="P474" s="37"/>
    </row>
    <row r="475" spans="3:16" x14ac:dyDescent="0.25">
      <c r="C475" s="9"/>
      <c r="M475" s="30"/>
      <c r="N475" s="30"/>
      <c r="O475" s="37"/>
      <c r="P475" s="37"/>
    </row>
    <row r="476" spans="3:16" x14ac:dyDescent="0.25">
      <c r="C476" s="9"/>
      <c r="M476" s="30"/>
      <c r="N476" s="30"/>
      <c r="O476" s="37"/>
      <c r="P476" s="37"/>
    </row>
    <row r="477" spans="3:16" x14ac:dyDescent="0.25">
      <c r="C477" s="9"/>
      <c r="M477" s="30"/>
      <c r="N477" s="30"/>
      <c r="O477" s="37"/>
      <c r="P477" s="37"/>
    </row>
    <row r="478" spans="3:16" x14ac:dyDescent="0.25">
      <c r="C478" s="9"/>
      <c r="M478" s="30"/>
      <c r="N478" s="30"/>
      <c r="O478" s="37"/>
      <c r="P478" s="37"/>
    </row>
    <row r="479" spans="3:16" x14ac:dyDescent="0.25">
      <c r="C479" s="9"/>
      <c r="M479" s="30"/>
      <c r="N479" s="30"/>
      <c r="O479" s="37"/>
      <c r="P479" s="37"/>
    </row>
    <row r="480" spans="3:16" x14ac:dyDescent="0.25">
      <c r="C480" s="9"/>
      <c r="M480" s="30"/>
      <c r="N480" s="30"/>
      <c r="O480" s="37"/>
      <c r="P480" s="37"/>
    </row>
    <row r="481" spans="3:16" x14ac:dyDescent="0.25">
      <c r="C481" s="9"/>
      <c r="M481" s="30"/>
      <c r="N481" s="30"/>
      <c r="O481" s="37"/>
      <c r="P481" s="37"/>
    </row>
    <row r="482" spans="3:16" x14ac:dyDescent="0.25">
      <c r="C482" s="9"/>
      <c r="M482" s="30"/>
      <c r="N482" s="30"/>
      <c r="O482" s="37"/>
      <c r="P482" s="37"/>
    </row>
    <row r="483" spans="3:16" x14ac:dyDescent="0.25">
      <c r="C483" s="9"/>
      <c r="M483" s="30"/>
      <c r="N483" s="30"/>
      <c r="O483" s="37"/>
      <c r="P483" s="37"/>
    </row>
    <row r="484" spans="3:16" x14ac:dyDescent="0.25">
      <c r="C484" s="9"/>
      <c r="M484" s="30"/>
      <c r="N484" s="30"/>
      <c r="O484" s="37"/>
      <c r="P484" s="37"/>
    </row>
    <row r="485" spans="3:16" x14ac:dyDescent="0.25">
      <c r="C485" s="9"/>
      <c r="M485" s="30"/>
      <c r="N485" s="30"/>
      <c r="O485" s="37"/>
      <c r="P485" s="37"/>
    </row>
    <row r="486" spans="3:16" x14ac:dyDescent="0.25">
      <c r="C486" s="9"/>
      <c r="M486" s="30"/>
      <c r="N486" s="30"/>
      <c r="O486" s="37"/>
      <c r="P486" s="37"/>
    </row>
    <row r="487" spans="3:16" x14ac:dyDescent="0.25">
      <c r="C487" s="9"/>
      <c r="M487" s="30"/>
      <c r="N487" s="30"/>
      <c r="O487" s="37"/>
      <c r="P487" s="37"/>
    </row>
    <row r="488" spans="3:16" x14ac:dyDescent="0.25">
      <c r="C488" s="9"/>
      <c r="M488" s="30"/>
      <c r="N488" s="30"/>
      <c r="O488" s="37"/>
      <c r="P488" s="37"/>
    </row>
    <row r="489" spans="3:16" x14ac:dyDescent="0.25">
      <c r="C489" s="9"/>
      <c r="M489" s="30"/>
      <c r="N489" s="30"/>
      <c r="O489" s="37"/>
      <c r="P489" s="37"/>
    </row>
    <row r="490" spans="3:16" x14ac:dyDescent="0.25">
      <c r="C490" s="9"/>
      <c r="M490" s="30"/>
      <c r="N490" s="30"/>
      <c r="O490" s="37"/>
      <c r="P490" s="37"/>
    </row>
    <row r="491" spans="3:16" x14ac:dyDescent="0.25">
      <c r="C491" s="9"/>
      <c r="M491" s="30"/>
      <c r="N491" s="30"/>
      <c r="O491" s="37"/>
      <c r="P491" s="37"/>
    </row>
    <row r="492" spans="3:16" x14ac:dyDescent="0.25">
      <c r="C492" s="9"/>
      <c r="M492" s="30"/>
      <c r="N492" s="30"/>
      <c r="O492" s="37"/>
      <c r="P492" s="37"/>
    </row>
    <row r="493" spans="3:16" x14ac:dyDescent="0.25">
      <c r="C493" s="9"/>
      <c r="M493" s="30"/>
      <c r="N493" s="30"/>
      <c r="O493" s="37"/>
      <c r="P493" s="37"/>
    </row>
    <row r="494" spans="3:16" x14ac:dyDescent="0.25">
      <c r="C494" s="9"/>
      <c r="M494" s="30"/>
      <c r="N494" s="30"/>
      <c r="O494" s="37"/>
      <c r="P494" s="37"/>
    </row>
    <row r="495" spans="3:16" x14ac:dyDescent="0.25">
      <c r="C495" s="9"/>
      <c r="M495" s="30"/>
      <c r="N495" s="30"/>
      <c r="O495" s="37"/>
      <c r="P495" s="37"/>
    </row>
    <row r="496" spans="3:16" x14ac:dyDescent="0.25">
      <c r="C496" s="9"/>
      <c r="M496" s="30"/>
      <c r="N496" s="30"/>
      <c r="O496" s="37"/>
      <c r="P496" s="37"/>
    </row>
    <row r="497" spans="3:16" x14ac:dyDescent="0.25">
      <c r="C497" s="9"/>
      <c r="M497" s="30"/>
      <c r="N497" s="30"/>
      <c r="O497" s="37"/>
      <c r="P497" s="37"/>
    </row>
    <row r="498" spans="3:16" x14ac:dyDescent="0.25">
      <c r="C498" s="9"/>
      <c r="M498" s="30"/>
      <c r="N498" s="30"/>
      <c r="O498" s="37"/>
      <c r="P498" s="37"/>
    </row>
    <row r="499" spans="3:16" x14ac:dyDescent="0.25">
      <c r="C499" s="9"/>
      <c r="M499" s="30"/>
      <c r="N499" s="30"/>
      <c r="O499" s="37"/>
      <c r="P499" s="37"/>
    </row>
    <row r="500" spans="3:16" x14ac:dyDescent="0.25">
      <c r="C500" s="9"/>
      <c r="M500" s="30"/>
      <c r="N500" s="30"/>
      <c r="O500" s="37"/>
      <c r="P500" s="37"/>
    </row>
    <row r="501" spans="3:16" x14ac:dyDescent="0.25">
      <c r="C501" s="9"/>
      <c r="M501" s="30"/>
      <c r="N501" s="30"/>
      <c r="O501" s="37"/>
      <c r="P501" s="37"/>
    </row>
    <row r="502" spans="3:16" x14ac:dyDescent="0.25">
      <c r="C502" s="9"/>
      <c r="M502" s="30"/>
      <c r="N502" s="30"/>
      <c r="O502" s="37"/>
      <c r="P502" s="37"/>
    </row>
    <row r="503" spans="3:16" x14ac:dyDescent="0.25">
      <c r="C503" s="9"/>
      <c r="M503" s="30"/>
      <c r="N503" s="30"/>
      <c r="O503" s="37"/>
      <c r="P503" s="37"/>
    </row>
    <row r="504" spans="3:16" x14ac:dyDescent="0.25">
      <c r="C504" s="9"/>
      <c r="M504" s="30"/>
      <c r="N504" s="30"/>
      <c r="O504" s="37"/>
      <c r="P504" s="37"/>
    </row>
    <row r="505" spans="3:16" x14ac:dyDescent="0.25">
      <c r="C505" s="9"/>
      <c r="M505" s="30"/>
      <c r="N505" s="30"/>
      <c r="O505" s="37"/>
      <c r="P505" s="37"/>
    </row>
    <row r="506" spans="3:16" x14ac:dyDescent="0.25">
      <c r="C506" s="9"/>
      <c r="M506" s="30"/>
      <c r="N506" s="30"/>
      <c r="O506" s="37"/>
      <c r="P506" s="37"/>
    </row>
    <row r="507" spans="3:16" x14ac:dyDescent="0.25">
      <c r="C507" s="9"/>
      <c r="M507" s="30"/>
      <c r="N507" s="30"/>
      <c r="O507" s="37"/>
      <c r="P507" s="37"/>
    </row>
    <row r="508" spans="3:16" x14ac:dyDescent="0.25">
      <c r="C508" s="9"/>
      <c r="M508" s="30"/>
      <c r="N508" s="30"/>
      <c r="O508" s="37"/>
      <c r="P508" s="37"/>
    </row>
    <row r="509" spans="3:16" x14ac:dyDescent="0.25">
      <c r="C509" s="9"/>
      <c r="M509" s="30"/>
      <c r="N509" s="30"/>
      <c r="O509" s="37"/>
      <c r="P509" s="37"/>
    </row>
    <row r="510" spans="3:16" x14ac:dyDescent="0.25">
      <c r="C510" s="9"/>
      <c r="M510" s="30"/>
      <c r="N510" s="30"/>
      <c r="O510" s="37"/>
      <c r="P510" s="37"/>
    </row>
    <row r="511" spans="3:16" x14ac:dyDescent="0.25">
      <c r="C511" s="9"/>
      <c r="M511" s="30"/>
      <c r="N511" s="30"/>
      <c r="O511" s="37"/>
      <c r="P511" s="37"/>
    </row>
    <row r="512" spans="3:16" x14ac:dyDescent="0.25">
      <c r="C512" s="9"/>
      <c r="M512" s="30"/>
      <c r="N512" s="30"/>
      <c r="O512" s="37"/>
      <c r="P512" s="37"/>
    </row>
    <row r="513" spans="3:16" x14ac:dyDescent="0.25">
      <c r="C513" s="9"/>
      <c r="M513" s="30"/>
      <c r="N513" s="30"/>
      <c r="O513" s="37"/>
      <c r="P513" s="37"/>
    </row>
    <row r="514" spans="3:16" x14ac:dyDescent="0.25">
      <c r="C514" s="9"/>
      <c r="M514" s="30"/>
      <c r="N514" s="30"/>
      <c r="O514" s="37"/>
      <c r="P514" s="37"/>
    </row>
    <row r="515" spans="3:16" x14ac:dyDescent="0.25">
      <c r="C515" s="9"/>
      <c r="M515" s="30"/>
      <c r="N515" s="30"/>
      <c r="O515" s="37"/>
      <c r="P515" s="37"/>
    </row>
    <row r="516" spans="3:16" x14ac:dyDescent="0.25">
      <c r="C516" s="9"/>
      <c r="M516" s="30"/>
      <c r="N516" s="30"/>
      <c r="O516" s="37"/>
      <c r="P516" s="37"/>
    </row>
    <row r="517" spans="3:16" x14ac:dyDescent="0.25">
      <c r="C517" s="9"/>
      <c r="M517" s="30"/>
      <c r="N517" s="30"/>
      <c r="O517" s="37"/>
      <c r="P517" s="37"/>
    </row>
    <row r="518" spans="3:16" x14ac:dyDescent="0.25">
      <c r="C518" s="9"/>
      <c r="M518" s="30"/>
      <c r="N518" s="30"/>
      <c r="O518" s="37"/>
      <c r="P518" s="37"/>
    </row>
    <row r="519" spans="3:16" x14ac:dyDescent="0.25">
      <c r="C519" s="9"/>
      <c r="M519" s="30"/>
      <c r="N519" s="30"/>
      <c r="O519" s="37"/>
      <c r="P519" s="37"/>
    </row>
    <row r="520" spans="3:16" x14ac:dyDescent="0.25">
      <c r="C520" s="9"/>
      <c r="M520" s="30"/>
      <c r="N520" s="30"/>
      <c r="O520" s="37"/>
      <c r="P520" s="37"/>
    </row>
    <row r="521" spans="3:16" x14ac:dyDescent="0.25">
      <c r="C521" s="9"/>
      <c r="M521" s="30"/>
      <c r="N521" s="30"/>
      <c r="O521" s="37"/>
      <c r="P521" s="37"/>
    </row>
    <row r="522" spans="3:16" x14ac:dyDescent="0.25">
      <c r="C522" s="9"/>
      <c r="M522" s="30"/>
      <c r="N522" s="30"/>
      <c r="O522" s="37"/>
      <c r="P522" s="37"/>
    </row>
    <row r="523" spans="3:16" x14ac:dyDescent="0.25">
      <c r="C523" s="9"/>
      <c r="M523" s="30"/>
      <c r="N523" s="30"/>
      <c r="O523" s="37"/>
      <c r="P523" s="37"/>
    </row>
    <row r="524" spans="3:16" x14ac:dyDescent="0.25">
      <c r="C524" s="9"/>
      <c r="M524" s="30"/>
      <c r="N524" s="30"/>
      <c r="O524" s="37"/>
      <c r="P524" s="37"/>
    </row>
    <row r="525" spans="3:16" x14ac:dyDescent="0.25">
      <c r="C525" s="9"/>
      <c r="M525" s="30"/>
      <c r="N525" s="30"/>
      <c r="O525" s="37"/>
      <c r="P525" s="37"/>
    </row>
    <row r="526" spans="3:16" x14ac:dyDescent="0.25">
      <c r="C526" s="9"/>
      <c r="M526" s="30"/>
      <c r="N526" s="30"/>
      <c r="O526" s="37"/>
      <c r="P526" s="37"/>
    </row>
    <row r="527" spans="3:16" x14ac:dyDescent="0.25">
      <c r="C527" s="9"/>
      <c r="M527" s="30"/>
      <c r="N527" s="30"/>
      <c r="O527" s="37"/>
      <c r="P527" s="37"/>
    </row>
    <row r="528" spans="3:16" x14ac:dyDescent="0.25">
      <c r="C528" s="9"/>
      <c r="M528" s="30"/>
      <c r="N528" s="30"/>
      <c r="O528" s="37"/>
      <c r="P528" s="37"/>
    </row>
    <row r="529" spans="3:16" x14ac:dyDescent="0.25">
      <c r="C529" s="9"/>
      <c r="M529" s="30"/>
      <c r="N529" s="30"/>
      <c r="O529" s="37"/>
      <c r="P529" s="37"/>
    </row>
    <row r="530" spans="3:16" x14ac:dyDescent="0.25">
      <c r="C530" s="9"/>
      <c r="M530" s="30"/>
      <c r="N530" s="30"/>
      <c r="O530" s="37"/>
      <c r="P530" s="37"/>
    </row>
    <row r="531" spans="3:16" x14ac:dyDescent="0.25">
      <c r="C531" s="9"/>
      <c r="M531" s="30"/>
      <c r="N531" s="30"/>
      <c r="O531" s="37"/>
      <c r="P531" s="37"/>
    </row>
    <row r="532" spans="3:16" x14ac:dyDescent="0.25">
      <c r="C532" s="9"/>
      <c r="M532" s="30"/>
      <c r="N532" s="30"/>
      <c r="O532" s="37"/>
      <c r="P532" s="37"/>
    </row>
    <row r="533" spans="3:16" x14ac:dyDescent="0.25">
      <c r="C533" s="9"/>
      <c r="M533" s="30"/>
      <c r="N533" s="30"/>
      <c r="O533" s="37"/>
      <c r="P533" s="37"/>
    </row>
    <row r="534" spans="3:16" x14ac:dyDescent="0.25">
      <c r="C534" s="9"/>
      <c r="M534" s="30"/>
      <c r="N534" s="30"/>
      <c r="O534" s="37"/>
      <c r="P534" s="37"/>
    </row>
    <row r="535" spans="3:16" x14ac:dyDescent="0.25">
      <c r="C535" s="9"/>
      <c r="M535" s="30"/>
      <c r="N535" s="30"/>
      <c r="O535" s="37"/>
      <c r="P535" s="37"/>
    </row>
    <row r="536" spans="3:16" x14ac:dyDescent="0.25">
      <c r="C536" s="9"/>
      <c r="M536" s="30"/>
      <c r="N536" s="30"/>
      <c r="O536" s="37"/>
      <c r="P536" s="37"/>
    </row>
    <row r="537" spans="3:16" x14ac:dyDescent="0.25">
      <c r="C537" s="9"/>
      <c r="M537" s="30"/>
      <c r="N537" s="30"/>
      <c r="O537" s="37"/>
      <c r="P537" s="37"/>
    </row>
    <row r="538" spans="3:16" x14ac:dyDescent="0.25">
      <c r="C538" s="9"/>
      <c r="M538" s="30"/>
      <c r="N538" s="30"/>
      <c r="O538" s="37"/>
      <c r="P538" s="37"/>
    </row>
    <row r="539" spans="3:16" x14ac:dyDescent="0.25">
      <c r="C539" s="9"/>
      <c r="M539" s="30"/>
      <c r="N539" s="30"/>
      <c r="O539" s="37"/>
      <c r="P539" s="37"/>
    </row>
    <row r="540" spans="3:16" x14ac:dyDescent="0.25">
      <c r="C540" s="9"/>
      <c r="M540" s="30"/>
      <c r="N540" s="30"/>
      <c r="O540" s="37"/>
      <c r="P540" s="37"/>
    </row>
    <row r="541" spans="3:16" x14ac:dyDescent="0.25">
      <c r="C541" s="9"/>
      <c r="M541" s="30"/>
      <c r="N541" s="30"/>
      <c r="O541" s="37"/>
      <c r="P541" s="37"/>
    </row>
    <row r="542" spans="3:16" x14ac:dyDescent="0.25">
      <c r="C542" s="9"/>
      <c r="M542" s="30"/>
      <c r="N542" s="30"/>
      <c r="O542" s="37"/>
      <c r="P542" s="37"/>
    </row>
    <row r="543" spans="3:16" x14ac:dyDescent="0.25">
      <c r="C543" s="9"/>
      <c r="M543" s="30"/>
      <c r="N543" s="30"/>
      <c r="O543" s="37"/>
      <c r="P543" s="37"/>
    </row>
    <row r="544" spans="3:16" x14ac:dyDescent="0.25">
      <c r="C544" s="9"/>
      <c r="M544" s="30"/>
      <c r="N544" s="30"/>
      <c r="O544" s="37"/>
      <c r="P544" s="37"/>
    </row>
    <row r="545" spans="3:16" x14ac:dyDescent="0.25">
      <c r="C545" s="9"/>
      <c r="M545" s="30"/>
      <c r="N545" s="30"/>
      <c r="O545" s="37"/>
      <c r="P545" s="37"/>
    </row>
    <row r="546" spans="3:16" x14ac:dyDescent="0.25">
      <c r="C546" s="9"/>
      <c r="M546" s="30"/>
      <c r="N546" s="30"/>
      <c r="O546" s="37"/>
      <c r="P546" s="37"/>
    </row>
    <row r="547" spans="3:16" x14ac:dyDescent="0.25">
      <c r="C547" s="9"/>
      <c r="M547" s="30"/>
      <c r="N547" s="30"/>
      <c r="O547" s="37"/>
      <c r="P547" s="37"/>
    </row>
    <row r="548" spans="3:16" x14ac:dyDescent="0.25">
      <c r="C548" s="9"/>
      <c r="M548" s="30"/>
      <c r="N548" s="30"/>
      <c r="O548" s="37"/>
      <c r="P548" s="37"/>
    </row>
    <row r="549" spans="3:16" x14ac:dyDescent="0.25">
      <c r="C549" s="9"/>
      <c r="M549" s="30"/>
      <c r="N549" s="30"/>
      <c r="O549" s="37"/>
      <c r="P549" s="37"/>
    </row>
    <row r="550" spans="3:16" x14ac:dyDescent="0.25">
      <c r="C550" s="9"/>
      <c r="M550" s="30"/>
      <c r="N550" s="30"/>
      <c r="O550" s="37"/>
      <c r="P550" s="37"/>
    </row>
    <row r="551" spans="3:16" x14ac:dyDescent="0.25">
      <c r="C551" s="9"/>
      <c r="M551" s="30"/>
      <c r="N551" s="30"/>
      <c r="O551" s="37"/>
      <c r="P551" s="37"/>
    </row>
    <row r="552" spans="3:16" x14ac:dyDescent="0.25">
      <c r="C552" s="9"/>
      <c r="M552" s="30"/>
      <c r="N552" s="30"/>
      <c r="O552" s="37"/>
      <c r="P552" s="37"/>
    </row>
    <row r="553" spans="3:16" x14ac:dyDescent="0.25">
      <c r="C553" s="9"/>
      <c r="M553" s="30"/>
      <c r="N553" s="30"/>
      <c r="O553" s="37"/>
      <c r="P553" s="37"/>
    </row>
    <row r="554" spans="3:16" x14ac:dyDescent="0.25">
      <c r="C554" s="9"/>
      <c r="M554" s="30"/>
      <c r="N554" s="30"/>
      <c r="O554" s="37"/>
      <c r="P554" s="37"/>
    </row>
    <row r="555" spans="3:16" x14ac:dyDescent="0.25">
      <c r="C555" s="9"/>
      <c r="M555" s="30"/>
      <c r="N555" s="30"/>
      <c r="O555" s="37"/>
      <c r="P555" s="37"/>
    </row>
    <row r="556" spans="3:16" x14ac:dyDescent="0.25">
      <c r="C556" s="9"/>
      <c r="M556" s="30"/>
      <c r="N556" s="30"/>
      <c r="O556" s="37"/>
      <c r="P556" s="37"/>
    </row>
    <row r="557" spans="3:16" x14ac:dyDescent="0.25">
      <c r="C557" s="9"/>
      <c r="M557" s="30"/>
      <c r="N557" s="30"/>
      <c r="O557" s="37"/>
      <c r="P557" s="37"/>
    </row>
    <row r="558" spans="3:16" x14ac:dyDescent="0.25">
      <c r="C558" s="9"/>
      <c r="M558" s="30"/>
      <c r="N558" s="30"/>
      <c r="O558" s="37"/>
      <c r="P558" s="37"/>
    </row>
    <row r="559" spans="3:16" x14ac:dyDescent="0.25">
      <c r="C559" s="9"/>
      <c r="M559" s="30"/>
      <c r="N559" s="30"/>
      <c r="O559" s="37"/>
      <c r="P559" s="37"/>
    </row>
    <row r="560" spans="3:16" x14ac:dyDescent="0.25">
      <c r="C560" s="9"/>
      <c r="M560" s="30"/>
      <c r="N560" s="30"/>
      <c r="O560" s="37"/>
      <c r="P560" s="37"/>
    </row>
    <row r="561" spans="3:16" x14ac:dyDescent="0.25">
      <c r="C561" s="9"/>
      <c r="M561" s="30"/>
      <c r="N561" s="30"/>
      <c r="O561" s="37"/>
      <c r="P561" s="37"/>
    </row>
    <row r="562" spans="3:16" x14ac:dyDescent="0.25">
      <c r="C562" s="9"/>
      <c r="M562" s="30"/>
      <c r="N562" s="30"/>
      <c r="O562" s="37"/>
      <c r="P562" s="37"/>
    </row>
    <row r="563" spans="3:16" x14ac:dyDescent="0.25">
      <c r="C563" s="9"/>
      <c r="M563" s="30"/>
      <c r="N563" s="30"/>
      <c r="O563" s="37"/>
      <c r="P563" s="37"/>
    </row>
    <row r="564" spans="3:16" x14ac:dyDescent="0.25">
      <c r="C564" s="9"/>
      <c r="M564" s="30"/>
      <c r="N564" s="30"/>
      <c r="O564" s="37"/>
      <c r="P564" s="37"/>
    </row>
    <row r="565" spans="3:16" x14ac:dyDescent="0.25">
      <c r="C565" s="9"/>
      <c r="M565" s="30"/>
      <c r="N565" s="30"/>
      <c r="O565" s="37"/>
      <c r="P565" s="37"/>
    </row>
    <row r="566" spans="3:16" x14ac:dyDescent="0.25">
      <c r="C566" s="9"/>
      <c r="M566" s="30"/>
      <c r="N566" s="30"/>
      <c r="O566" s="37"/>
      <c r="P566" s="37"/>
    </row>
    <row r="567" spans="3:16" x14ac:dyDescent="0.25">
      <c r="C567" s="9"/>
      <c r="M567" s="30"/>
      <c r="N567" s="30"/>
      <c r="O567" s="37"/>
      <c r="P567" s="37"/>
    </row>
    <row r="568" spans="3:16" x14ac:dyDescent="0.25">
      <c r="C568" s="9"/>
      <c r="M568" s="30"/>
      <c r="N568" s="30"/>
      <c r="O568" s="37"/>
      <c r="P568" s="37"/>
    </row>
    <row r="569" spans="3:16" x14ac:dyDescent="0.25">
      <c r="C569" s="9"/>
      <c r="M569" s="30"/>
      <c r="N569" s="30"/>
      <c r="O569" s="37"/>
      <c r="P569" s="37"/>
    </row>
    <row r="570" spans="3:16" x14ac:dyDescent="0.25">
      <c r="C570" s="9"/>
      <c r="M570" s="30"/>
      <c r="N570" s="30"/>
      <c r="O570" s="37"/>
      <c r="P570" s="37"/>
    </row>
    <row r="571" spans="3:16" x14ac:dyDescent="0.25">
      <c r="C571" s="9"/>
      <c r="M571" s="30"/>
      <c r="N571" s="30"/>
      <c r="O571" s="37"/>
      <c r="P571" s="37"/>
    </row>
    <row r="572" spans="3:16" x14ac:dyDescent="0.25">
      <c r="C572" s="9"/>
      <c r="M572" s="30"/>
      <c r="N572" s="30"/>
      <c r="O572" s="37"/>
      <c r="P572" s="37"/>
    </row>
    <row r="573" spans="3:16" x14ac:dyDescent="0.25">
      <c r="C573" s="9"/>
      <c r="M573" s="30"/>
      <c r="N573" s="30"/>
      <c r="O573" s="37"/>
      <c r="P573" s="37"/>
    </row>
    <row r="574" spans="3:16" x14ac:dyDescent="0.25">
      <c r="C574" s="9"/>
      <c r="M574" s="30"/>
      <c r="N574" s="30"/>
      <c r="O574" s="37"/>
      <c r="P574" s="37"/>
    </row>
    <row r="575" spans="3:16" x14ac:dyDescent="0.25">
      <c r="C575" s="9"/>
      <c r="M575" s="30"/>
      <c r="N575" s="30"/>
      <c r="O575" s="37"/>
      <c r="P575" s="37"/>
    </row>
    <row r="576" spans="3:16" x14ac:dyDescent="0.25">
      <c r="C576" s="9"/>
      <c r="M576" s="30"/>
      <c r="N576" s="30"/>
      <c r="O576" s="37"/>
      <c r="P576" s="37"/>
    </row>
    <row r="577" spans="3:16" x14ac:dyDescent="0.25">
      <c r="C577" s="9"/>
      <c r="M577" s="30"/>
      <c r="N577" s="30"/>
      <c r="O577" s="37"/>
      <c r="P577" s="37"/>
    </row>
    <row r="578" spans="3:16" x14ac:dyDescent="0.25">
      <c r="C578" s="9"/>
      <c r="M578" s="30"/>
      <c r="N578" s="30"/>
      <c r="O578" s="37"/>
      <c r="P578" s="37"/>
    </row>
    <row r="579" spans="3:16" x14ac:dyDescent="0.25">
      <c r="C579" s="9"/>
      <c r="M579" s="30"/>
      <c r="N579" s="30"/>
      <c r="O579" s="37"/>
      <c r="P579" s="37"/>
    </row>
    <row r="580" spans="3:16" x14ac:dyDescent="0.25">
      <c r="C580" s="9"/>
      <c r="M580" s="30"/>
      <c r="N580" s="30"/>
      <c r="O580" s="37"/>
      <c r="P580" s="37"/>
    </row>
    <row r="581" spans="3:16" x14ac:dyDescent="0.25">
      <c r="C581" s="9"/>
      <c r="M581" s="30"/>
      <c r="N581" s="30"/>
      <c r="O581" s="37"/>
      <c r="P581" s="37"/>
    </row>
    <row r="582" spans="3:16" x14ac:dyDescent="0.25">
      <c r="C582" s="9"/>
      <c r="M582" s="30"/>
      <c r="N582" s="30"/>
      <c r="O582" s="37"/>
      <c r="P582" s="37"/>
    </row>
    <row r="583" spans="3:16" x14ac:dyDescent="0.25">
      <c r="C583" s="9"/>
      <c r="M583" s="30"/>
      <c r="N583" s="30"/>
      <c r="O583" s="37"/>
      <c r="P583" s="37"/>
    </row>
    <row r="584" spans="3:16" x14ac:dyDescent="0.25">
      <c r="C584" s="9"/>
      <c r="M584" s="30"/>
      <c r="N584" s="30"/>
      <c r="O584" s="37"/>
      <c r="P584" s="37"/>
    </row>
    <row r="585" spans="3:16" x14ac:dyDescent="0.25">
      <c r="C585" s="9"/>
      <c r="M585" s="30"/>
      <c r="N585" s="30"/>
      <c r="O585" s="37"/>
      <c r="P585" s="37"/>
    </row>
    <row r="586" spans="3:16" x14ac:dyDescent="0.25">
      <c r="C586" s="9"/>
      <c r="M586" s="30"/>
      <c r="N586" s="30"/>
      <c r="O586" s="37"/>
      <c r="P586" s="37"/>
    </row>
    <row r="587" spans="3:16" x14ac:dyDescent="0.25">
      <c r="C587" s="9"/>
      <c r="M587" s="30"/>
      <c r="N587" s="30"/>
      <c r="O587" s="37"/>
      <c r="P587" s="37"/>
    </row>
    <row r="588" spans="3:16" x14ac:dyDescent="0.25">
      <c r="C588" s="9"/>
      <c r="M588" s="30"/>
      <c r="N588" s="30"/>
      <c r="O588" s="37"/>
      <c r="P588" s="37"/>
    </row>
    <row r="589" spans="3:16" x14ac:dyDescent="0.25">
      <c r="C589" s="9"/>
      <c r="M589" s="30"/>
      <c r="N589" s="30"/>
      <c r="O589" s="37"/>
      <c r="P589" s="37"/>
    </row>
    <row r="590" spans="3:16" x14ac:dyDescent="0.25">
      <c r="C590" s="9"/>
      <c r="M590" s="30"/>
      <c r="N590" s="30"/>
      <c r="O590" s="37"/>
      <c r="P590" s="37"/>
    </row>
    <row r="591" spans="3:16" x14ac:dyDescent="0.25">
      <c r="C591" s="9"/>
      <c r="M591" s="30"/>
      <c r="N591" s="30"/>
      <c r="O591" s="37"/>
      <c r="P591" s="37"/>
    </row>
    <row r="592" spans="3:16" x14ac:dyDescent="0.25">
      <c r="C592" s="9"/>
      <c r="M592" s="30"/>
      <c r="N592" s="30"/>
      <c r="O592" s="37"/>
      <c r="P592" s="37"/>
    </row>
    <row r="593" spans="3:16" x14ac:dyDescent="0.25">
      <c r="C593" s="9"/>
      <c r="M593" s="30"/>
      <c r="N593" s="30"/>
      <c r="O593" s="37"/>
      <c r="P593" s="37"/>
    </row>
    <row r="594" spans="3:16" x14ac:dyDescent="0.25">
      <c r="C594" s="9"/>
      <c r="M594" s="30"/>
      <c r="N594" s="30"/>
      <c r="O594" s="37"/>
      <c r="P594" s="37"/>
    </row>
    <row r="595" spans="3:16" x14ac:dyDescent="0.25">
      <c r="C595" s="9"/>
      <c r="M595" s="30"/>
      <c r="N595" s="30"/>
      <c r="O595" s="37"/>
      <c r="P595" s="37"/>
    </row>
    <row r="596" spans="3:16" x14ac:dyDescent="0.25">
      <c r="C596" s="9"/>
      <c r="M596" s="30"/>
      <c r="N596" s="30"/>
      <c r="O596" s="37"/>
      <c r="P596" s="37"/>
    </row>
    <row r="597" spans="3:16" x14ac:dyDescent="0.25">
      <c r="C597" s="9"/>
      <c r="M597" s="30"/>
      <c r="N597" s="30"/>
      <c r="O597" s="37"/>
      <c r="P597" s="37"/>
    </row>
    <row r="598" spans="3:16" x14ac:dyDescent="0.25">
      <c r="C598" s="9"/>
      <c r="M598" s="30"/>
      <c r="N598" s="30"/>
      <c r="O598" s="37"/>
      <c r="P598" s="37"/>
    </row>
    <row r="599" spans="3:16" x14ac:dyDescent="0.25">
      <c r="C599" s="9"/>
      <c r="M599" s="30"/>
      <c r="N599" s="30"/>
      <c r="O599" s="37"/>
      <c r="P599" s="37"/>
    </row>
    <row r="600" spans="3:16" x14ac:dyDescent="0.25">
      <c r="C600" s="9"/>
      <c r="M600" s="30"/>
      <c r="N600" s="30"/>
      <c r="O600" s="37"/>
      <c r="P600" s="37"/>
    </row>
    <row r="601" spans="3:16" x14ac:dyDescent="0.25">
      <c r="C601" s="9"/>
      <c r="M601" s="30"/>
      <c r="N601" s="30"/>
      <c r="O601" s="37"/>
      <c r="P601" s="37"/>
    </row>
    <row r="602" spans="3:16" x14ac:dyDescent="0.25">
      <c r="C602" s="9"/>
      <c r="M602" s="30"/>
      <c r="N602" s="30"/>
      <c r="O602" s="37"/>
      <c r="P602" s="37"/>
    </row>
    <row r="603" spans="3:16" x14ac:dyDescent="0.25">
      <c r="C603" s="9"/>
      <c r="M603" s="30"/>
      <c r="N603" s="30"/>
      <c r="O603" s="37"/>
      <c r="P603" s="37"/>
    </row>
    <row r="604" spans="3:16" x14ac:dyDescent="0.25">
      <c r="C604" s="9"/>
      <c r="M604" s="30"/>
      <c r="N604" s="30"/>
      <c r="O604" s="37"/>
      <c r="P604" s="37"/>
    </row>
    <row r="605" spans="3:16" x14ac:dyDescent="0.25">
      <c r="C605" s="9"/>
      <c r="M605" s="30"/>
      <c r="N605" s="30"/>
      <c r="O605" s="37"/>
      <c r="P605" s="37"/>
    </row>
    <row r="606" spans="3:16" x14ac:dyDescent="0.25">
      <c r="C606" s="9"/>
      <c r="M606" s="30"/>
      <c r="N606" s="30"/>
      <c r="O606" s="37"/>
      <c r="P606" s="37"/>
    </row>
    <row r="607" spans="3:16" x14ac:dyDescent="0.25">
      <c r="C607" s="9"/>
      <c r="M607" s="30"/>
      <c r="N607" s="30"/>
      <c r="O607" s="37"/>
      <c r="P607" s="37"/>
    </row>
    <row r="608" spans="3:16" x14ac:dyDescent="0.25">
      <c r="C608" s="9"/>
      <c r="M608" s="30"/>
      <c r="N608" s="30"/>
      <c r="O608" s="37"/>
      <c r="P608" s="37"/>
    </row>
    <row r="609" spans="3:16" x14ac:dyDescent="0.25">
      <c r="C609" s="9"/>
      <c r="M609" s="30"/>
      <c r="N609" s="30"/>
      <c r="O609" s="37"/>
      <c r="P609" s="37"/>
    </row>
    <row r="610" spans="3:16" x14ac:dyDescent="0.25">
      <c r="C610" s="9"/>
      <c r="M610" s="30"/>
      <c r="N610" s="30"/>
      <c r="O610" s="37"/>
      <c r="P610" s="37"/>
    </row>
    <row r="611" spans="3:16" x14ac:dyDescent="0.25">
      <c r="C611" s="9"/>
      <c r="M611" s="30"/>
      <c r="N611" s="30"/>
      <c r="O611" s="37"/>
      <c r="P611" s="37"/>
    </row>
    <row r="612" spans="3:16" x14ac:dyDescent="0.25">
      <c r="C612" s="9"/>
      <c r="M612" s="30"/>
      <c r="N612" s="30"/>
      <c r="O612" s="37"/>
      <c r="P612" s="37"/>
    </row>
    <row r="613" spans="3:16" x14ac:dyDescent="0.25">
      <c r="C613" s="9"/>
      <c r="M613" s="30"/>
      <c r="N613" s="30"/>
      <c r="O613" s="37"/>
      <c r="P613" s="37"/>
    </row>
    <row r="614" spans="3:16" x14ac:dyDescent="0.25">
      <c r="C614" s="9"/>
      <c r="M614" s="30"/>
      <c r="N614" s="30"/>
      <c r="O614" s="37"/>
      <c r="P614" s="37"/>
    </row>
    <row r="615" spans="3:16" x14ac:dyDescent="0.25">
      <c r="C615" s="9"/>
      <c r="M615" s="30"/>
      <c r="N615" s="30"/>
      <c r="O615" s="37"/>
      <c r="P615" s="37"/>
    </row>
    <row r="616" spans="3:16" x14ac:dyDescent="0.25">
      <c r="C616" s="9"/>
      <c r="M616" s="30"/>
      <c r="N616" s="30"/>
      <c r="O616" s="37"/>
      <c r="P616" s="37"/>
    </row>
    <row r="617" spans="3:16" x14ac:dyDescent="0.25">
      <c r="C617" s="9"/>
      <c r="M617" s="30"/>
      <c r="N617" s="30"/>
      <c r="O617" s="37"/>
      <c r="P617" s="37"/>
    </row>
    <row r="618" spans="3:16" x14ac:dyDescent="0.25">
      <c r="C618" s="9"/>
      <c r="M618" s="30"/>
      <c r="N618" s="30"/>
      <c r="O618" s="37"/>
      <c r="P618" s="37"/>
    </row>
    <row r="619" spans="3:16" x14ac:dyDescent="0.25">
      <c r="C619" s="9"/>
      <c r="M619" s="30"/>
      <c r="N619" s="30"/>
      <c r="O619" s="37"/>
      <c r="P619" s="37"/>
    </row>
    <row r="620" spans="3:16" x14ac:dyDescent="0.25">
      <c r="C620" s="9"/>
      <c r="M620" s="30"/>
      <c r="N620" s="30"/>
      <c r="O620" s="37"/>
      <c r="P620" s="37"/>
    </row>
    <row r="621" spans="3:16" x14ac:dyDescent="0.25">
      <c r="C621" s="9"/>
      <c r="M621" s="30"/>
      <c r="N621" s="30"/>
      <c r="O621" s="37"/>
      <c r="P621" s="37"/>
    </row>
    <row r="622" spans="3:16" x14ac:dyDescent="0.25">
      <c r="C622" s="9"/>
      <c r="M622" s="30"/>
      <c r="N622" s="30"/>
      <c r="O622" s="37"/>
      <c r="P622" s="37"/>
    </row>
    <row r="623" spans="3:16" x14ac:dyDescent="0.25">
      <c r="C623" s="9"/>
      <c r="M623" s="30"/>
      <c r="N623" s="30"/>
      <c r="O623" s="37"/>
      <c r="P623" s="37"/>
    </row>
    <row r="624" spans="3:16" x14ac:dyDescent="0.25">
      <c r="C624" s="9"/>
      <c r="M624" s="30"/>
      <c r="N624" s="30"/>
      <c r="O624" s="37"/>
      <c r="P624" s="37"/>
    </row>
    <row r="625" spans="3:16" x14ac:dyDescent="0.25">
      <c r="C625" s="9"/>
      <c r="M625" s="30"/>
      <c r="N625" s="30"/>
      <c r="O625" s="37"/>
      <c r="P625" s="37"/>
    </row>
    <row r="626" spans="3:16" x14ac:dyDescent="0.25">
      <c r="C626" s="9"/>
      <c r="M626" s="30"/>
      <c r="N626" s="30"/>
      <c r="O626" s="37"/>
      <c r="P626" s="37"/>
    </row>
    <row r="627" spans="3:16" x14ac:dyDescent="0.25">
      <c r="C627" s="9"/>
      <c r="M627" s="30"/>
      <c r="N627" s="30"/>
      <c r="O627" s="37"/>
      <c r="P627" s="37"/>
    </row>
    <row r="628" spans="3:16" x14ac:dyDescent="0.25">
      <c r="C628" s="9"/>
      <c r="M628" s="30"/>
      <c r="N628" s="30"/>
      <c r="O628" s="37"/>
      <c r="P628" s="37"/>
    </row>
    <row r="629" spans="3:16" x14ac:dyDescent="0.25">
      <c r="C629" s="9"/>
      <c r="M629" s="30"/>
      <c r="N629" s="30"/>
      <c r="O629" s="37"/>
      <c r="P629" s="37"/>
    </row>
    <row r="630" spans="3:16" x14ac:dyDescent="0.25">
      <c r="C630" s="9"/>
      <c r="M630" s="30"/>
      <c r="N630" s="30"/>
      <c r="O630" s="37"/>
      <c r="P630" s="37"/>
    </row>
    <row r="635" spans="3:16" x14ac:dyDescent="0.25">
      <c r="D635" s="9">
        <f>SUMIF(C:C, "DC", O:O)</f>
        <v>0</v>
      </c>
    </row>
  </sheetData>
  <protectedRanges>
    <protectedRange sqref="Q2:T4 Q6:T7 Q9:T10 Q12:T321" name="Tribe_Miles"/>
    <protectedRange sqref="A3:K4 C2:K2 A6:K7 K5 A9:K10 K8 K11 A12:K321" name="Tribe_Hours"/>
    <protectedRange sqref="A2:B2" name="Tribe_Hours_2"/>
    <protectedRange sqref="A5:J5" name="Tribe_Hours_3"/>
    <protectedRange sqref="A8:J8" name="Tribe_Hours_4"/>
    <protectedRange sqref="A11:J11" name="Tribe_Hours_5"/>
    <protectedRange sqref="Q5:T5" name="Tribe_Miles_1"/>
    <protectedRange sqref="Q8:T8" name="Tribe_Miles_3"/>
    <protectedRange sqref="Q11:T11" name="Tribe_Miles_4"/>
  </protectedRanges>
  <mergeCells count="2">
    <mergeCell ref="A323:L323"/>
    <mergeCell ref="A324:L324"/>
  </mergeCells>
  <dataValidations count="2">
    <dataValidation type="list" allowBlank="1" showInputMessage="1" showErrorMessage="1" sqref="C2:C4 C12:C321 C9:C10 C6:C7" xr:uid="{56867699-E4EA-4C73-B16D-2AEF0A1F0958}">
      <formula1>$A$334</formula1>
    </dataValidation>
    <dataValidation type="list" allowBlank="1" showInputMessage="1" showErrorMessage="1" sqref="C5 C11 C8" xr:uid="{1E82C752-B5CC-45EB-AFAB-598C5332B6FC}">
      <formula1>$A$333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ThisWorkbook.ResetTribe">
                <anchor moveWithCells="1" sizeWithCells="1">
                  <from>
                    <xdr:col>21</xdr:col>
                    <xdr:colOff>19050</xdr:colOff>
                    <xdr:row>3</xdr:row>
                    <xdr:rowOff>28575</xdr:rowOff>
                  </from>
                  <to>
                    <xdr:col>22</xdr:col>
                    <xdr:colOff>561975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AE6BE-756B-4A8B-877E-BEC3214F4D8E}">
  <sheetPr codeName="Sheet6">
    <tabColor rgb="FF92D050"/>
  </sheetPr>
  <dimension ref="A1:V334"/>
  <sheetViews>
    <sheetView zoomScale="85" zoomScaleNormal="85" workbookViewId="0">
      <pane ySplit="1" topLeftCell="A2" activePane="bottomLeft" state="frozen"/>
      <selection pane="bottomLeft" activeCell="B19" sqref="B19"/>
    </sheetView>
  </sheetViews>
  <sheetFormatPr defaultRowHeight="15" x14ac:dyDescent="0.25"/>
  <cols>
    <col min="1" max="1" width="13" style="8" customWidth="1"/>
    <col min="2" max="2" width="13" style="9" customWidth="1"/>
    <col min="3" max="3" width="13" style="10" customWidth="1"/>
    <col min="4" max="12" width="13" style="9" customWidth="1"/>
    <col min="13" max="14" width="13" style="15" customWidth="1"/>
    <col min="15" max="16" width="13" style="38" customWidth="1"/>
    <col min="17" max="20" width="13" style="9" customWidth="1"/>
    <col min="21" max="16384" width="9.140625" style="1"/>
  </cols>
  <sheetData>
    <row r="1" spans="1:20" ht="48.75" customHeight="1" thickBot="1" x14ac:dyDescent="0.3">
      <c r="A1" s="22" t="s">
        <v>0</v>
      </c>
      <c r="B1" s="23" t="s">
        <v>1</v>
      </c>
      <c r="C1" s="24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1" t="s">
        <v>10</v>
      </c>
      <c r="L1" s="21" t="s">
        <v>11</v>
      </c>
      <c r="M1" s="26" t="s">
        <v>12</v>
      </c>
      <c r="N1" s="26" t="s">
        <v>13</v>
      </c>
      <c r="O1" s="33" t="s">
        <v>14</v>
      </c>
      <c r="P1" s="33" t="s">
        <v>15</v>
      </c>
      <c r="Q1" s="25" t="s">
        <v>16</v>
      </c>
      <c r="R1" s="25" t="s">
        <v>17</v>
      </c>
      <c r="S1" s="25" t="s">
        <v>18</v>
      </c>
      <c r="T1" s="25" t="s">
        <v>19</v>
      </c>
    </row>
    <row r="2" spans="1:20" x14ac:dyDescent="0.25">
      <c r="A2" s="16">
        <v>46035</v>
      </c>
      <c r="B2" s="17" t="s">
        <v>46</v>
      </c>
      <c r="C2" s="17" t="s">
        <v>29</v>
      </c>
      <c r="D2" s="17">
        <v>7125</v>
      </c>
      <c r="E2" s="18">
        <v>0.59375</v>
      </c>
      <c r="F2" s="18">
        <v>0.60763888888888884</v>
      </c>
      <c r="G2" s="18">
        <v>0.60763888888888884</v>
      </c>
      <c r="H2" s="18">
        <v>0.74791666666666667</v>
      </c>
      <c r="I2" s="18">
        <v>0.74791666666666667</v>
      </c>
      <c r="J2" s="18">
        <v>0.75</v>
      </c>
      <c r="K2" s="17"/>
      <c r="L2" s="17"/>
      <c r="M2" s="19">
        <f>G2-F2+I2-H2</f>
        <v>0</v>
      </c>
      <c r="N2" s="20">
        <f>H2-G2-(L2-K2)</f>
        <v>0.14027777777777783</v>
      </c>
      <c r="O2" s="34">
        <f>R2-Q2+T2-S2</f>
        <v>0</v>
      </c>
      <c r="P2" s="34">
        <f t="shared" ref="P2:P14" si="0">S2-R2</f>
        <v>42</v>
      </c>
      <c r="Q2" s="17">
        <v>421757</v>
      </c>
      <c r="R2" s="17">
        <v>421757</v>
      </c>
      <c r="S2" s="17">
        <v>421799</v>
      </c>
      <c r="T2" s="17">
        <v>421799</v>
      </c>
    </row>
    <row r="3" spans="1:20" x14ac:dyDescent="0.25">
      <c r="A3" s="3">
        <v>46035</v>
      </c>
      <c r="B3" s="4" t="s">
        <v>46</v>
      </c>
      <c r="C3" s="4" t="s">
        <v>29</v>
      </c>
      <c r="D3" s="4">
        <v>7126</v>
      </c>
      <c r="E3" s="5">
        <v>0.61111111111111116</v>
      </c>
      <c r="F3" s="5">
        <v>0.61111111111111116</v>
      </c>
      <c r="G3" s="5">
        <v>0.61111111111111116</v>
      </c>
      <c r="H3" s="5">
        <v>0.75</v>
      </c>
      <c r="I3" s="5">
        <v>0.75</v>
      </c>
      <c r="J3" s="5">
        <v>0.75</v>
      </c>
      <c r="K3" s="4"/>
      <c r="L3" s="4"/>
      <c r="M3" s="12">
        <f t="shared" ref="M3:M14" si="1">G3-F3+I3-H3</f>
        <v>0</v>
      </c>
      <c r="N3" s="13">
        <f t="shared" ref="N3:N14" si="2">H3-G3-(L3-K3)</f>
        <v>0.13888888888888884</v>
      </c>
      <c r="O3" s="11">
        <f t="shared" ref="O3:O14" si="3">R3-Q3+T3-S3</f>
        <v>0</v>
      </c>
      <c r="P3" s="11">
        <f t="shared" si="0"/>
        <v>40</v>
      </c>
      <c r="Q3" s="4">
        <v>377974</v>
      </c>
      <c r="R3" s="4">
        <v>377974</v>
      </c>
      <c r="S3" s="4">
        <v>378014</v>
      </c>
      <c r="T3" s="4">
        <v>378014</v>
      </c>
    </row>
    <row r="4" spans="1:20" x14ac:dyDescent="0.25">
      <c r="A4" s="3">
        <v>46036</v>
      </c>
      <c r="B4" s="4" t="s">
        <v>48</v>
      </c>
      <c r="C4" s="4" t="s">
        <v>29</v>
      </c>
      <c r="D4" s="4">
        <v>7125</v>
      </c>
      <c r="E4" s="5">
        <v>0.625</v>
      </c>
      <c r="F4" s="5">
        <v>0.63888888888888884</v>
      </c>
      <c r="G4" s="5">
        <v>0.63888888888888884</v>
      </c>
      <c r="H4" s="5">
        <v>0.70833333333333337</v>
      </c>
      <c r="I4" s="5">
        <v>0.70833333333333337</v>
      </c>
      <c r="J4" s="5">
        <v>0.70833333333333337</v>
      </c>
      <c r="K4" s="4"/>
      <c r="L4" s="4"/>
      <c r="M4" s="12">
        <f t="shared" si="1"/>
        <v>0</v>
      </c>
      <c r="N4" s="13">
        <f t="shared" si="2"/>
        <v>6.9444444444444531E-2</v>
      </c>
      <c r="O4" s="11">
        <f t="shared" si="3"/>
        <v>0</v>
      </c>
      <c r="P4" s="11">
        <f t="shared" si="0"/>
        <v>18</v>
      </c>
      <c r="Q4" s="4">
        <v>421799</v>
      </c>
      <c r="R4" s="4">
        <v>421799</v>
      </c>
      <c r="S4" s="4">
        <v>421817</v>
      </c>
      <c r="T4" s="4">
        <v>421817</v>
      </c>
    </row>
    <row r="5" spans="1:20" x14ac:dyDescent="0.25">
      <c r="A5" s="3">
        <v>46037</v>
      </c>
      <c r="B5" s="4" t="s">
        <v>49</v>
      </c>
      <c r="C5" s="6" t="s">
        <v>29</v>
      </c>
      <c r="D5" s="4">
        <v>7125</v>
      </c>
      <c r="E5" s="5">
        <v>0.61111111111111116</v>
      </c>
      <c r="F5" s="5">
        <v>0.625</v>
      </c>
      <c r="G5" s="5">
        <v>0.625</v>
      </c>
      <c r="H5" s="5">
        <v>0.75138888888888888</v>
      </c>
      <c r="I5" s="5">
        <v>0.75138888888888888</v>
      </c>
      <c r="J5" s="5">
        <v>0.75347222222222221</v>
      </c>
      <c r="K5" s="4"/>
      <c r="L5" s="4"/>
      <c r="M5" s="12">
        <f t="shared" si="1"/>
        <v>0</v>
      </c>
      <c r="N5" s="13">
        <f t="shared" si="2"/>
        <v>0.12638888888888888</v>
      </c>
      <c r="O5" s="11">
        <f t="shared" si="3"/>
        <v>0</v>
      </c>
      <c r="P5" s="11">
        <f t="shared" si="0"/>
        <v>65</v>
      </c>
      <c r="Q5" s="4">
        <v>421951</v>
      </c>
      <c r="R5" s="4">
        <v>421951</v>
      </c>
      <c r="S5" s="4">
        <v>422016</v>
      </c>
      <c r="T5" s="4">
        <v>422016</v>
      </c>
    </row>
    <row r="6" spans="1:20" x14ac:dyDescent="0.25">
      <c r="A6" s="3">
        <v>46037</v>
      </c>
      <c r="B6" s="4" t="s">
        <v>49</v>
      </c>
      <c r="C6" s="6" t="s">
        <v>29</v>
      </c>
      <c r="D6" s="4">
        <v>7126</v>
      </c>
      <c r="E6" s="5">
        <v>0.61111111111111116</v>
      </c>
      <c r="F6" s="5">
        <v>0.61111111111111116</v>
      </c>
      <c r="G6" s="5">
        <v>0.61111111111111116</v>
      </c>
      <c r="H6" s="5">
        <v>0.75</v>
      </c>
      <c r="I6" s="5">
        <v>0.75</v>
      </c>
      <c r="J6" s="5">
        <v>0.75</v>
      </c>
      <c r="K6" s="4"/>
      <c r="L6" s="4"/>
      <c r="M6" s="12">
        <f t="shared" si="1"/>
        <v>0</v>
      </c>
      <c r="N6" s="13">
        <f t="shared" si="2"/>
        <v>0.13888888888888884</v>
      </c>
      <c r="O6" s="11">
        <f t="shared" si="3"/>
        <v>0</v>
      </c>
      <c r="P6" s="11">
        <f t="shared" si="0"/>
        <v>22</v>
      </c>
      <c r="Q6" s="4">
        <v>378297</v>
      </c>
      <c r="R6" s="4">
        <v>378297</v>
      </c>
      <c r="S6" s="4">
        <v>378319</v>
      </c>
      <c r="T6" s="4">
        <v>378319</v>
      </c>
    </row>
    <row r="7" spans="1:20" x14ac:dyDescent="0.25">
      <c r="A7" s="3">
        <v>46038</v>
      </c>
      <c r="B7" s="4" t="s">
        <v>42</v>
      </c>
      <c r="C7" s="4" t="s">
        <v>29</v>
      </c>
      <c r="D7" s="4">
        <v>7125</v>
      </c>
      <c r="E7" s="5">
        <v>0.52083333333333337</v>
      </c>
      <c r="F7" s="5">
        <v>0.53472222222222221</v>
      </c>
      <c r="G7" s="5">
        <v>0.53472222222222221</v>
      </c>
      <c r="H7" s="5">
        <v>0.6645833333333333</v>
      </c>
      <c r="I7" s="5">
        <v>0.6645833333333333</v>
      </c>
      <c r="J7" s="5">
        <v>0.66666666666666663</v>
      </c>
      <c r="K7" s="4"/>
      <c r="L7" s="4"/>
      <c r="M7" s="12">
        <f t="shared" si="1"/>
        <v>0</v>
      </c>
      <c r="N7" s="13">
        <f t="shared" si="2"/>
        <v>0.12986111111111109</v>
      </c>
      <c r="O7" s="11">
        <f t="shared" si="3"/>
        <v>0</v>
      </c>
      <c r="P7" s="11">
        <f t="shared" si="0"/>
        <v>15</v>
      </c>
      <c r="Q7" s="4">
        <v>422087</v>
      </c>
      <c r="R7" s="4">
        <v>422087</v>
      </c>
      <c r="S7" s="4">
        <v>422102</v>
      </c>
      <c r="T7" s="4">
        <v>422102</v>
      </c>
    </row>
    <row r="8" spans="1:20" x14ac:dyDescent="0.25">
      <c r="A8" s="3">
        <v>46041</v>
      </c>
      <c r="B8" s="4" t="s">
        <v>45</v>
      </c>
      <c r="C8" s="4" t="s">
        <v>29</v>
      </c>
      <c r="D8" s="4">
        <v>7125</v>
      </c>
      <c r="E8" s="5">
        <v>0.31597222222222221</v>
      </c>
      <c r="F8" s="5">
        <v>0.32430555555555557</v>
      </c>
      <c r="G8" s="5">
        <v>0.32430555555555557</v>
      </c>
      <c r="H8" s="5">
        <v>0.65</v>
      </c>
      <c r="I8" s="5">
        <v>0.65</v>
      </c>
      <c r="J8" s="5">
        <v>0.65277777777777779</v>
      </c>
      <c r="K8" s="4"/>
      <c r="L8" s="4"/>
      <c r="M8" s="12">
        <f t="shared" si="1"/>
        <v>0</v>
      </c>
      <c r="N8" s="13">
        <f t="shared" si="2"/>
        <v>0.32569444444444445</v>
      </c>
      <c r="O8" s="11">
        <f t="shared" si="3"/>
        <v>0</v>
      </c>
      <c r="P8" s="11">
        <f t="shared" si="0"/>
        <v>114</v>
      </c>
      <c r="Q8" s="4">
        <v>422102</v>
      </c>
      <c r="R8" s="4">
        <v>422102</v>
      </c>
      <c r="S8" s="4">
        <v>422216</v>
      </c>
      <c r="T8" s="4">
        <v>422216</v>
      </c>
    </row>
    <row r="9" spans="1:20" x14ac:dyDescent="0.25">
      <c r="A9" s="3">
        <v>46041</v>
      </c>
      <c r="B9" s="4" t="s">
        <v>45</v>
      </c>
      <c r="C9" s="4" t="s">
        <v>29</v>
      </c>
      <c r="D9" s="4">
        <v>7126</v>
      </c>
      <c r="E9" s="5">
        <v>0.35069444444444442</v>
      </c>
      <c r="F9" s="5">
        <v>0.36805555555555558</v>
      </c>
      <c r="G9" s="5">
        <v>0.36805555555555558</v>
      </c>
      <c r="H9" s="5">
        <v>0.62291666666666667</v>
      </c>
      <c r="I9" s="5">
        <v>0.62291666666666667</v>
      </c>
      <c r="J9" s="5">
        <v>0.625</v>
      </c>
      <c r="K9" s="4"/>
      <c r="L9" s="4"/>
      <c r="M9" s="12">
        <f t="shared" si="1"/>
        <v>0</v>
      </c>
      <c r="N9" s="13">
        <f t="shared" si="2"/>
        <v>0.25486111111111109</v>
      </c>
      <c r="O9" s="11">
        <f t="shared" si="3"/>
        <v>0</v>
      </c>
      <c r="P9" s="11">
        <f t="shared" si="0"/>
        <v>47</v>
      </c>
      <c r="Q9" s="4">
        <v>378513</v>
      </c>
      <c r="R9" s="4">
        <v>378513</v>
      </c>
      <c r="S9" s="4">
        <v>378560</v>
      </c>
      <c r="T9" s="4">
        <v>378560</v>
      </c>
    </row>
    <row r="10" spans="1:20" x14ac:dyDescent="0.25">
      <c r="A10" s="3">
        <v>46042</v>
      </c>
      <c r="B10" s="4" t="s">
        <v>46</v>
      </c>
      <c r="C10" s="4" t="s">
        <v>29</v>
      </c>
      <c r="D10" s="4">
        <v>7126</v>
      </c>
      <c r="E10" s="5">
        <v>0.59375</v>
      </c>
      <c r="F10" s="5">
        <v>0.6020833333333333</v>
      </c>
      <c r="G10" s="5">
        <v>0.6020833333333333</v>
      </c>
      <c r="H10" s="5">
        <v>0.7416666666666667</v>
      </c>
      <c r="I10" s="5">
        <v>0.7416666666666667</v>
      </c>
      <c r="J10" s="5">
        <v>0.75694444444444442</v>
      </c>
      <c r="K10" s="4"/>
      <c r="L10" s="4"/>
      <c r="M10" s="12">
        <f t="shared" si="1"/>
        <v>0</v>
      </c>
      <c r="N10" s="13">
        <f t="shared" si="2"/>
        <v>0.13958333333333339</v>
      </c>
      <c r="O10" s="11">
        <f t="shared" si="3"/>
        <v>0</v>
      </c>
      <c r="P10" s="11">
        <f t="shared" si="0"/>
        <v>57</v>
      </c>
      <c r="Q10" s="4">
        <v>378560</v>
      </c>
      <c r="R10" s="4">
        <v>378560</v>
      </c>
      <c r="S10" s="4">
        <v>378617</v>
      </c>
      <c r="T10" s="4">
        <v>378617</v>
      </c>
    </row>
    <row r="11" spans="1:20" x14ac:dyDescent="0.25">
      <c r="A11" s="3">
        <v>46042</v>
      </c>
      <c r="B11" s="4" t="s">
        <v>46</v>
      </c>
      <c r="C11" s="4" t="s">
        <v>29</v>
      </c>
      <c r="D11" s="4">
        <v>7125</v>
      </c>
      <c r="E11" s="5">
        <v>0.59375</v>
      </c>
      <c r="F11" s="5">
        <v>0.60763888888888884</v>
      </c>
      <c r="G11" s="5">
        <v>0.60763888888888884</v>
      </c>
      <c r="H11" s="5">
        <v>0.74097222222222225</v>
      </c>
      <c r="I11" s="5">
        <v>0.74097222222222225</v>
      </c>
      <c r="J11" s="5">
        <v>0.74305555555555558</v>
      </c>
      <c r="K11" s="4"/>
      <c r="L11" s="4"/>
      <c r="M11" s="12">
        <f t="shared" si="1"/>
        <v>0</v>
      </c>
      <c r="N11" s="13">
        <f t="shared" si="2"/>
        <v>0.13333333333333341</v>
      </c>
      <c r="O11" s="11">
        <f t="shared" si="3"/>
        <v>0</v>
      </c>
      <c r="P11" s="11">
        <f>S11-R11</f>
        <v>24</v>
      </c>
      <c r="Q11" s="4">
        <v>422216</v>
      </c>
      <c r="R11" s="4">
        <v>422216</v>
      </c>
      <c r="S11" s="4">
        <v>422240</v>
      </c>
      <c r="T11" s="4">
        <v>422240</v>
      </c>
    </row>
    <row r="12" spans="1:20" x14ac:dyDescent="0.25">
      <c r="A12" s="3">
        <v>46044</v>
      </c>
      <c r="B12" s="4" t="s">
        <v>49</v>
      </c>
      <c r="C12" s="4" t="s">
        <v>29</v>
      </c>
      <c r="D12" s="4">
        <v>7126</v>
      </c>
      <c r="E12" s="5">
        <v>0.61111111111111116</v>
      </c>
      <c r="F12" s="5">
        <v>0.625</v>
      </c>
      <c r="G12" s="5">
        <v>0.625</v>
      </c>
      <c r="H12" s="5">
        <v>0.75138888888888888</v>
      </c>
      <c r="I12" s="5">
        <v>0.75138888888888888</v>
      </c>
      <c r="J12" s="5">
        <v>0.75347222222222221</v>
      </c>
      <c r="K12" s="4"/>
      <c r="L12" s="4"/>
      <c r="M12" s="12">
        <f t="shared" si="1"/>
        <v>0</v>
      </c>
      <c r="N12" s="13">
        <f t="shared" si="2"/>
        <v>0.12638888888888888</v>
      </c>
      <c r="O12" s="11">
        <f>R12-Q12+T12-S12</f>
        <v>0</v>
      </c>
      <c r="P12" s="11">
        <f t="shared" si="0"/>
        <v>40</v>
      </c>
      <c r="Q12" s="4">
        <v>378617</v>
      </c>
      <c r="R12" s="4">
        <v>378617</v>
      </c>
      <c r="S12" s="4">
        <v>378657</v>
      </c>
      <c r="T12" s="4">
        <v>378657</v>
      </c>
    </row>
    <row r="13" spans="1:20" x14ac:dyDescent="0.25">
      <c r="A13" s="3">
        <v>46044</v>
      </c>
      <c r="B13" s="4" t="s">
        <v>49</v>
      </c>
      <c r="C13" s="4" t="s">
        <v>29</v>
      </c>
      <c r="D13" s="4">
        <v>7125</v>
      </c>
      <c r="E13" s="5">
        <v>0.61111111111111116</v>
      </c>
      <c r="F13" s="5">
        <v>0.61111111111111116</v>
      </c>
      <c r="G13" s="5">
        <v>0.61111111111111116</v>
      </c>
      <c r="H13" s="5">
        <v>0.75</v>
      </c>
      <c r="I13" s="5">
        <v>0.75</v>
      </c>
      <c r="J13" s="5">
        <v>0.75</v>
      </c>
      <c r="K13" s="4"/>
      <c r="L13" s="4"/>
      <c r="M13" s="12">
        <f t="shared" si="1"/>
        <v>0</v>
      </c>
      <c r="N13" s="13">
        <f t="shared" si="2"/>
        <v>0.13888888888888884</v>
      </c>
      <c r="O13" s="11">
        <f t="shared" si="3"/>
        <v>0</v>
      </c>
      <c r="P13" s="11">
        <f t="shared" si="0"/>
        <v>45</v>
      </c>
      <c r="Q13" s="4">
        <v>422240</v>
      </c>
      <c r="R13" s="4">
        <v>422240</v>
      </c>
      <c r="S13" s="4">
        <v>422285</v>
      </c>
      <c r="T13" s="4">
        <v>422285</v>
      </c>
    </row>
    <row r="14" spans="1:20" x14ac:dyDescent="0.25">
      <c r="A14" s="3">
        <v>46049</v>
      </c>
      <c r="B14" s="4" t="s">
        <v>46</v>
      </c>
      <c r="C14" s="4" t="s">
        <v>29</v>
      </c>
      <c r="D14" s="4">
        <v>7126</v>
      </c>
      <c r="E14" s="5">
        <v>0.61458333333333337</v>
      </c>
      <c r="F14" s="5">
        <v>0.61458333333333337</v>
      </c>
      <c r="G14" s="5">
        <v>0.61458333333333337</v>
      </c>
      <c r="H14" s="5">
        <v>0.76041666666666663</v>
      </c>
      <c r="I14" s="5">
        <v>0.76041666666666663</v>
      </c>
      <c r="J14" s="5">
        <v>0.76041666666666663</v>
      </c>
      <c r="K14" s="4"/>
      <c r="L14" s="4"/>
      <c r="M14" s="12">
        <f t="shared" si="1"/>
        <v>0</v>
      </c>
      <c r="N14" s="13">
        <f t="shared" si="2"/>
        <v>0.14583333333333326</v>
      </c>
      <c r="O14" s="11">
        <f t="shared" si="3"/>
        <v>0</v>
      </c>
      <c r="P14" s="11">
        <f t="shared" si="0"/>
        <v>20</v>
      </c>
      <c r="Q14" s="4">
        <v>379052</v>
      </c>
      <c r="R14" s="4">
        <v>379052</v>
      </c>
      <c r="S14" s="4">
        <v>379072</v>
      </c>
      <c r="T14" s="4">
        <v>379072</v>
      </c>
    </row>
    <row r="15" spans="1:20" x14ac:dyDescent="0.25">
      <c r="A15" s="3">
        <v>46049</v>
      </c>
      <c r="B15" s="4" t="s">
        <v>46</v>
      </c>
      <c r="C15" s="6" t="s">
        <v>29</v>
      </c>
      <c r="D15" s="4">
        <v>7125</v>
      </c>
      <c r="E15" s="5">
        <v>0.61111111111111116</v>
      </c>
      <c r="F15" s="5">
        <v>0.625</v>
      </c>
      <c r="G15" s="5">
        <v>0.625</v>
      </c>
      <c r="H15" s="5">
        <v>0.7583333333333333</v>
      </c>
      <c r="I15" s="5">
        <v>0.7583333333333333</v>
      </c>
      <c r="J15" s="5">
        <v>0.76041666666666663</v>
      </c>
      <c r="K15" s="4"/>
      <c r="L15" s="4"/>
      <c r="M15" s="12">
        <f t="shared" ref="M15:M21" si="4">G15-F15+I15-H15</f>
        <v>0</v>
      </c>
      <c r="N15" s="13">
        <f t="shared" ref="N15:N21" si="5">H15-G15-(L15-K15)</f>
        <v>0.1333333333333333</v>
      </c>
      <c r="O15" s="11">
        <f t="shared" ref="O15:O21" si="6">R15-Q15+T15-S15</f>
        <v>0</v>
      </c>
      <c r="P15" s="11">
        <f t="shared" ref="P15:P21" si="7">S15-R15</f>
        <v>66</v>
      </c>
      <c r="Q15" s="4">
        <v>422285</v>
      </c>
      <c r="R15" s="4">
        <v>422285</v>
      </c>
      <c r="S15" s="4">
        <v>422351</v>
      </c>
      <c r="T15" s="4">
        <v>422351</v>
      </c>
    </row>
    <row r="16" spans="1:20" x14ac:dyDescent="0.25">
      <c r="A16" s="3">
        <v>46050</v>
      </c>
      <c r="B16" s="4" t="s">
        <v>48</v>
      </c>
      <c r="C16" s="6" t="s">
        <v>29</v>
      </c>
      <c r="D16" s="4">
        <v>7125</v>
      </c>
      <c r="E16" s="5">
        <v>0.61111111111111116</v>
      </c>
      <c r="F16" s="5">
        <v>0.625</v>
      </c>
      <c r="G16" s="5">
        <v>0.625</v>
      </c>
      <c r="H16" s="5">
        <v>0.74791666666666667</v>
      </c>
      <c r="I16" s="5">
        <v>0.74791666666666667</v>
      </c>
      <c r="J16" s="5">
        <v>0.75</v>
      </c>
      <c r="K16" s="4"/>
      <c r="L16" s="4"/>
      <c r="M16" s="12">
        <f t="shared" si="4"/>
        <v>0</v>
      </c>
      <c r="N16" s="13">
        <f t="shared" si="5"/>
        <v>0.12291666666666667</v>
      </c>
      <c r="O16" s="11">
        <f t="shared" si="6"/>
        <v>0</v>
      </c>
      <c r="P16" s="11">
        <f t="shared" si="7"/>
        <v>23</v>
      </c>
      <c r="Q16" s="4">
        <v>422351</v>
      </c>
      <c r="R16" s="4">
        <v>422351</v>
      </c>
      <c r="S16" s="4">
        <v>422374</v>
      </c>
      <c r="T16" s="4">
        <v>422374</v>
      </c>
    </row>
    <row r="17" spans="1:20" x14ac:dyDescent="0.25">
      <c r="A17" s="3">
        <v>46051</v>
      </c>
      <c r="B17" s="4" t="s">
        <v>49</v>
      </c>
      <c r="C17" s="4" t="s">
        <v>29</v>
      </c>
      <c r="D17" s="4">
        <v>7138</v>
      </c>
      <c r="E17" s="5">
        <v>0.61111111111111116</v>
      </c>
      <c r="F17" s="5">
        <v>0.61111111111111116</v>
      </c>
      <c r="G17" s="5">
        <v>0.61111111111111116</v>
      </c>
      <c r="H17" s="5">
        <v>0.75694444444444442</v>
      </c>
      <c r="I17" s="5">
        <v>0.75694444444444442</v>
      </c>
      <c r="J17" s="5">
        <v>0.75694444444444442</v>
      </c>
      <c r="K17" s="4"/>
      <c r="L17" s="4"/>
      <c r="M17" s="12">
        <f t="shared" si="4"/>
        <v>0</v>
      </c>
      <c r="N17" s="13">
        <f t="shared" si="5"/>
        <v>0.14583333333333326</v>
      </c>
      <c r="O17" s="11">
        <f t="shared" si="6"/>
        <v>0</v>
      </c>
      <c r="P17" s="11">
        <f t="shared" si="7"/>
        <v>46</v>
      </c>
      <c r="Q17" s="4">
        <v>246292</v>
      </c>
      <c r="R17" s="4">
        <v>246292</v>
      </c>
      <c r="S17" s="4">
        <v>246338</v>
      </c>
      <c r="T17" s="4">
        <v>246338</v>
      </c>
    </row>
    <row r="18" spans="1:20" x14ac:dyDescent="0.25">
      <c r="A18" s="3">
        <v>46051</v>
      </c>
      <c r="B18" s="4" t="s">
        <v>49</v>
      </c>
      <c r="C18" s="4" t="s">
        <v>29</v>
      </c>
      <c r="D18" s="4">
        <v>7125</v>
      </c>
      <c r="E18" s="5">
        <v>0.61111111111111116</v>
      </c>
      <c r="F18" s="5">
        <v>0.625</v>
      </c>
      <c r="G18" s="5">
        <v>0.625</v>
      </c>
      <c r="H18" s="5">
        <v>0.74791666666666667</v>
      </c>
      <c r="I18" s="5">
        <v>0.74791666666666667</v>
      </c>
      <c r="J18" s="5">
        <v>0.75</v>
      </c>
      <c r="K18" s="4"/>
      <c r="L18" s="4"/>
      <c r="M18" s="12">
        <f t="shared" si="4"/>
        <v>0</v>
      </c>
      <c r="N18" s="13">
        <f t="shared" si="5"/>
        <v>0.12291666666666667</v>
      </c>
      <c r="O18" s="11">
        <f t="shared" si="6"/>
        <v>0</v>
      </c>
      <c r="P18" s="11">
        <f t="shared" si="7"/>
        <v>41</v>
      </c>
      <c r="Q18" s="4">
        <v>422374</v>
      </c>
      <c r="R18" s="4">
        <v>422374</v>
      </c>
      <c r="S18" s="4">
        <v>422415</v>
      </c>
      <c r="T18" s="4">
        <v>422415</v>
      </c>
    </row>
    <row r="19" spans="1:20" x14ac:dyDescent="0.25">
      <c r="A19" s="3"/>
      <c r="B19" s="4"/>
      <c r="C19" s="4"/>
      <c r="D19" s="4"/>
      <c r="E19" s="5"/>
      <c r="F19" s="5"/>
      <c r="G19" s="5"/>
      <c r="H19" s="5"/>
      <c r="I19" s="5"/>
      <c r="J19" s="5"/>
      <c r="K19" s="4"/>
      <c r="L19" s="4"/>
      <c r="M19" s="12">
        <f t="shared" si="4"/>
        <v>0</v>
      </c>
      <c r="N19" s="13">
        <f t="shared" si="5"/>
        <v>0</v>
      </c>
      <c r="O19" s="11">
        <f t="shared" si="6"/>
        <v>0</v>
      </c>
      <c r="P19" s="11">
        <f t="shared" si="7"/>
        <v>0</v>
      </c>
      <c r="Q19" s="4"/>
      <c r="R19" s="4"/>
      <c r="S19" s="4"/>
      <c r="T19" s="4"/>
    </row>
    <row r="20" spans="1:20" x14ac:dyDescent="0.25">
      <c r="A20" s="3"/>
      <c r="B20" s="4"/>
      <c r="C20" s="4"/>
      <c r="D20" s="4"/>
      <c r="E20" s="5"/>
      <c r="F20" s="5"/>
      <c r="G20" s="5"/>
      <c r="H20" s="5"/>
      <c r="I20" s="5"/>
      <c r="J20" s="5"/>
      <c r="K20" s="4"/>
      <c r="L20" s="4"/>
      <c r="M20" s="12">
        <f t="shared" si="4"/>
        <v>0</v>
      </c>
      <c r="N20" s="13">
        <f t="shared" si="5"/>
        <v>0</v>
      </c>
      <c r="O20" s="11">
        <f t="shared" si="6"/>
        <v>0</v>
      </c>
      <c r="P20" s="11">
        <f t="shared" si="7"/>
        <v>0</v>
      </c>
      <c r="Q20" s="4"/>
      <c r="R20" s="4"/>
      <c r="S20" s="4"/>
      <c r="T20" s="4"/>
    </row>
    <row r="21" spans="1:20" x14ac:dyDescent="0.25">
      <c r="A21" s="3"/>
      <c r="B21" s="4"/>
      <c r="C21" s="4"/>
      <c r="D21" s="4"/>
      <c r="E21" s="5"/>
      <c r="F21" s="5"/>
      <c r="G21" s="5"/>
      <c r="H21" s="5"/>
      <c r="I21" s="5"/>
      <c r="J21" s="5"/>
      <c r="K21" s="4"/>
      <c r="L21" s="4"/>
      <c r="M21" s="12">
        <f t="shared" si="4"/>
        <v>0</v>
      </c>
      <c r="N21" s="13">
        <f t="shared" si="5"/>
        <v>0</v>
      </c>
      <c r="O21" s="11">
        <f t="shared" si="6"/>
        <v>0</v>
      </c>
      <c r="P21" s="11">
        <f t="shared" si="7"/>
        <v>0</v>
      </c>
      <c r="Q21" s="4"/>
      <c r="R21" s="4"/>
      <c r="S21" s="4"/>
      <c r="T21" s="4"/>
    </row>
    <row r="22" spans="1:20" ht="18.75" customHeight="1" x14ac:dyDescent="0.25">
      <c r="A22" s="106" t="s">
        <v>22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31">
        <f>SUM(M2:M21)</f>
        <v>0</v>
      </c>
      <c r="N22" s="31">
        <f>SUM(N2:N21)</f>
        <v>2.5333333333333332</v>
      </c>
      <c r="O22" s="36">
        <f>SUM(O2:O21)</f>
        <v>0</v>
      </c>
      <c r="P22" s="36">
        <f>SUM(P2:P21)</f>
        <v>725</v>
      </c>
    </row>
    <row r="23" spans="1:20" ht="18.75" customHeight="1" x14ac:dyDescent="0.25">
      <c r="A23" s="106" t="s">
        <v>23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36">
        <f>M22*24</f>
        <v>0</v>
      </c>
      <c r="N23" s="36">
        <f>N22*24</f>
        <v>60.8</v>
      </c>
      <c r="O23" s="37"/>
      <c r="P23" s="37"/>
    </row>
    <row r="24" spans="1:20" x14ac:dyDescent="0.25">
      <c r="C24" s="9"/>
      <c r="M24" s="30"/>
      <c r="N24" s="30"/>
      <c r="O24" s="37"/>
      <c r="P24" s="37"/>
    </row>
    <row r="25" spans="1:20" x14ac:dyDescent="0.25">
      <c r="C25" s="9"/>
      <c r="M25" s="30"/>
      <c r="N25" s="30"/>
      <c r="O25" s="37"/>
      <c r="P25" s="37"/>
    </row>
    <row r="26" spans="1:20" x14ac:dyDescent="0.25">
      <c r="C26" s="9"/>
      <c r="M26" s="30"/>
      <c r="N26" s="30"/>
      <c r="O26" s="37"/>
      <c r="P26" s="37"/>
    </row>
    <row r="27" spans="1:20" x14ac:dyDescent="0.25">
      <c r="C27" s="9"/>
      <c r="M27" s="30"/>
      <c r="N27" s="30"/>
      <c r="O27" s="37"/>
      <c r="P27" s="37"/>
    </row>
    <row r="28" spans="1:20" x14ac:dyDescent="0.25">
      <c r="C28" s="9"/>
      <c r="M28" s="30"/>
      <c r="N28" s="30"/>
      <c r="O28" s="37"/>
      <c r="P28" s="37"/>
    </row>
    <row r="29" spans="1:20" x14ac:dyDescent="0.25">
      <c r="C29" s="9"/>
      <c r="M29" s="30"/>
      <c r="N29" s="30"/>
      <c r="O29" s="37"/>
      <c r="P29" s="37"/>
    </row>
    <row r="30" spans="1:20" x14ac:dyDescent="0.25">
      <c r="C30" s="9"/>
      <c r="M30" s="30"/>
      <c r="N30" s="30"/>
      <c r="O30" s="37"/>
      <c r="P30" s="37"/>
    </row>
    <row r="31" spans="1:20" ht="15.75" thickBot="1" x14ac:dyDescent="0.3">
      <c r="C31" s="9"/>
      <c r="M31" s="30"/>
      <c r="N31" s="30"/>
      <c r="O31" s="37"/>
      <c r="P31" s="37"/>
    </row>
    <row r="32" spans="1:20" ht="15.75" thickBot="1" x14ac:dyDescent="0.3">
      <c r="A32" s="42" t="s">
        <v>30</v>
      </c>
      <c r="C32" s="9"/>
      <c r="M32" s="30"/>
      <c r="N32" s="30"/>
      <c r="O32" s="37"/>
      <c r="P32" s="37"/>
    </row>
    <row r="33" spans="1:22" x14ac:dyDescent="0.25">
      <c r="A33" s="17" t="s">
        <v>29</v>
      </c>
      <c r="C33" s="9"/>
      <c r="M33" s="30"/>
      <c r="N33" s="30"/>
      <c r="O33" s="37"/>
      <c r="P33" s="37"/>
    </row>
    <row r="34" spans="1:22" x14ac:dyDescent="0.25">
      <c r="C34" s="9"/>
      <c r="M34" s="30"/>
      <c r="N34" s="30"/>
      <c r="O34" s="37"/>
      <c r="P34" s="37"/>
    </row>
    <row r="35" spans="1:22" x14ac:dyDescent="0.25">
      <c r="C35" s="9"/>
      <c r="M35" s="30"/>
      <c r="N35" s="30"/>
      <c r="O35" s="37"/>
      <c r="P35" s="37"/>
    </row>
    <row r="36" spans="1:22" s="9" customFormat="1" x14ac:dyDescent="0.25">
      <c r="A36" s="8"/>
      <c r="M36" s="30"/>
      <c r="N36" s="30"/>
      <c r="O36" s="37"/>
      <c r="P36" s="37"/>
      <c r="U36" s="1"/>
      <c r="V36" s="1"/>
    </row>
    <row r="37" spans="1:22" s="9" customFormat="1" x14ac:dyDescent="0.25">
      <c r="A37" s="8"/>
      <c r="M37" s="30"/>
      <c r="N37" s="30"/>
      <c r="O37" s="37"/>
      <c r="P37" s="37"/>
      <c r="U37" s="1"/>
      <c r="V37" s="1"/>
    </row>
    <row r="38" spans="1:22" s="9" customFormat="1" x14ac:dyDescent="0.25">
      <c r="A38" s="8"/>
      <c r="M38" s="30"/>
      <c r="N38" s="30"/>
      <c r="O38" s="37"/>
      <c r="P38" s="37"/>
      <c r="U38" s="1"/>
      <c r="V38" s="1"/>
    </row>
    <row r="39" spans="1:22" s="9" customFormat="1" x14ac:dyDescent="0.25">
      <c r="A39" s="8"/>
      <c r="M39" s="30"/>
      <c r="N39" s="30"/>
      <c r="O39" s="37"/>
      <c r="P39" s="37"/>
      <c r="U39" s="1"/>
      <c r="V39" s="1"/>
    </row>
    <row r="40" spans="1:22" s="9" customFormat="1" x14ac:dyDescent="0.25">
      <c r="A40" s="8"/>
      <c r="M40" s="30"/>
      <c r="N40" s="30"/>
      <c r="O40" s="37"/>
      <c r="P40" s="37"/>
      <c r="U40" s="1"/>
      <c r="V40" s="1"/>
    </row>
    <row r="41" spans="1:22" s="9" customFormat="1" x14ac:dyDescent="0.25">
      <c r="A41" s="8"/>
      <c r="M41" s="30"/>
      <c r="N41" s="30"/>
      <c r="O41" s="37"/>
      <c r="P41" s="37"/>
      <c r="U41" s="1"/>
      <c r="V41" s="1"/>
    </row>
    <row r="42" spans="1:22" s="9" customFormat="1" x14ac:dyDescent="0.25">
      <c r="A42" s="8"/>
      <c r="M42" s="30"/>
      <c r="N42" s="30"/>
      <c r="O42" s="37"/>
      <c r="P42" s="37"/>
      <c r="U42" s="1"/>
      <c r="V42" s="1"/>
    </row>
    <row r="43" spans="1:22" s="9" customFormat="1" x14ac:dyDescent="0.25">
      <c r="A43" s="8"/>
      <c r="M43" s="30"/>
      <c r="N43" s="30"/>
      <c r="O43" s="37"/>
      <c r="P43" s="37"/>
      <c r="U43" s="1"/>
      <c r="V43" s="1"/>
    </row>
    <row r="44" spans="1:22" s="9" customFormat="1" x14ac:dyDescent="0.25">
      <c r="A44" s="8"/>
      <c r="M44" s="30"/>
      <c r="N44" s="30"/>
      <c r="O44" s="37"/>
      <c r="P44" s="37"/>
      <c r="U44" s="1"/>
      <c r="V44" s="1"/>
    </row>
    <row r="45" spans="1:22" s="9" customFormat="1" x14ac:dyDescent="0.25">
      <c r="A45" s="8"/>
      <c r="M45" s="30"/>
      <c r="N45" s="30"/>
      <c r="O45" s="37"/>
      <c r="P45" s="37"/>
      <c r="U45" s="1"/>
      <c r="V45" s="1"/>
    </row>
    <row r="46" spans="1:22" s="9" customFormat="1" x14ac:dyDescent="0.25">
      <c r="A46" s="8"/>
      <c r="M46" s="30"/>
      <c r="N46" s="30"/>
      <c r="O46" s="37"/>
      <c r="P46" s="37"/>
      <c r="U46" s="1"/>
      <c r="V46" s="1"/>
    </row>
    <row r="47" spans="1:22" s="9" customFormat="1" x14ac:dyDescent="0.25">
      <c r="A47" s="8"/>
      <c r="M47" s="30"/>
      <c r="N47" s="30"/>
      <c r="O47" s="37"/>
      <c r="P47" s="37"/>
      <c r="U47" s="1"/>
      <c r="V47" s="1"/>
    </row>
    <row r="48" spans="1:22" s="9" customFormat="1" x14ac:dyDescent="0.25">
      <c r="A48" s="8"/>
      <c r="M48" s="30"/>
      <c r="N48" s="30"/>
      <c r="O48" s="37"/>
      <c r="P48" s="37"/>
      <c r="U48" s="1"/>
      <c r="V48" s="1"/>
    </row>
    <row r="49" spans="1:22" s="9" customFormat="1" x14ac:dyDescent="0.25">
      <c r="A49" s="8"/>
      <c r="M49" s="30"/>
      <c r="N49" s="30"/>
      <c r="O49" s="37"/>
      <c r="P49" s="37"/>
      <c r="U49" s="1"/>
      <c r="V49" s="1"/>
    </row>
    <row r="50" spans="1:22" s="9" customFormat="1" x14ac:dyDescent="0.25">
      <c r="A50" s="8"/>
      <c r="M50" s="30"/>
      <c r="N50" s="30"/>
      <c r="O50" s="37"/>
      <c r="P50" s="37"/>
      <c r="U50" s="1"/>
      <c r="V50" s="1"/>
    </row>
    <row r="51" spans="1:22" s="9" customFormat="1" x14ac:dyDescent="0.25">
      <c r="A51" s="8"/>
      <c r="M51" s="30"/>
      <c r="N51" s="30"/>
      <c r="O51" s="37"/>
      <c r="P51" s="37"/>
      <c r="U51" s="1"/>
      <c r="V51" s="1"/>
    </row>
    <row r="52" spans="1:22" s="9" customFormat="1" x14ac:dyDescent="0.25">
      <c r="A52" s="8"/>
      <c r="M52" s="30"/>
      <c r="N52" s="30"/>
      <c r="O52" s="37"/>
      <c r="P52" s="37"/>
      <c r="U52" s="1"/>
      <c r="V52" s="1"/>
    </row>
    <row r="53" spans="1:22" s="9" customFormat="1" x14ac:dyDescent="0.25">
      <c r="A53" s="8"/>
      <c r="M53" s="30"/>
      <c r="N53" s="30"/>
      <c r="O53" s="37"/>
      <c r="P53" s="37"/>
      <c r="U53" s="1"/>
      <c r="V53" s="1"/>
    </row>
    <row r="54" spans="1:22" s="9" customFormat="1" x14ac:dyDescent="0.25">
      <c r="A54" s="8"/>
      <c r="M54" s="30"/>
      <c r="N54" s="30"/>
      <c r="O54" s="37"/>
      <c r="P54" s="37"/>
      <c r="U54" s="1"/>
      <c r="V54" s="1"/>
    </row>
    <row r="55" spans="1:22" s="9" customFormat="1" x14ac:dyDescent="0.25">
      <c r="A55" s="8"/>
      <c r="M55" s="30"/>
      <c r="N55" s="30"/>
      <c r="O55" s="37"/>
      <c r="P55" s="37"/>
      <c r="U55" s="1"/>
      <c r="V55" s="1"/>
    </row>
    <row r="56" spans="1:22" s="9" customFormat="1" x14ac:dyDescent="0.25">
      <c r="A56" s="8"/>
      <c r="M56" s="30"/>
      <c r="N56" s="30"/>
      <c r="O56" s="37"/>
      <c r="P56" s="37"/>
      <c r="U56" s="1"/>
      <c r="V56" s="1"/>
    </row>
    <row r="57" spans="1:22" s="9" customFormat="1" x14ac:dyDescent="0.25">
      <c r="A57" s="8"/>
      <c r="M57" s="30"/>
      <c r="N57" s="30"/>
      <c r="O57" s="37"/>
      <c r="P57" s="37"/>
      <c r="U57" s="1"/>
      <c r="V57" s="1"/>
    </row>
    <row r="58" spans="1:22" s="9" customFormat="1" x14ac:dyDescent="0.25">
      <c r="A58" s="8"/>
      <c r="M58" s="30"/>
      <c r="N58" s="30"/>
      <c r="O58" s="37"/>
      <c r="P58" s="37"/>
      <c r="U58" s="1"/>
      <c r="V58" s="1"/>
    </row>
    <row r="59" spans="1:22" s="9" customFormat="1" x14ac:dyDescent="0.25">
      <c r="A59" s="8"/>
      <c r="M59" s="30"/>
      <c r="N59" s="30"/>
      <c r="O59" s="37"/>
      <c r="P59" s="37"/>
      <c r="U59" s="1"/>
      <c r="V59" s="1"/>
    </row>
    <row r="60" spans="1:22" s="9" customFormat="1" x14ac:dyDescent="0.25">
      <c r="A60" s="8"/>
      <c r="M60" s="30"/>
      <c r="N60" s="30"/>
      <c r="O60" s="37"/>
      <c r="P60" s="37"/>
      <c r="U60" s="1"/>
      <c r="V60" s="1"/>
    </row>
    <row r="61" spans="1:22" s="9" customFormat="1" x14ac:dyDescent="0.25">
      <c r="A61" s="8"/>
      <c r="M61" s="30"/>
      <c r="N61" s="30"/>
      <c r="O61" s="37"/>
      <c r="P61" s="37"/>
      <c r="U61" s="1"/>
      <c r="V61" s="1"/>
    </row>
    <row r="62" spans="1:22" s="9" customFormat="1" x14ac:dyDescent="0.25">
      <c r="A62" s="8"/>
      <c r="M62" s="30"/>
      <c r="N62" s="30"/>
      <c r="O62" s="37"/>
      <c r="P62" s="37"/>
      <c r="U62" s="1"/>
      <c r="V62" s="1"/>
    </row>
    <row r="63" spans="1:22" s="9" customFormat="1" x14ac:dyDescent="0.25">
      <c r="A63" s="8"/>
      <c r="M63" s="30"/>
      <c r="N63" s="30"/>
      <c r="O63" s="37"/>
      <c r="P63" s="37"/>
      <c r="U63" s="1"/>
      <c r="V63" s="1"/>
    </row>
    <row r="64" spans="1:22" s="9" customFormat="1" x14ac:dyDescent="0.25">
      <c r="A64" s="8"/>
      <c r="M64" s="30"/>
      <c r="N64" s="30"/>
      <c r="O64" s="37"/>
      <c r="P64" s="37"/>
      <c r="U64" s="1"/>
      <c r="V64" s="1"/>
    </row>
    <row r="65" spans="1:22" s="9" customFormat="1" x14ac:dyDescent="0.25">
      <c r="A65" s="8"/>
      <c r="M65" s="30"/>
      <c r="N65" s="30"/>
      <c r="O65" s="37"/>
      <c r="P65" s="37"/>
      <c r="U65" s="1"/>
      <c r="V65" s="1"/>
    </row>
    <row r="66" spans="1:22" s="9" customFormat="1" x14ac:dyDescent="0.25">
      <c r="A66" s="8"/>
      <c r="M66" s="30"/>
      <c r="N66" s="30"/>
      <c r="O66" s="37"/>
      <c r="P66" s="37"/>
      <c r="U66" s="1"/>
      <c r="V66" s="1"/>
    </row>
    <row r="67" spans="1:22" s="9" customFormat="1" x14ac:dyDescent="0.25">
      <c r="A67" s="8"/>
      <c r="M67" s="30"/>
      <c r="N67" s="30"/>
      <c r="O67" s="37"/>
      <c r="P67" s="37"/>
      <c r="U67" s="1"/>
      <c r="V67" s="1"/>
    </row>
    <row r="68" spans="1:22" s="9" customFormat="1" x14ac:dyDescent="0.25">
      <c r="A68" s="8"/>
      <c r="M68" s="30"/>
      <c r="N68" s="30"/>
      <c r="O68" s="37"/>
      <c r="P68" s="37"/>
      <c r="U68" s="1"/>
      <c r="V68" s="1"/>
    </row>
    <row r="69" spans="1:22" s="9" customFormat="1" x14ac:dyDescent="0.25">
      <c r="A69" s="8"/>
      <c r="M69" s="30"/>
      <c r="N69" s="30"/>
      <c r="O69" s="37"/>
      <c r="P69" s="37"/>
      <c r="U69" s="1"/>
      <c r="V69" s="1"/>
    </row>
    <row r="70" spans="1:22" s="9" customFormat="1" x14ac:dyDescent="0.25">
      <c r="A70" s="8"/>
      <c r="M70" s="30"/>
      <c r="N70" s="30"/>
      <c r="O70" s="37"/>
      <c r="P70" s="37"/>
      <c r="U70" s="1"/>
      <c r="V70" s="1"/>
    </row>
    <row r="71" spans="1:22" s="9" customFormat="1" x14ac:dyDescent="0.25">
      <c r="A71" s="8"/>
      <c r="M71" s="30"/>
      <c r="N71" s="30"/>
      <c r="O71" s="37"/>
      <c r="P71" s="37"/>
      <c r="U71" s="1"/>
      <c r="V71" s="1"/>
    </row>
    <row r="72" spans="1:22" s="9" customFormat="1" x14ac:dyDescent="0.25">
      <c r="A72" s="8"/>
      <c r="M72" s="30"/>
      <c r="N72" s="30"/>
      <c r="O72" s="37"/>
      <c r="P72" s="37"/>
      <c r="U72" s="1"/>
      <c r="V72" s="1"/>
    </row>
    <row r="73" spans="1:22" s="9" customFormat="1" x14ac:dyDescent="0.25">
      <c r="A73" s="8"/>
      <c r="M73" s="30"/>
      <c r="N73" s="30"/>
      <c r="O73" s="37"/>
      <c r="P73" s="37"/>
      <c r="U73" s="1"/>
      <c r="V73" s="1"/>
    </row>
    <row r="74" spans="1:22" s="9" customFormat="1" x14ac:dyDescent="0.25">
      <c r="A74" s="8"/>
      <c r="M74" s="30"/>
      <c r="N74" s="30"/>
      <c r="O74" s="37"/>
      <c r="P74" s="37"/>
      <c r="U74" s="1"/>
      <c r="V74" s="1"/>
    </row>
    <row r="75" spans="1:22" s="9" customFormat="1" x14ac:dyDescent="0.25">
      <c r="A75" s="8"/>
      <c r="M75" s="30"/>
      <c r="N75" s="30"/>
      <c r="O75" s="37"/>
      <c r="P75" s="37"/>
      <c r="U75" s="1"/>
      <c r="V75" s="1"/>
    </row>
    <row r="76" spans="1:22" s="9" customFormat="1" x14ac:dyDescent="0.25">
      <c r="A76" s="8"/>
      <c r="M76" s="30"/>
      <c r="N76" s="30"/>
      <c r="O76" s="37"/>
      <c r="P76" s="37"/>
      <c r="U76" s="1"/>
      <c r="V76" s="1"/>
    </row>
    <row r="77" spans="1:22" s="9" customFormat="1" x14ac:dyDescent="0.25">
      <c r="A77" s="8"/>
      <c r="M77" s="30"/>
      <c r="N77" s="30"/>
      <c r="O77" s="37"/>
      <c r="P77" s="37"/>
      <c r="U77" s="1"/>
      <c r="V77" s="1"/>
    </row>
    <row r="78" spans="1:22" s="9" customFormat="1" x14ac:dyDescent="0.25">
      <c r="A78" s="8"/>
      <c r="M78" s="30"/>
      <c r="N78" s="30"/>
      <c r="O78" s="37"/>
      <c r="P78" s="37"/>
      <c r="U78" s="1"/>
      <c r="V78" s="1"/>
    </row>
    <row r="79" spans="1:22" s="9" customFormat="1" x14ac:dyDescent="0.25">
      <c r="A79" s="8"/>
      <c r="M79" s="30"/>
      <c r="N79" s="30"/>
      <c r="O79" s="37"/>
      <c r="P79" s="37"/>
      <c r="U79" s="1"/>
      <c r="V79" s="1"/>
    </row>
    <row r="80" spans="1:22" s="9" customFormat="1" x14ac:dyDescent="0.25">
      <c r="A80" s="8"/>
      <c r="M80" s="30"/>
      <c r="N80" s="30"/>
      <c r="O80" s="37"/>
      <c r="P80" s="37"/>
      <c r="U80" s="1"/>
      <c r="V80" s="1"/>
    </row>
    <row r="81" spans="1:22" s="9" customFormat="1" x14ac:dyDescent="0.25">
      <c r="A81" s="8"/>
      <c r="M81" s="30"/>
      <c r="N81" s="30"/>
      <c r="O81" s="37"/>
      <c r="P81" s="37"/>
      <c r="U81" s="1"/>
      <c r="V81" s="1"/>
    </row>
    <row r="82" spans="1:22" s="9" customFormat="1" x14ac:dyDescent="0.25">
      <c r="A82" s="8"/>
      <c r="M82" s="30"/>
      <c r="N82" s="30"/>
      <c r="O82" s="37"/>
      <c r="P82" s="37"/>
      <c r="U82" s="1"/>
      <c r="V82" s="1"/>
    </row>
    <row r="83" spans="1:22" s="9" customFormat="1" x14ac:dyDescent="0.25">
      <c r="A83" s="8"/>
      <c r="M83" s="30"/>
      <c r="N83" s="30"/>
      <c r="O83" s="37"/>
      <c r="P83" s="37"/>
      <c r="U83" s="1"/>
      <c r="V83" s="1"/>
    </row>
    <row r="84" spans="1:22" s="9" customFormat="1" x14ac:dyDescent="0.25">
      <c r="A84" s="8"/>
      <c r="M84" s="30"/>
      <c r="N84" s="30"/>
      <c r="O84" s="37"/>
      <c r="P84" s="37"/>
      <c r="U84" s="1"/>
      <c r="V84" s="1"/>
    </row>
    <row r="85" spans="1:22" s="9" customFormat="1" x14ac:dyDescent="0.25">
      <c r="A85" s="8"/>
      <c r="M85" s="30"/>
      <c r="N85" s="30"/>
      <c r="O85" s="37"/>
      <c r="P85" s="37"/>
      <c r="U85" s="1"/>
      <c r="V85" s="1"/>
    </row>
    <row r="86" spans="1:22" s="9" customFormat="1" x14ac:dyDescent="0.25">
      <c r="A86" s="8"/>
      <c r="M86" s="30"/>
      <c r="N86" s="30"/>
      <c r="O86" s="37"/>
      <c r="P86" s="37"/>
      <c r="U86" s="1"/>
      <c r="V86" s="1"/>
    </row>
    <row r="87" spans="1:22" s="9" customFormat="1" x14ac:dyDescent="0.25">
      <c r="A87" s="8"/>
      <c r="M87" s="30"/>
      <c r="N87" s="30"/>
      <c r="O87" s="37"/>
      <c r="P87" s="37"/>
      <c r="U87" s="1"/>
      <c r="V87" s="1"/>
    </row>
    <row r="88" spans="1:22" s="9" customFormat="1" x14ac:dyDescent="0.25">
      <c r="A88" s="8"/>
      <c r="M88" s="30"/>
      <c r="N88" s="30"/>
      <c r="O88" s="37"/>
      <c r="P88" s="37"/>
      <c r="U88" s="1"/>
      <c r="V88" s="1"/>
    </row>
    <row r="89" spans="1:22" s="9" customFormat="1" x14ac:dyDescent="0.25">
      <c r="A89" s="8"/>
      <c r="M89" s="30"/>
      <c r="N89" s="30"/>
      <c r="O89" s="37"/>
      <c r="P89" s="37"/>
      <c r="U89" s="1"/>
      <c r="V89" s="1"/>
    </row>
    <row r="90" spans="1:22" s="9" customFormat="1" x14ac:dyDescent="0.25">
      <c r="A90" s="8"/>
      <c r="M90" s="30"/>
      <c r="N90" s="30"/>
      <c r="O90" s="37"/>
      <c r="P90" s="37"/>
      <c r="U90" s="1"/>
      <c r="V90" s="1"/>
    </row>
    <row r="91" spans="1:22" s="9" customFormat="1" x14ac:dyDescent="0.25">
      <c r="A91" s="8"/>
      <c r="M91" s="30"/>
      <c r="N91" s="30"/>
      <c r="O91" s="37"/>
      <c r="P91" s="37"/>
      <c r="U91" s="1"/>
      <c r="V91" s="1"/>
    </row>
    <row r="92" spans="1:22" s="9" customFormat="1" x14ac:dyDescent="0.25">
      <c r="A92" s="8"/>
      <c r="M92" s="30"/>
      <c r="N92" s="30"/>
      <c r="O92" s="37"/>
      <c r="P92" s="37"/>
      <c r="U92" s="1"/>
      <c r="V92" s="1"/>
    </row>
    <row r="93" spans="1:22" s="9" customFormat="1" x14ac:dyDescent="0.25">
      <c r="A93" s="8"/>
      <c r="M93" s="30"/>
      <c r="N93" s="30"/>
      <c r="O93" s="37"/>
      <c r="P93" s="37"/>
      <c r="U93" s="1"/>
      <c r="V93" s="1"/>
    </row>
    <row r="94" spans="1:22" s="9" customFormat="1" x14ac:dyDescent="0.25">
      <c r="A94" s="8"/>
      <c r="M94" s="30"/>
      <c r="N94" s="30"/>
      <c r="O94" s="37"/>
      <c r="P94" s="37"/>
      <c r="U94" s="1"/>
      <c r="V94" s="1"/>
    </row>
    <row r="95" spans="1:22" s="9" customFormat="1" x14ac:dyDescent="0.25">
      <c r="A95" s="8"/>
      <c r="M95" s="30"/>
      <c r="N95" s="30"/>
      <c r="O95" s="37"/>
      <c r="P95" s="37"/>
      <c r="U95" s="1"/>
      <c r="V95" s="1"/>
    </row>
    <row r="96" spans="1:22" s="9" customFormat="1" x14ac:dyDescent="0.25">
      <c r="A96" s="8"/>
      <c r="M96" s="30"/>
      <c r="N96" s="30"/>
      <c r="O96" s="37"/>
      <c r="P96" s="37"/>
      <c r="U96" s="1"/>
      <c r="V96" s="1"/>
    </row>
    <row r="97" spans="1:22" s="9" customFormat="1" x14ac:dyDescent="0.25">
      <c r="A97" s="8"/>
      <c r="M97" s="30"/>
      <c r="N97" s="30"/>
      <c r="O97" s="37"/>
      <c r="P97" s="37"/>
      <c r="U97" s="1"/>
      <c r="V97" s="1"/>
    </row>
    <row r="98" spans="1:22" s="9" customFormat="1" x14ac:dyDescent="0.25">
      <c r="A98" s="8"/>
      <c r="M98" s="30"/>
      <c r="N98" s="30"/>
      <c r="O98" s="37"/>
      <c r="P98" s="37"/>
      <c r="U98" s="1"/>
      <c r="V98" s="1"/>
    </row>
    <row r="99" spans="1:22" s="9" customFormat="1" x14ac:dyDescent="0.25">
      <c r="A99" s="8"/>
      <c r="M99" s="30"/>
      <c r="N99" s="30"/>
      <c r="O99" s="37"/>
      <c r="P99" s="37"/>
      <c r="U99" s="1"/>
      <c r="V99" s="1"/>
    </row>
    <row r="100" spans="1:22" s="9" customFormat="1" x14ac:dyDescent="0.25">
      <c r="A100" s="8"/>
      <c r="M100" s="30"/>
      <c r="N100" s="30"/>
      <c r="O100" s="37"/>
      <c r="P100" s="37"/>
      <c r="U100" s="1"/>
      <c r="V100" s="1"/>
    </row>
    <row r="101" spans="1:22" s="9" customFormat="1" x14ac:dyDescent="0.25">
      <c r="A101" s="8"/>
      <c r="M101" s="30"/>
      <c r="N101" s="30"/>
      <c r="O101" s="37"/>
      <c r="P101" s="37"/>
      <c r="U101" s="1"/>
      <c r="V101" s="1"/>
    </row>
    <row r="102" spans="1:22" s="9" customFormat="1" x14ac:dyDescent="0.25">
      <c r="A102" s="8"/>
      <c r="M102" s="30"/>
      <c r="N102" s="30"/>
      <c r="O102" s="37"/>
      <c r="P102" s="37"/>
      <c r="U102" s="1"/>
      <c r="V102" s="1"/>
    </row>
    <row r="103" spans="1:22" s="9" customFormat="1" x14ac:dyDescent="0.25">
      <c r="A103" s="8"/>
      <c r="M103" s="30"/>
      <c r="N103" s="30"/>
      <c r="O103" s="37"/>
      <c r="P103" s="37"/>
      <c r="U103" s="1"/>
      <c r="V103" s="1"/>
    </row>
    <row r="104" spans="1:22" s="9" customFormat="1" x14ac:dyDescent="0.25">
      <c r="A104" s="8"/>
      <c r="M104" s="30"/>
      <c r="N104" s="30"/>
      <c r="O104" s="37"/>
      <c r="P104" s="37"/>
      <c r="U104" s="1"/>
      <c r="V104" s="1"/>
    </row>
    <row r="105" spans="1:22" s="9" customFormat="1" x14ac:dyDescent="0.25">
      <c r="A105" s="8"/>
      <c r="M105" s="30"/>
      <c r="N105" s="30"/>
      <c r="O105" s="37"/>
      <c r="P105" s="37"/>
      <c r="U105" s="1"/>
      <c r="V105" s="1"/>
    </row>
    <row r="106" spans="1:22" s="9" customFormat="1" x14ac:dyDescent="0.25">
      <c r="A106" s="8"/>
      <c r="M106" s="30"/>
      <c r="N106" s="30"/>
      <c r="O106" s="37"/>
      <c r="P106" s="37"/>
      <c r="U106" s="1"/>
      <c r="V106" s="1"/>
    </row>
    <row r="107" spans="1:22" s="9" customFormat="1" x14ac:dyDescent="0.25">
      <c r="A107" s="8"/>
      <c r="M107" s="30"/>
      <c r="N107" s="30"/>
      <c r="O107" s="37"/>
      <c r="P107" s="37"/>
      <c r="U107" s="1"/>
      <c r="V107" s="1"/>
    </row>
    <row r="108" spans="1:22" s="9" customFormat="1" x14ac:dyDescent="0.25">
      <c r="A108" s="8"/>
      <c r="M108" s="30"/>
      <c r="N108" s="30"/>
      <c r="O108" s="37"/>
      <c r="P108" s="37"/>
      <c r="U108" s="1"/>
      <c r="V108" s="1"/>
    </row>
    <row r="109" spans="1:22" s="9" customFormat="1" x14ac:dyDescent="0.25">
      <c r="A109" s="8"/>
      <c r="M109" s="30"/>
      <c r="N109" s="30"/>
      <c r="O109" s="37"/>
      <c r="P109" s="37"/>
      <c r="U109" s="1"/>
      <c r="V109" s="1"/>
    </row>
    <row r="110" spans="1:22" s="9" customFormat="1" x14ac:dyDescent="0.25">
      <c r="A110" s="8"/>
      <c r="M110" s="30"/>
      <c r="N110" s="30"/>
      <c r="O110" s="37"/>
      <c r="P110" s="37"/>
      <c r="U110" s="1"/>
      <c r="V110" s="1"/>
    </row>
    <row r="111" spans="1:22" s="9" customFormat="1" x14ac:dyDescent="0.25">
      <c r="A111" s="8"/>
      <c r="M111" s="30"/>
      <c r="N111" s="30"/>
      <c r="O111" s="37"/>
      <c r="P111" s="37"/>
      <c r="U111" s="1"/>
      <c r="V111" s="1"/>
    </row>
    <row r="112" spans="1:22" s="9" customFormat="1" x14ac:dyDescent="0.25">
      <c r="A112" s="8"/>
      <c r="M112" s="30"/>
      <c r="N112" s="30"/>
      <c r="O112" s="37"/>
      <c r="P112" s="37"/>
      <c r="U112" s="1"/>
      <c r="V112" s="1"/>
    </row>
    <row r="113" spans="1:22" s="9" customFormat="1" x14ac:dyDescent="0.25">
      <c r="A113" s="8"/>
      <c r="M113" s="30"/>
      <c r="N113" s="30"/>
      <c r="O113" s="37"/>
      <c r="P113" s="37"/>
      <c r="U113" s="1"/>
      <c r="V113" s="1"/>
    </row>
    <row r="114" spans="1:22" s="9" customFormat="1" x14ac:dyDescent="0.25">
      <c r="A114" s="8"/>
      <c r="M114" s="30"/>
      <c r="N114" s="30"/>
      <c r="O114" s="37"/>
      <c r="P114" s="37"/>
      <c r="U114" s="1"/>
      <c r="V114" s="1"/>
    </row>
    <row r="115" spans="1:22" s="9" customFormat="1" x14ac:dyDescent="0.25">
      <c r="A115" s="8"/>
      <c r="M115" s="30"/>
      <c r="N115" s="30"/>
      <c r="O115" s="37"/>
      <c r="P115" s="37"/>
      <c r="U115" s="1"/>
      <c r="V115" s="1"/>
    </row>
    <row r="116" spans="1:22" s="9" customFormat="1" x14ac:dyDescent="0.25">
      <c r="A116" s="8"/>
      <c r="M116" s="30"/>
      <c r="N116" s="30"/>
      <c r="O116" s="37"/>
      <c r="P116" s="37"/>
      <c r="U116" s="1"/>
      <c r="V116" s="1"/>
    </row>
    <row r="117" spans="1:22" s="9" customFormat="1" x14ac:dyDescent="0.25">
      <c r="A117" s="8"/>
      <c r="M117" s="30"/>
      <c r="N117" s="30"/>
      <c r="O117" s="37"/>
      <c r="P117" s="37"/>
      <c r="U117" s="1"/>
      <c r="V117" s="1"/>
    </row>
    <row r="118" spans="1:22" s="9" customFormat="1" x14ac:dyDescent="0.25">
      <c r="A118" s="8"/>
      <c r="M118" s="30"/>
      <c r="N118" s="30"/>
      <c r="O118" s="37"/>
      <c r="P118" s="37"/>
      <c r="U118" s="1"/>
      <c r="V118" s="1"/>
    </row>
    <row r="119" spans="1:22" s="9" customFormat="1" x14ac:dyDescent="0.25">
      <c r="A119" s="8"/>
      <c r="M119" s="30"/>
      <c r="N119" s="30"/>
      <c r="O119" s="37"/>
      <c r="P119" s="37"/>
      <c r="U119" s="1"/>
      <c r="V119" s="1"/>
    </row>
    <row r="120" spans="1:22" s="9" customFormat="1" x14ac:dyDescent="0.25">
      <c r="A120" s="8"/>
      <c r="M120" s="30"/>
      <c r="N120" s="30"/>
      <c r="O120" s="37"/>
      <c r="P120" s="37"/>
      <c r="U120" s="1"/>
      <c r="V120" s="1"/>
    </row>
    <row r="121" spans="1:22" s="9" customFormat="1" x14ac:dyDescent="0.25">
      <c r="A121" s="8"/>
      <c r="M121" s="30"/>
      <c r="N121" s="30"/>
      <c r="O121" s="37"/>
      <c r="P121" s="37"/>
      <c r="U121" s="1"/>
      <c r="V121" s="1"/>
    </row>
    <row r="122" spans="1:22" s="9" customFormat="1" x14ac:dyDescent="0.25">
      <c r="A122" s="8"/>
      <c r="M122" s="30"/>
      <c r="N122" s="30"/>
      <c r="O122" s="37"/>
      <c r="P122" s="37"/>
      <c r="U122" s="1"/>
      <c r="V122" s="1"/>
    </row>
    <row r="123" spans="1:22" s="9" customFormat="1" x14ac:dyDescent="0.25">
      <c r="A123" s="8"/>
      <c r="M123" s="30"/>
      <c r="N123" s="30"/>
      <c r="O123" s="37"/>
      <c r="P123" s="37"/>
      <c r="U123" s="1"/>
      <c r="V123" s="1"/>
    </row>
    <row r="124" spans="1:22" s="9" customFormat="1" x14ac:dyDescent="0.25">
      <c r="A124" s="8"/>
      <c r="M124" s="30"/>
      <c r="N124" s="30"/>
      <c r="O124" s="37"/>
      <c r="P124" s="37"/>
      <c r="U124" s="1"/>
      <c r="V124" s="1"/>
    </row>
    <row r="125" spans="1:22" s="9" customFormat="1" x14ac:dyDescent="0.25">
      <c r="A125" s="8"/>
      <c r="M125" s="30"/>
      <c r="N125" s="30"/>
      <c r="O125" s="37"/>
      <c r="P125" s="37"/>
      <c r="U125" s="1"/>
      <c r="V125" s="1"/>
    </row>
    <row r="126" spans="1:22" s="9" customFormat="1" x14ac:dyDescent="0.25">
      <c r="A126" s="8"/>
      <c r="M126" s="30"/>
      <c r="N126" s="30"/>
      <c r="O126" s="37"/>
      <c r="P126" s="37"/>
      <c r="U126" s="1"/>
      <c r="V126" s="1"/>
    </row>
    <row r="127" spans="1:22" s="9" customFormat="1" x14ac:dyDescent="0.25">
      <c r="A127" s="8"/>
      <c r="M127" s="30"/>
      <c r="N127" s="30"/>
      <c r="O127" s="37"/>
      <c r="P127" s="37"/>
      <c r="U127" s="1"/>
      <c r="V127" s="1"/>
    </row>
    <row r="128" spans="1:22" s="9" customFormat="1" x14ac:dyDescent="0.25">
      <c r="A128" s="8"/>
      <c r="M128" s="30"/>
      <c r="N128" s="30"/>
      <c r="O128" s="37"/>
      <c r="P128" s="37"/>
      <c r="U128" s="1"/>
      <c r="V128" s="1"/>
    </row>
    <row r="129" spans="1:22" s="9" customFormat="1" x14ac:dyDescent="0.25">
      <c r="A129" s="8"/>
      <c r="M129" s="30"/>
      <c r="N129" s="30"/>
      <c r="O129" s="37"/>
      <c r="P129" s="37"/>
      <c r="U129" s="1"/>
      <c r="V129" s="1"/>
    </row>
    <row r="130" spans="1:22" s="9" customFormat="1" x14ac:dyDescent="0.25">
      <c r="A130" s="8"/>
      <c r="M130" s="30"/>
      <c r="N130" s="30"/>
      <c r="O130" s="37"/>
      <c r="P130" s="37"/>
      <c r="U130" s="1"/>
      <c r="V130" s="1"/>
    </row>
    <row r="131" spans="1:22" s="9" customFormat="1" x14ac:dyDescent="0.25">
      <c r="A131" s="8"/>
      <c r="M131" s="30"/>
      <c r="N131" s="30"/>
      <c r="O131" s="37"/>
      <c r="P131" s="37"/>
      <c r="U131" s="1"/>
      <c r="V131" s="1"/>
    </row>
    <row r="132" spans="1:22" s="9" customFormat="1" x14ac:dyDescent="0.25">
      <c r="A132" s="8"/>
      <c r="M132" s="30"/>
      <c r="N132" s="30"/>
      <c r="O132" s="37"/>
      <c r="P132" s="37"/>
      <c r="U132" s="1"/>
      <c r="V132" s="1"/>
    </row>
    <row r="133" spans="1:22" s="9" customFormat="1" x14ac:dyDescent="0.25">
      <c r="A133" s="8"/>
      <c r="M133" s="30"/>
      <c r="N133" s="30"/>
      <c r="O133" s="37"/>
      <c r="P133" s="37"/>
      <c r="U133" s="1"/>
      <c r="V133" s="1"/>
    </row>
    <row r="134" spans="1:22" s="9" customFormat="1" x14ac:dyDescent="0.25">
      <c r="A134" s="8"/>
      <c r="M134" s="30"/>
      <c r="N134" s="30"/>
      <c r="O134" s="37"/>
      <c r="P134" s="37"/>
      <c r="U134" s="1"/>
      <c r="V134" s="1"/>
    </row>
    <row r="135" spans="1:22" s="9" customFormat="1" x14ac:dyDescent="0.25">
      <c r="A135" s="8"/>
      <c r="M135" s="30"/>
      <c r="N135" s="30"/>
      <c r="O135" s="37"/>
      <c r="P135" s="37"/>
      <c r="U135" s="1"/>
      <c r="V135" s="1"/>
    </row>
    <row r="136" spans="1:22" s="9" customFormat="1" x14ac:dyDescent="0.25">
      <c r="A136" s="8"/>
      <c r="M136" s="30"/>
      <c r="N136" s="30"/>
      <c r="O136" s="37"/>
      <c r="P136" s="37"/>
      <c r="U136" s="1"/>
      <c r="V136" s="1"/>
    </row>
    <row r="137" spans="1:22" s="9" customFormat="1" x14ac:dyDescent="0.25">
      <c r="A137" s="8"/>
      <c r="M137" s="30"/>
      <c r="N137" s="30"/>
      <c r="O137" s="37"/>
      <c r="P137" s="37"/>
      <c r="U137" s="1"/>
      <c r="V137" s="1"/>
    </row>
    <row r="138" spans="1:22" s="9" customFormat="1" x14ac:dyDescent="0.25">
      <c r="A138" s="8"/>
      <c r="M138" s="30"/>
      <c r="N138" s="30"/>
      <c r="O138" s="37"/>
      <c r="P138" s="37"/>
      <c r="U138" s="1"/>
      <c r="V138" s="1"/>
    </row>
    <row r="139" spans="1:22" s="9" customFormat="1" x14ac:dyDescent="0.25">
      <c r="A139" s="8"/>
      <c r="M139" s="30"/>
      <c r="N139" s="30"/>
      <c r="O139" s="37"/>
      <c r="P139" s="37"/>
      <c r="U139" s="1"/>
      <c r="V139" s="1"/>
    </row>
    <row r="140" spans="1:22" s="9" customFormat="1" x14ac:dyDescent="0.25">
      <c r="A140" s="8"/>
      <c r="M140" s="30"/>
      <c r="N140" s="30"/>
      <c r="O140" s="37"/>
      <c r="P140" s="37"/>
      <c r="U140" s="1"/>
      <c r="V140" s="1"/>
    </row>
    <row r="141" spans="1:22" s="9" customFormat="1" x14ac:dyDescent="0.25">
      <c r="A141" s="8"/>
      <c r="M141" s="30"/>
      <c r="N141" s="30"/>
      <c r="O141" s="37"/>
      <c r="P141" s="37"/>
      <c r="U141" s="1"/>
      <c r="V141" s="1"/>
    </row>
    <row r="142" spans="1:22" s="9" customFormat="1" x14ac:dyDescent="0.25">
      <c r="A142" s="8"/>
      <c r="M142" s="30"/>
      <c r="N142" s="30"/>
      <c r="O142" s="37"/>
      <c r="P142" s="37"/>
      <c r="U142" s="1"/>
      <c r="V142" s="1"/>
    </row>
    <row r="143" spans="1:22" s="9" customFormat="1" x14ac:dyDescent="0.25">
      <c r="A143" s="8"/>
      <c r="M143" s="30"/>
      <c r="N143" s="30"/>
      <c r="O143" s="37"/>
      <c r="P143" s="37"/>
      <c r="U143" s="1"/>
      <c r="V143" s="1"/>
    </row>
    <row r="144" spans="1:22" s="9" customFormat="1" x14ac:dyDescent="0.25">
      <c r="A144" s="8"/>
      <c r="M144" s="30"/>
      <c r="N144" s="30"/>
      <c r="O144" s="37"/>
      <c r="P144" s="37"/>
      <c r="U144" s="1"/>
      <c r="V144" s="1"/>
    </row>
    <row r="145" spans="1:22" s="9" customFormat="1" x14ac:dyDescent="0.25">
      <c r="A145" s="8"/>
      <c r="M145" s="30"/>
      <c r="N145" s="30"/>
      <c r="O145" s="37"/>
      <c r="P145" s="37"/>
      <c r="U145" s="1"/>
      <c r="V145" s="1"/>
    </row>
    <row r="146" spans="1:22" s="9" customFormat="1" x14ac:dyDescent="0.25">
      <c r="A146" s="8"/>
      <c r="M146" s="30"/>
      <c r="N146" s="30"/>
      <c r="O146" s="37"/>
      <c r="P146" s="37"/>
      <c r="U146" s="1"/>
      <c r="V146" s="1"/>
    </row>
    <row r="147" spans="1:22" s="9" customFormat="1" x14ac:dyDescent="0.25">
      <c r="A147" s="8"/>
      <c r="M147" s="30"/>
      <c r="N147" s="30"/>
      <c r="O147" s="37"/>
      <c r="P147" s="37"/>
      <c r="U147" s="1"/>
      <c r="V147" s="1"/>
    </row>
    <row r="148" spans="1:22" s="9" customFormat="1" x14ac:dyDescent="0.25">
      <c r="A148" s="8"/>
      <c r="M148" s="30"/>
      <c r="N148" s="30"/>
      <c r="O148" s="37"/>
      <c r="P148" s="37"/>
      <c r="U148" s="1"/>
      <c r="V148" s="1"/>
    </row>
    <row r="149" spans="1:22" s="9" customFormat="1" x14ac:dyDescent="0.25">
      <c r="A149" s="8"/>
      <c r="M149" s="30"/>
      <c r="N149" s="30"/>
      <c r="O149" s="37"/>
      <c r="P149" s="37"/>
      <c r="U149" s="1"/>
      <c r="V149" s="1"/>
    </row>
    <row r="150" spans="1:22" s="9" customFormat="1" x14ac:dyDescent="0.25">
      <c r="A150" s="8"/>
      <c r="M150" s="30"/>
      <c r="N150" s="30"/>
      <c r="O150" s="37"/>
      <c r="P150" s="37"/>
      <c r="U150" s="1"/>
      <c r="V150" s="1"/>
    </row>
    <row r="151" spans="1:22" s="9" customFormat="1" x14ac:dyDescent="0.25">
      <c r="A151" s="8"/>
      <c r="M151" s="30"/>
      <c r="N151" s="30"/>
      <c r="O151" s="37"/>
      <c r="P151" s="37"/>
      <c r="U151" s="1"/>
      <c r="V151" s="1"/>
    </row>
    <row r="152" spans="1:22" s="9" customFormat="1" x14ac:dyDescent="0.25">
      <c r="A152" s="8"/>
      <c r="M152" s="30"/>
      <c r="N152" s="30"/>
      <c r="O152" s="37"/>
      <c r="P152" s="37"/>
      <c r="U152" s="1"/>
      <c r="V152" s="1"/>
    </row>
    <row r="153" spans="1:22" s="9" customFormat="1" x14ac:dyDescent="0.25">
      <c r="A153" s="8"/>
      <c r="M153" s="30"/>
      <c r="N153" s="30"/>
      <c r="O153" s="37"/>
      <c r="P153" s="37"/>
      <c r="U153" s="1"/>
      <c r="V153" s="1"/>
    </row>
    <row r="154" spans="1:22" s="9" customFormat="1" x14ac:dyDescent="0.25">
      <c r="A154" s="8"/>
      <c r="M154" s="30"/>
      <c r="N154" s="30"/>
      <c r="O154" s="37"/>
      <c r="P154" s="37"/>
      <c r="U154" s="1"/>
      <c r="V154" s="1"/>
    </row>
    <row r="155" spans="1:22" s="9" customFormat="1" x14ac:dyDescent="0.25">
      <c r="A155" s="8"/>
      <c r="M155" s="30"/>
      <c r="N155" s="30"/>
      <c r="O155" s="37"/>
      <c r="P155" s="37"/>
      <c r="U155" s="1"/>
      <c r="V155" s="1"/>
    </row>
    <row r="156" spans="1:22" s="9" customFormat="1" x14ac:dyDescent="0.25">
      <c r="A156" s="8"/>
      <c r="M156" s="30"/>
      <c r="N156" s="30"/>
      <c r="O156" s="37"/>
      <c r="P156" s="37"/>
      <c r="U156" s="1"/>
      <c r="V156" s="1"/>
    </row>
    <row r="157" spans="1:22" s="9" customFormat="1" x14ac:dyDescent="0.25">
      <c r="A157" s="8"/>
      <c r="M157" s="30"/>
      <c r="N157" s="30"/>
      <c r="O157" s="37"/>
      <c r="P157" s="37"/>
      <c r="U157" s="1"/>
      <c r="V157" s="1"/>
    </row>
    <row r="158" spans="1:22" s="9" customFormat="1" x14ac:dyDescent="0.25">
      <c r="A158" s="8"/>
      <c r="M158" s="30"/>
      <c r="N158" s="30"/>
      <c r="O158" s="37"/>
      <c r="P158" s="37"/>
      <c r="U158" s="1"/>
      <c r="V158" s="1"/>
    </row>
    <row r="159" spans="1:22" s="9" customFormat="1" x14ac:dyDescent="0.25">
      <c r="A159" s="8"/>
      <c r="M159" s="30"/>
      <c r="N159" s="30"/>
      <c r="O159" s="37"/>
      <c r="P159" s="37"/>
      <c r="U159" s="1"/>
      <c r="V159" s="1"/>
    </row>
    <row r="160" spans="1:22" s="9" customFormat="1" x14ac:dyDescent="0.25">
      <c r="A160" s="8"/>
      <c r="M160" s="30"/>
      <c r="N160" s="30"/>
      <c r="O160" s="37"/>
      <c r="P160" s="37"/>
      <c r="U160" s="1"/>
      <c r="V160" s="1"/>
    </row>
    <row r="161" spans="1:22" s="9" customFormat="1" x14ac:dyDescent="0.25">
      <c r="A161" s="8"/>
      <c r="M161" s="30"/>
      <c r="N161" s="30"/>
      <c r="O161" s="37"/>
      <c r="P161" s="37"/>
      <c r="U161" s="1"/>
      <c r="V161" s="1"/>
    </row>
    <row r="162" spans="1:22" s="9" customFormat="1" x14ac:dyDescent="0.25">
      <c r="A162" s="8"/>
      <c r="M162" s="30"/>
      <c r="N162" s="30"/>
      <c r="O162" s="37"/>
      <c r="P162" s="37"/>
      <c r="U162" s="1"/>
      <c r="V162" s="1"/>
    </row>
    <row r="163" spans="1:22" s="9" customFormat="1" x14ac:dyDescent="0.25">
      <c r="A163" s="8"/>
      <c r="M163" s="30"/>
      <c r="N163" s="30"/>
      <c r="O163" s="37"/>
      <c r="P163" s="37"/>
      <c r="U163" s="1"/>
      <c r="V163" s="1"/>
    </row>
    <row r="164" spans="1:22" s="9" customFormat="1" x14ac:dyDescent="0.25">
      <c r="A164" s="8"/>
      <c r="M164" s="30"/>
      <c r="N164" s="30"/>
      <c r="O164" s="37"/>
      <c r="P164" s="37"/>
      <c r="U164" s="1"/>
      <c r="V164" s="1"/>
    </row>
    <row r="165" spans="1:22" s="9" customFormat="1" x14ac:dyDescent="0.25">
      <c r="A165" s="8"/>
      <c r="M165" s="30"/>
      <c r="N165" s="30"/>
      <c r="O165" s="37"/>
      <c r="P165" s="37"/>
      <c r="U165" s="1"/>
      <c r="V165" s="1"/>
    </row>
    <row r="166" spans="1:22" s="9" customFormat="1" x14ac:dyDescent="0.25">
      <c r="A166" s="8"/>
      <c r="M166" s="30"/>
      <c r="N166" s="30"/>
      <c r="O166" s="37"/>
      <c r="P166" s="37"/>
      <c r="U166" s="1"/>
      <c r="V166" s="1"/>
    </row>
    <row r="167" spans="1:22" s="9" customFormat="1" x14ac:dyDescent="0.25">
      <c r="A167" s="8"/>
      <c r="M167" s="30"/>
      <c r="N167" s="30"/>
      <c r="O167" s="37"/>
      <c r="P167" s="37"/>
      <c r="U167" s="1"/>
      <c r="V167" s="1"/>
    </row>
    <row r="168" spans="1:22" s="9" customFormat="1" x14ac:dyDescent="0.25">
      <c r="A168" s="8"/>
      <c r="M168" s="30"/>
      <c r="N168" s="30"/>
      <c r="O168" s="37"/>
      <c r="P168" s="37"/>
      <c r="U168" s="1"/>
      <c r="V168" s="1"/>
    </row>
    <row r="169" spans="1:22" s="9" customFormat="1" x14ac:dyDescent="0.25">
      <c r="A169" s="8"/>
      <c r="M169" s="30"/>
      <c r="N169" s="30"/>
      <c r="O169" s="37"/>
      <c r="P169" s="37"/>
      <c r="U169" s="1"/>
      <c r="V169" s="1"/>
    </row>
    <row r="170" spans="1:22" s="9" customFormat="1" x14ac:dyDescent="0.25">
      <c r="A170" s="8"/>
      <c r="M170" s="30"/>
      <c r="N170" s="30"/>
      <c r="O170" s="37"/>
      <c r="P170" s="37"/>
      <c r="U170" s="1"/>
      <c r="V170" s="1"/>
    </row>
    <row r="171" spans="1:22" s="9" customFormat="1" x14ac:dyDescent="0.25">
      <c r="A171" s="8"/>
      <c r="M171" s="30"/>
      <c r="N171" s="30"/>
      <c r="O171" s="37"/>
      <c r="P171" s="37"/>
      <c r="U171" s="1"/>
      <c r="V171" s="1"/>
    </row>
    <row r="172" spans="1:22" s="9" customFormat="1" x14ac:dyDescent="0.25">
      <c r="A172" s="8"/>
      <c r="M172" s="30"/>
      <c r="N172" s="30"/>
      <c r="O172" s="37"/>
      <c r="P172" s="37"/>
      <c r="U172" s="1"/>
      <c r="V172" s="1"/>
    </row>
    <row r="173" spans="1:22" s="9" customFormat="1" x14ac:dyDescent="0.25">
      <c r="A173" s="8"/>
      <c r="M173" s="30"/>
      <c r="N173" s="30"/>
      <c r="O173" s="37"/>
      <c r="P173" s="37"/>
      <c r="U173" s="1"/>
      <c r="V173" s="1"/>
    </row>
    <row r="174" spans="1:22" s="9" customFormat="1" x14ac:dyDescent="0.25">
      <c r="A174" s="8"/>
      <c r="M174" s="30"/>
      <c r="N174" s="30"/>
      <c r="O174" s="37"/>
      <c r="P174" s="37"/>
      <c r="U174" s="1"/>
      <c r="V174" s="1"/>
    </row>
    <row r="175" spans="1:22" s="9" customFormat="1" x14ac:dyDescent="0.25">
      <c r="A175" s="8"/>
      <c r="M175" s="30"/>
      <c r="N175" s="30"/>
      <c r="O175" s="37"/>
      <c r="P175" s="37"/>
      <c r="U175" s="1"/>
      <c r="V175" s="1"/>
    </row>
    <row r="176" spans="1:22" s="9" customFormat="1" x14ac:dyDescent="0.25">
      <c r="A176" s="8"/>
      <c r="M176" s="30"/>
      <c r="N176" s="30"/>
      <c r="O176" s="37"/>
      <c r="P176" s="37"/>
      <c r="U176" s="1"/>
      <c r="V176" s="1"/>
    </row>
    <row r="177" spans="1:22" s="9" customFormat="1" x14ac:dyDescent="0.25">
      <c r="A177" s="8"/>
      <c r="M177" s="30"/>
      <c r="N177" s="30"/>
      <c r="O177" s="37"/>
      <c r="P177" s="37"/>
      <c r="U177" s="1"/>
      <c r="V177" s="1"/>
    </row>
    <row r="178" spans="1:22" s="9" customFormat="1" x14ac:dyDescent="0.25">
      <c r="A178" s="8"/>
      <c r="M178" s="30"/>
      <c r="N178" s="30"/>
      <c r="O178" s="37"/>
      <c r="P178" s="37"/>
      <c r="U178" s="1"/>
      <c r="V178" s="1"/>
    </row>
    <row r="179" spans="1:22" s="9" customFormat="1" x14ac:dyDescent="0.25">
      <c r="A179" s="8"/>
      <c r="M179" s="30"/>
      <c r="N179" s="30"/>
      <c r="O179" s="37"/>
      <c r="P179" s="37"/>
      <c r="U179" s="1"/>
      <c r="V179" s="1"/>
    </row>
    <row r="180" spans="1:22" s="9" customFormat="1" x14ac:dyDescent="0.25">
      <c r="A180" s="8"/>
      <c r="M180" s="30"/>
      <c r="N180" s="30"/>
      <c r="O180" s="37"/>
      <c r="P180" s="37"/>
      <c r="U180" s="1"/>
      <c r="V180" s="1"/>
    </row>
    <row r="181" spans="1:22" s="9" customFormat="1" x14ac:dyDescent="0.25">
      <c r="A181" s="8"/>
      <c r="M181" s="30"/>
      <c r="N181" s="30"/>
      <c r="O181" s="37"/>
      <c r="P181" s="37"/>
      <c r="U181" s="1"/>
      <c r="V181" s="1"/>
    </row>
    <row r="182" spans="1:22" s="9" customFormat="1" x14ac:dyDescent="0.25">
      <c r="A182" s="8"/>
      <c r="M182" s="30"/>
      <c r="N182" s="30"/>
      <c r="O182" s="37"/>
      <c r="P182" s="37"/>
      <c r="U182" s="1"/>
      <c r="V182" s="1"/>
    </row>
    <row r="183" spans="1:22" s="9" customFormat="1" x14ac:dyDescent="0.25">
      <c r="A183" s="8"/>
      <c r="M183" s="30"/>
      <c r="N183" s="30"/>
      <c r="O183" s="37"/>
      <c r="P183" s="37"/>
      <c r="U183" s="1"/>
      <c r="V183" s="1"/>
    </row>
    <row r="184" spans="1:22" s="9" customFormat="1" x14ac:dyDescent="0.25">
      <c r="A184" s="8"/>
      <c r="M184" s="30"/>
      <c r="N184" s="30"/>
      <c r="O184" s="37"/>
      <c r="P184" s="37"/>
      <c r="U184" s="1"/>
      <c r="V184" s="1"/>
    </row>
    <row r="185" spans="1:22" s="9" customFormat="1" x14ac:dyDescent="0.25">
      <c r="A185" s="8"/>
      <c r="M185" s="30"/>
      <c r="N185" s="30"/>
      <c r="O185" s="37"/>
      <c r="P185" s="37"/>
      <c r="U185" s="1"/>
      <c r="V185" s="1"/>
    </row>
    <row r="186" spans="1:22" s="9" customFormat="1" x14ac:dyDescent="0.25">
      <c r="A186" s="8"/>
      <c r="M186" s="30"/>
      <c r="N186" s="30"/>
      <c r="O186" s="37"/>
      <c r="P186" s="37"/>
      <c r="U186" s="1"/>
      <c r="V186" s="1"/>
    </row>
    <row r="187" spans="1:22" s="9" customFormat="1" x14ac:dyDescent="0.25">
      <c r="A187" s="8"/>
      <c r="M187" s="30"/>
      <c r="N187" s="30"/>
      <c r="O187" s="37"/>
      <c r="P187" s="37"/>
      <c r="U187" s="1"/>
      <c r="V187" s="1"/>
    </row>
    <row r="188" spans="1:22" s="9" customFormat="1" x14ac:dyDescent="0.25">
      <c r="A188" s="8"/>
      <c r="M188" s="30"/>
      <c r="N188" s="30"/>
      <c r="O188" s="37"/>
      <c r="P188" s="37"/>
      <c r="U188" s="1"/>
      <c r="V188" s="1"/>
    </row>
    <row r="189" spans="1:22" s="9" customFormat="1" x14ac:dyDescent="0.25">
      <c r="A189" s="8"/>
      <c r="M189" s="30"/>
      <c r="N189" s="30"/>
      <c r="O189" s="37"/>
      <c r="P189" s="37"/>
      <c r="U189" s="1"/>
      <c r="V189" s="1"/>
    </row>
    <row r="190" spans="1:22" s="9" customFormat="1" x14ac:dyDescent="0.25">
      <c r="A190" s="8"/>
      <c r="M190" s="30"/>
      <c r="N190" s="30"/>
      <c r="O190" s="37"/>
      <c r="P190" s="37"/>
      <c r="U190" s="1"/>
      <c r="V190" s="1"/>
    </row>
    <row r="191" spans="1:22" s="9" customFormat="1" x14ac:dyDescent="0.25">
      <c r="A191" s="8"/>
      <c r="M191" s="30"/>
      <c r="N191" s="30"/>
      <c r="O191" s="37"/>
      <c r="P191" s="37"/>
      <c r="U191" s="1"/>
      <c r="V191" s="1"/>
    </row>
    <row r="192" spans="1:22" s="9" customFormat="1" x14ac:dyDescent="0.25">
      <c r="A192" s="8"/>
      <c r="M192" s="30"/>
      <c r="N192" s="30"/>
      <c r="O192" s="37"/>
      <c r="P192" s="37"/>
      <c r="U192" s="1"/>
      <c r="V192" s="1"/>
    </row>
    <row r="193" spans="1:22" s="9" customFormat="1" x14ac:dyDescent="0.25">
      <c r="A193" s="8"/>
      <c r="M193" s="30"/>
      <c r="N193" s="30"/>
      <c r="O193" s="37"/>
      <c r="P193" s="37"/>
      <c r="U193" s="1"/>
      <c r="V193" s="1"/>
    </row>
    <row r="194" spans="1:22" s="9" customFormat="1" x14ac:dyDescent="0.25">
      <c r="A194" s="8"/>
      <c r="M194" s="30"/>
      <c r="N194" s="30"/>
      <c r="O194" s="37"/>
      <c r="P194" s="37"/>
      <c r="U194" s="1"/>
      <c r="V194" s="1"/>
    </row>
    <row r="195" spans="1:22" s="9" customFormat="1" x14ac:dyDescent="0.25">
      <c r="A195" s="8"/>
      <c r="M195" s="30"/>
      <c r="N195" s="30"/>
      <c r="O195" s="37"/>
      <c r="P195" s="37"/>
      <c r="U195" s="1"/>
      <c r="V195" s="1"/>
    </row>
    <row r="196" spans="1:22" s="9" customFormat="1" x14ac:dyDescent="0.25">
      <c r="A196" s="8"/>
      <c r="M196" s="30"/>
      <c r="N196" s="30"/>
      <c r="O196" s="37"/>
      <c r="P196" s="37"/>
      <c r="U196" s="1"/>
      <c r="V196" s="1"/>
    </row>
    <row r="197" spans="1:22" s="9" customFormat="1" x14ac:dyDescent="0.25">
      <c r="A197" s="8"/>
      <c r="M197" s="30"/>
      <c r="N197" s="30"/>
      <c r="O197" s="37"/>
      <c r="P197" s="37"/>
      <c r="U197" s="1"/>
      <c r="V197" s="1"/>
    </row>
    <row r="198" spans="1:22" s="9" customFormat="1" x14ac:dyDescent="0.25">
      <c r="A198" s="8"/>
      <c r="M198" s="30"/>
      <c r="N198" s="30"/>
      <c r="O198" s="37"/>
      <c r="P198" s="37"/>
      <c r="U198" s="1"/>
      <c r="V198" s="1"/>
    </row>
    <row r="199" spans="1:22" s="9" customFormat="1" x14ac:dyDescent="0.25">
      <c r="A199" s="8"/>
      <c r="M199" s="30"/>
      <c r="N199" s="30"/>
      <c r="O199" s="37"/>
      <c r="P199" s="37"/>
      <c r="U199" s="1"/>
      <c r="V199" s="1"/>
    </row>
    <row r="200" spans="1:22" s="9" customFormat="1" x14ac:dyDescent="0.25">
      <c r="A200" s="8"/>
      <c r="M200" s="30"/>
      <c r="N200" s="30"/>
      <c r="O200" s="37"/>
      <c r="P200" s="37"/>
      <c r="U200" s="1"/>
      <c r="V200" s="1"/>
    </row>
    <row r="201" spans="1:22" s="9" customFormat="1" x14ac:dyDescent="0.25">
      <c r="A201" s="8"/>
      <c r="M201" s="30"/>
      <c r="N201" s="30"/>
      <c r="O201" s="37"/>
      <c r="P201" s="37"/>
      <c r="U201" s="1"/>
      <c r="V201" s="1"/>
    </row>
    <row r="202" spans="1:22" s="9" customFormat="1" x14ac:dyDescent="0.25">
      <c r="A202" s="8"/>
      <c r="M202" s="30"/>
      <c r="N202" s="30"/>
      <c r="O202" s="37"/>
      <c r="P202" s="37"/>
      <c r="U202" s="1"/>
      <c r="V202" s="1"/>
    </row>
    <row r="203" spans="1:22" s="9" customFormat="1" x14ac:dyDescent="0.25">
      <c r="A203" s="8"/>
      <c r="M203" s="30"/>
      <c r="N203" s="30"/>
      <c r="O203" s="37"/>
      <c r="P203" s="37"/>
      <c r="U203" s="1"/>
      <c r="V203" s="1"/>
    </row>
    <row r="204" spans="1:22" s="9" customFormat="1" x14ac:dyDescent="0.25">
      <c r="A204" s="8"/>
      <c r="M204" s="30"/>
      <c r="N204" s="30"/>
      <c r="O204" s="37"/>
      <c r="P204" s="37"/>
      <c r="U204" s="1"/>
      <c r="V204" s="1"/>
    </row>
    <row r="205" spans="1:22" s="9" customFormat="1" x14ac:dyDescent="0.25">
      <c r="A205" s="8"/>
      <c r="M205" s="30"/>
      <c r="N205" s="30"/>
      <c r="O205" s="37"/>
      <c r="P205" s="37"/>
      <c r="U205" s="1"/>
      <c r="V205" s="1"/>
    </row>
    <row r="206" spans="1:22" s="9" customFormat="1" x14ac:dyDescent="0.25">
      <c r="A206" s="8"/>
      <c r="M206" s="30"/>
      <c r="N206" s="30"/>
      <c r="O206" s="37"/>
      <c r="P206" s="37"/>
      <c r="U206" s="1"/>
      <c r="V206" s="1"/>
    </row>
    <row r="207" spans="1:22" s="9" customFormat="1" x14ac:dyDescent="0.25">
      <c r="A207" s="8"/>
      <c r="M207" s="30"/>
      <c r="N207" s="30"/>
      <c r="O207" s="37"/>
      <c r="P207" s="37"/>
      <c r="U207" s="1"/>
      <c r="V207" s="1"/>
    </row>
    <row r="208" spans="1:22" s="9" customFormat="1" x14ac:dyDescent="0.25">
      <c r="A208" s="8"/>
      <c r="M208" s="30"/>
      <c r="N208" s="30"/>
      <c r="O208" s="37"/>
      <c r="P208" s="37"/>
      <c r="U208" s="1"/>
      <c r="V208" s="1"/>
    </row>
    <row r="209" spans="1:22" s="9" customFormat="1" x14ac:dyDescent="0.25">
      <c r="A209" s="8"/>
      <c r="M209" s="30"/>
      <c r="N209" s="30"/>
      <c r="O209" s="37"/>
      <c r="P209" s="37"/>
      <c r="U209" s="1"/>
      <c r="V209" s="1"/>
    </row>
    <row r="210" spans="1:22" s="9" customFormat="1" x14ac:dyDescent="0.25">
      <c r="A210" s="8"/>
      <c r="M210" s="30"/>
      <c r="N210" s="30"/>
      <c r="O210" s="37"/>
      <c r="P210" s="37"/>
      <c r="U210" s="1"/>
      <c r="V210" s="1"/>
    </row>
    <row r="211" spans="1:22" s="9" customFormat="1" x14ac:dyDescent="0.25">
      <c r="A211" s="8"/>
      <c r="M211" s="30"/>
      <c r="N211" s="30"/>
      <c r="O211" s="37"/>
      <c r="P211" s="37"/>
      <c r="U211" s="1"/>
      <c r="V211" s="1"/>
    </row>
    <row r="212" spans="1:22" s="9" customFormat="1" x14ac:dyDescent="0.25">
      <c r="A212" s="8"/>
      <c r="M212" s="30"/>
      <c r="N212" s="30"/>
      <c r="O212" s="37"/>
      <c r="P212" s="37"/>
      <c r="U212" s="1"/>
      <c r="V212" s="1"/>
    </row>
    <row r="213" spans="1:22" s="9" customFormat="1" x14ac:dyDescent="0.25">
      <c r="A213" s="8"/>
      <c r="M213" s="30"/>
      <c r="N213" s="30"/>
      <c r="O213" s="37"/>
      <c r="P213" s="37"/>
      <c r="U213" s="1"/>
      <c r="V213" s="1"/>
    </row>
    <row r="214" spans="1:22" s="9" customFormat="1" x14ac:dyDescent="0.25">
      <c r="A214" s="8"/>
      <c r="M214" s="30"/>
      <c r="N214" s="30"/>
      <c r="O214" s="37"/>
      <c r="P214" s="37"/>
      <c r="U214" s="1"/>
      <c r="V214" s="1"/>
    </row>
    <row r="215" spans="1:22" s="9" customFormat="1" x14ac:dyDescent="0.25">
      <c r="A215" s="8"/>
      <c r="M215" s="30"/>
      <c r="N215" s="30"/>
      <c r="O215" s="37"/>
      <c r="P215" s="37"/>
      <c r="U215" s="1"/>
      <c r="V215" s="1"/>
    </row>
    <row r="216" spans="1:22" s="9" customFormat="1" x14ac:dyDescent="0.25">
      <c r="A216" s="8"/>
      <c r="M216" s="30"/>
      <c r="N216" s="30"/>
      <c r="O216" s="37"/>
      <c r="P216" s="37"/>
      <c r="U216" s="1"/>
      <c r="V216" s="1"/>
    </row>
    <row r="217" spans="1:22" s="9" customFormat="1" x14ac:dyDescent="0.25">
      <c r="A217" s="8"/>
      <c r="M217" s="30"/>
      <c r="N217" s="30"/>
      <c r="O217" s="37"/>
      <c r="P217" s="37"/>
      <c r="U217" s="1"/>
      <c r="V217" s="1"/>
    </row>
    <row r="218" spans="1:22" s="9" customFormat="1" x14ac:dyDescent="0.25">
      <c r="A218" s="8"/>
      <c r="M218" s="30"/>
      <c r="N218" s="30"/>
      <c r="O218" s="37"/>
      <c r="P218" s="37"/>
      <c r="U218" s="1"/>
      <c r="V218" s="1"/>
    </row>
    <row r="219" spans="1:22" s="9" customFormat="1" x14ac:dyDescent="0.25">
      <c r="A219" s="8"/>
      <c r="M219" s="30"/>
      <c r="N219" s="30"/>
      <c r="O219" s="37"/>
      <c r="P219" s="37"/>
      <c r="U219" s="1"/>
      <c r="V219" s="1"/>
    </row>
    <row r="220" spans="1:22" s="9" customFormat="1" x14ac:dyDescent="0.25">
      <c r="A220" s="8"/>
      <c r="M220" s="30"/>
      <c r="N220" s="30"/>
      <c r="O220" s="37"/>
      <c r="P220" s="37"/>
      <c r="U220" s="1"/>
      <c r="V220" s="1"/>
    </row>
    <row r="221" spans="1:22" s="9" customFormat="1" x14ac:dyDescent="0.25">
      <c r="A221" s="8"/>
      <c r="M221" s="30"/>
      <c r="N221" s="30"/>
      <c r="O221" s="37"/>
      <c r="P221" s="37"/>
      <c r="U221" s="1"/>
      <c r="V221" s="1"/>
    </row>
    <row r="222" spans="1:22" s="9" customFormat="1" x14ac:dyDescent="0.25">
      <c r="A222" s="8"/>
      <c r="M222" s="30"/>
      <c r="N222" s="30"/>
      <c r="O222" s="37"/>
      <c r="P222" s="37"/>
      <c r="U222" s="1"/>
      <c r="V222" s="1"/>
    </row>
    <row r="223" spans="1:22" s="9" customFormat="1" x14ac:dyDescent="0.25">
      <c r="A223" s="8"/>
      <c r="M223" s="30"/>
      <c r="N223" s="30"/>
      <c r="O223" s="37"/>
      <c r="P223" s="37"/>
      <c r="U223" s="1"/>
      <c r="V223" s="1"/>
    </row>
    <row r="224" spans="1:22" s="9" customFormat="1" x14ac:dyDescent="0.25">
      <c r="A224" s="8"/>
      <c r="M224" s="30"/>
      <c r="N224" s="30"/>
      <c r="O224" s="37"/>
      <c r="P224" s="37"/>
      <c r="U224" s="1"/>
      <c r="V224" s="1"/>
    </row>
    <row r="225" spans="1:22" s="9" customFormat="1" x14ac:dyDescent="0.25">
      <c r="A225" s="8"/>
      <c r="M225" s="30"/>
      <c r="N225" s="30"/>
      <c r="O225" s="37"/>
      <c r="P225" s="37"/>
      <c r="U225" s="1"/>
      <c r="V225" s="1"/>
    </row>
    <row r="226" spans="1:22" s="9" customFormat="1" x14ac:dyDescent="0.25">
      <c r="A226" s="8"/>
      <c r="M226" s="30"/>
      <c r="N226" s="30"/>
      <c r="O226" s="37"/>
      <c r="P226" s="37"/>
      <c r="U226" s="1"/>
      <c r="V226" s="1"/>
    </row>
    <row r="227" spans="1:22" s="9" customFormat="1" x14ac:dyDescent="0.25">
      <c r="A227" s="8"/>
      <c r="M227" s="30"/>
      <c r="N227" s="30"/>
      <c r="O227" s="37"/>
      <c r="P227" s="37"/>
      <c r="U227" s="1"/>
      <c r="V227" s="1"/>
    </row>
    <row r="228" spans="1:22" s="9" customFormat="1" x14ac:dyDescent="0.25">
      <c r="A228" s="8"/>
      <c r="M228" s="30"/>
      <c r="N228" s="30"/>
      <c r="O228" s="37"/>
      <c r="P228" s="37"/>
      <c r="U228" s="1"/>
      <c r="V228" s="1"/>
    </row>
    <row r="229" spans="1:22" s="9" customFormat="1" x14ac:dyDescent="0.25">
      <c r="A229" s="8"/>
      <c r="M229" s="30"/>
      <c r="N229" s="30"/>
      <c r="O229" s="37"/>
      <c r="P229" s="37"/>
      <c r="U229" s="1"/>
      <c r="V229" s="1"/>
    </row>
    <row r="230" spans="1:22" s="9" customFormat="1" x14ac:dyDescent="0.25">
      <c r="A230" s="8"/>
      <c r="M230" s="30"/>
      <c r="N230" s="30"/>
      <c r="O230" s="37"/>
      <c r="P230" s="37"/>
      <c r="U230" s="1"/>
      <c r="V230" s="1"/>
    </row>
    <row r="231" spans="1:22" s="9" customFormat="1" x14ac:dyDescent="0.25">
      <c r="A231" s="8"/>
      <c r="M231" s="30"/>
      <c r="N231" s="30"/>
      <c r="O231" s="37"/>
      <c r="P231" s="37"/>
      <c r="U231" s="1"/>
      <c r="V231" s="1"/>
    </row>
    <row r="232" spans="1:22" s="9" customFormat="1" x14ac:dyDescent="0.25">
      <c r="A232" s="8"/>
      <c r="M232" s="30"/>
      <c r="N232" s="30"/>
      <c r="O232" s="37"/>
      <c r="P232" s="37"/>
      <c r="U232" s="1"/>
      <c r="V232" s="1"/>
    </row>
    <row r="233" spans="1:22" s="9" customFormat="1" x14ac:dyDescent="0.25">
      <c r="A233" s="8"/>
      <c r="M233" s="30"/>
      <c r="N233" s="30"/>
      <c r="O233" s="37"/>
      <c r="P233" s="37"/>
      <c r="U233" s="1"/>
      <c r="V233" s="1"/>
    </row>
    <row r="234" spans="1:22" s="9" customFormat="1" x14ac:dyDescent="0.25">
      <c r="A234" s="8"/>
      <c r="M234" s="30"/>
      <c r="N234" s="30"/>
      <c r="O234" s="37"/>
      <c r="P234" s="37"/>
      <c r="U234" s="1"/>
      <c r="V234" s="1"/>
    </row>
    <row r="235" spans="1:22" s="9" customFormat="1" x14ac:dyDescent="0.25">
      <c r="A235" s="8"/>
      <c r="M235" s="30"/>
      <c r="N235" s="30"/>
      <c r="O235" s="37"/>
      <c r="P235" s="37"/>
      <c r="U235" s="1"/>
      <c r="V235" s="1"/>
    </row>
    <row r="236" spans="1:22" s="9" customFormat="1" x14ac:dyDescent="0.25">
      <c r="A236" s="8"/>
      <c r="M236" s="30"/>
      <c r="N236" s="30"/>
      <c r="O236" s="37"/>
      <c r="P236" s="37"/>
      <c r="U236" s="1"/>
      <c r="V236" s="1"/>
    </row>
    <row r="237" spans="1:22" s="9" customFormat="1" x14ac:dyDescent="0.25">
      <c r="A237" s="8"/>
      <c r="M237" s="30"/>
      <c r="N237" s="30"/>
      <c r="O237" s="37"/>
      <c r="P237" s="37"/>
      <c r="U237" s="1"/>
      <c r="V237" s="1"/>
    </row>
    <row r="238" spans="1:22" s="9" customFormat="1" x14ac:dyDescent="0.25">
      <c r="A238" s="8"/>
      <c r="M238" s="30"/>
      <c r="N238" s="30"/>
      <c r="O238" s="37"/>
      <c r="P238" s="37"/>
      <c r="U238" s="1"/>
      <c r="V238" s="1"/>
    </row>
    <row r="239" spans="1:22" s="9" customFormat="1" x14ac:dyDescent="0.25">
      <c r="A239" s="8"/>
      <c r="M239" s="30"/>
      <c r="N239" s="30"/>
      <c r="O239" s="37"/>
      <c r="P239" s="37"/>
      <c r="U239" s="1"/>
      <c r="V239" s="1"/>
    </row>
    <row r="240" spans="1:22" s="9" customFormat="1" x14ac:dyDescent="0.25">
      <c r="A240" s="8"/>
      <c r="M240" s="30"/>
      <c r="N240" s="30"/>
      <c r="O240" s="37"/>
      <c r="P240" s="37"/>
      <c r="U240" s="1"/>
      <c r="V240" s="1"/>
    </row>
    <row r="241" spans="1:22" s="9" customFormat="1" x14ac:dyDescent="0.25">
      <c r="A241" s="8"/>
      <c r="M241" s="30"/>
      <c r="N241" s="30"/>
      <c r="O241" s="37"/>
      <c r="P241" s="37"/>
      <c r="U241" s="1"/>
      <c r="V241" s="1"/>
    </row>
    <row r="242" spans="1:22" s="9" customFormat="1" x14ac:dyDescent="0.25">
      <c r="A242" s="8"/>
      <c r="M242" s="30"/>
      <c r="N242" s="30"/>
      <c r="O242" s="37"/>
      <c r="P242" s="37"/>
      <c r="U242" s="1"/>
      <c r="V242" s="1"/>
    </row>
    <row r="243" spans="1:22" s="9" customFormat="1" x14ac:dyDescent="0.25">
      <c r="A243" s="8"/>
      <c r="M243" s="30"/>
      <c r="N243" s="30"/>
      <c r="O243" s="37"/>
      <c r="P243" s="37"/>
      <c r="U243" s="1"/>
      <c r="V243" s="1"/>
    </row>
    <row r="244" spans="1:22" s="9" customFormat="1" x14ac:dyDescent="0.25">
      <c r="A244" s="8"/>
      <c r="M244" s="30"/>
      <c r="N244" s="30"/>
      <c r="O244" s="37"/>
      <c r="P244" s="37"/>
      <c r="U244" s="1"/>
      <c r="V244" s="1"/>
    </row>
    <row r="245" spans="1:22" s="9" customFormat="1" x14ac:dyDescent="0.25">
      <c r="A245" s="8"/>
      <c r="M245" s="30"/>
      <c r="N245" s="30"/>
      <c r="O245" s="37"/>
      <c r="P245" s="37"/>
      <c r="U245" s="1"/>
      <c r="V245" s="1"/>
    </row>
    <row r="246" spans="1:22" s="9" customFormat="1" x14ac:dyDescent="0.25">
      <c r="A246" s="8"/>
      <c r="M246" s="30"/>
      <c r="N246" s="30"/>
      <c r="O246" s="37"/>
      <c r="P246" s="37"/>
      <c r="U246" s="1"/>
      <c r="V246" s="1"/>
    </row>
    <row r="247" spans="1:22" s="9" customFormat="1" x14ac:dyDescent="0.25">
      <c r="A247" s="8"/>
      <c r="M247" s="30"/>
      <c r="N247" s="30"/>
      <c r="O247" s="37"/>
      <c r="P247" s="37"/>
      <c r="U247" s="1"/>
      <c r="V247" s="1"/>
    </row>
    <row r="248" spans="1:22" s="9" customFormat="1" x14ac:dyDescent="0.25">
      <c r="A248" s="8"/>
      <c r="M248" s="30"/>
      <c r="N248" s="30"/>
      <c r="O248" s="37"/>
      <c r="P248" s="37"/>
      <c r="U248" s="1"/>
      <c r="V248" s="1"/>
    </row>
    <row r="249" spans="1:22" s="9" customFormat="1" x14ac:dyDescent="0.25">
      <c r="A249" s="8"/>
      <c r="M249" s="30"/>
      <c r="N249" s="30"/>
      <c r="O249" s="37"/>
      <c r="P249" s="37"/>
      <c r="U249" s="1"/>
      <c r="V249" s="1"/>
    </row>
    <row r="250" spans="1:22" s="9" customFormat="1" x14ac:dyDescent="0.25">
      <c r="A250" s="8"/>
      <c r="M250" s="30"/>
      <c r="N250" s="30"/>
      <c r="O250" s="37"/>
      <c r="P250" s="37"/>
      <c r="U250" s="1"/>
      <c r="V250" s="1"/>
    </row>
    <row r="251" spans="1:22" s="9" customFormat="1" x14ac:dyDescent="0.25">
      <c r="A251" s="8"/>
      <c r="M251" s="30"/>
      <c r="N251" s="30"/>
      <c r="O251" s="37"/>
      <c r="P251" s="37"/>
      <c r="U251" s="1"/>
      <c r="V251" s="1"/>
    </row>
    <row r="252" spans="1:22" s="9" customFormat="1" x14ac:dyDescent="0.25">
      <c r="A252" s="8"/>
      <c r="M252" s="30"/>
      <c r="N252" s="30"/>
      <c r="O252" s="37"/>
      <c r="P252" s="37"/>
      <c r="U252" s="1"/>
      <c r="V252" s="1"/>
    </row>
    <row r="253" spans="1:22" s="9" customFormat="1" x14ac:dyDescent="0.25">
      <c r="A253" s="8"/>
      <c r="M253" s="30"/>
      <c r="N253" s="30"/>
      <c r="O253" s="37"/>
      <c r="P253" s="37"/>
      <c r="U253" s="1"/>
      <c r="V253" s="1"/>
    </row>
    <row r="254" spans="1:22" s="9" customFormat="1" x14ac:dyDescent="0.25">
      <c r="A254" s="8"/>
      <c r="M254" s="30"/>
      <c r="N254" s="30"/>
      <c r="O254" s="37"/>
      <c r="P254" s="37"/>
      <c r="U254" s="1"/>
      <c r="V254" s="1"/>
    </row>
    <row r="255" spans="1:22" s="9" customFormat="1" x14ac:dyDescent="0.25">
      <c r="A255" s="8"/>
      <c r="M255" s="30"/>
      <c r="N255" s="30"/>
      <c r="O255" s="37"/>
      <c r="P255" s="37"/>
      <c r="U255" s="1"/>
      <c r="V255" s="1"/>
    </row>
    <row r="256" spans="1:22" s="9" customFormat="1" x14ac:dyDescent="0.25">
      <c r="A256" s="8"/>
      <c r="M256" s="30"/>
      <c r="N256" s="30"/>
      <c r="O256" s="37"/>
      <c r="P256" s="37"/>
      <c r="U256" s="1"/>
      <c r="V256" s="1"/>
    </row>
    <row r="257" spans="1:22" s="9" customFormat="1" x14ac:dyDescent="0.25">
      <c r="A257" s="8"/>
      <c r="M257" s="30"/>
      <c r="N257" s="30"/>
      <c r="O257" s="37"/>
      <c r="P257" s="37"/>
      <c r="U257" s="1"/>
      <c r="V257" s="1"/>
    </row>
    <row r="258" spans="1:22" s="9" customFormat="1" x14ac:dyDescent="0.25">
      <c r="A258" s="8"/>
      <c r="M258" s="30"/>
      <c r="N258" s="30"/>
      <c r="O258" s="37"/>
      <c r="P258" s="37"/>
      <c r="U258" s="1"/>
      <c r="V258" s="1"/>
    </row>
    <row r="259" spans="1:22" s="9" customFormat="1" x14ac:dyDescent="0.25">
      <c r="A259" s="8"/>
      <c r="M259" s="30"/>
      <c r="N259" s="30"/>
      <c r="O259" s="37"/>
      <c r="P259" s="37"/>
      <c r="U259" s="1"/>
      <c r="V259" s="1"/>
    </row>
    <row r="260" spans="1:22" s="9" customFormat="1" x14ac:dyDescent="0.25">
      <c r="A260" s="8"/>
      <c r="M260" s="30"/>
      <c r="N260" s="30"/>
      <c r="O260" s="37"/>
      <c r="P260" s="37"/>
      <c r="U260" s="1"/>
      <c r="V260" s="1"/>
    </row>
    <row r="261" spans="1:22" s="9" customFormat="1" x14ac:dyDescent="0.25">
      <c r="A261" s="8"/>
      <c r="M261" s="30"/>
      <c r="N261" s="30"/>
      <c r="O261" s="37"/>
      <c r="P261" s="37"/>
      <c r="U261" s="1"/>
      <c r="V261" s="1"/>
    </row>
    <row r="262" spans="1:22" s="9" customFormat="1" x14ac:dyDescent="0.25">
      <c r="A262" s="8"/>
      <c r="M262" s="30"/>
      <c r="N262" s="30"/>
      <c r="O262" s="37"/>
      <c r="P262" s="37"/>
      <c r="U262" s="1"/>
      <c r="V262" s="1"/>
    </row>
    <row r="263" spans="1:22" s="9" customFormat="1" x14ac:dyDescent="0.25">
      <c r="A263" s="8"/>
      <c r="M263" s="30"/>
      <c r="N263" s="30"/>
      <c r="O263" s="37"/>
      <c r="P263" s="37"/>
      <c r="U263" s="1"/>
      <c r="V263" s="1"/>
    </row>
    <row r="264" spans="1:22" s="9" customFormat="1" x14ac:dyDescent="0.25">
      <c r="A264" s="8"/>
      <c r="M264" s="30"/>
      <c r="N264" s="30"/>
      <c r="O264" s="37"/>
      <c r="P264" s="37"/>
      <c r="U264" s="1"/>
      <c r="V264" s="1"/>
    </row>
    <row r="265" spans="1:22" s="9" customFormat="1" x14ac:dyDescent="0.25">
      <c r="A265" s="8"/>
      <c r="M265" s="30"/>
      <c r="N265" s="30"/>
      <c r="O265" s="37"/>
      <c r="P265" s="37"/>
      <c r="U265" s="1"/>
      <c r="V265" s="1"/>
    </row>
    <row r="266" spans="1:22" s="9" customFormat="1" x14ac:dyDescent="0.25">
      <c r="A266" s="8"/>
      <c r="M266" s="30"/>
      <c r="N266" s="30"/>
      <c r="O266" s="37"/>
      <c r="P266" s="37"/>
      <c r="U266" s="1"/>
      <c r="V266" s="1"/>
    </row>
    <row r="267" spans="1:22" s="9" customFormat="1" x14ac:dyDescent="0.25">
      <c r="A267" s="8"/>
      <c r="M267" s="30"/>
      <c r="N267" s="30"/>
      <c r="O267" s="37"/>
      <c r="P267" s="37"/>
      <c r="U267" s="1"/>
      <c r="V267" s="1"/>
    </row>
    <row r="268" spans="1:22" s="9" customFormat="1" x14ac:dyDescent="0.25">
      <c r="A268" s="8"/>
      <c r="M268" s="30"/>
      <c r="N268" s="30"/>
      <c r="O268" s="37"/>
      <c r="P268" s="37"/>
      <c r="U268" s="1"/>
      <c r="V268" s="1"/>
    </row>
    <row r="269" spans="1:22" s="9" customFormat="1" x14ac:dyDescent="0.25">
      <c r="A269" s="8"/>
      <c r="M269" s="30"/>
      <c r="N269" s="30"/>
      <c r="O269" s="37"/>
      <c r="P269" s="37"/>
      <c r="U269" s="1"/>
      <c r="V269" s="1"/>
    </row>
    <row r="270" spans="1:22" s="9" customFormat="1" x14ac:dyDescent="0.25">
      <c r="A270" s="8"/>
      <c r="M270" s="30"/>
      <c r="N270" s="30"/>
      <c r="O270" s="37"/>
      <c r="P270" s="37"/>
      <c r="U270" s="1"/>
      <c r="V270" s="1"/>
    </row>
    <row r="271" spans="1:22" s="9" customFormat="1" x14ac:dyDescent="0.25">
      <c r="A271" s="8"/>
      <c r="M271" s="30"/>
      <c r="N271" s="30"/>
      <c r="O271" s="37"/>
      <c r="P271" s="37"/>
      <c r="U271" s="1"/>
      <c r="V271" s="1"/>
    </row>
    <row r="272" spans="1:22" s="9" customFormat="1" x14ac:dyDescent="0.25">
      <c r="A272" s="8"/>
      <c r="M272" s="30"/>
      <c r="N272" s="30"/>
      <c r="O272" s="37"/>
      <c r="P272" s="37"/>
      <c r="U272" s="1"/>
      <c r="V272" s="1"/>
    </row>
    <row r="273" spans="1:22" s="9" customFormat="1" x14ac:dyDescent="0.25">
      <c r="A273" s="8"/>
      <c r="M273" s="30"/>
      <c r="N273" s="30"/>
      <c r="O273" s="37"/>
      <c r="P273" s="37"/>
      <c r="U273" s="1"/>
      <c r="V273" s="1"/>
    </row>
    <row r="274" spans="1:22" s="9" customFormat="1" x14ac:dyDescent="0.25">
      <c r="A274" s="8"/>
      <c r="M274" s="30"/>
      <c r="N274" s="30"/>
      <c r="O274" s="37"/>
      <c r="P274" s="37"/>
      <c r="U274" s="1"/>
      <c r="V274" s="1"/>
    </row>
    <row r="275" spans="1:22" s="9" customFormat="1" x14ac:dyDescent="0.25">
      <c r="A275" s="8"/>
      <c r="M275" s="30"/>
      <c r="N275" s="30"/>
      <c r="O275" s="37"/>
      <c r="P275" s="37"/>
      <c r="U275" s="1"/>
      <c r="V275" s="1"/>
    </row>
    <row r="276" spans="1:22" s="9" customFormat="1" x14ac:dyDescent="0.25">
      <c r="A276" s="8"/>
      <c r="M276" s="30"/>
      <c r="N276" s="30"/>
      <c r="O276" s="37"/>
      <c r="P276" s="37"/>
      <c r="U276" s="1"/>
      <c r="V276" s="1"/>
    </row>
    <row r="277" spans="1:22" s="9" customFormat="1" x14ac:dyDescent="0.25">
      <c r="A277" s="8"/>
      <c r="M277" s="30"/>
      <c r="N277" s="30"/>
      <c r="O277" s="37"/>
      <c r="P277" s="37"/>
      <c r="U277" s="1"/>
      <c r="V277" s="1"/>
    </row>
    <row r="278" spans="1:22" s="9" customFormat="1" x14ac:dyDescent="0.25">
      <c r="A278" s="8"/>
      <c r="M278" s="30"/>
      <c r="N278" s="30"/>
      <c r="O278" s="37"/>
      <c r="P278" s="37"/>
      <c r="U278" s="1"/>
      <c r="V278" s="1"/>
    </row>
    <row r="279" spans="1:22" s="9" customFormat="1" x14ac:dyDescent="0.25">
      <c r="A279" s="8"/>
      <c r="M279" s="30"/>
      <c r="N279" s="30"/>
      <c r="O279" s="37"/>
      <c r="P279" s="37"/>
      <c r="U279" s="1"/>
      <c r="V279" s="1"/>
    </row>
    <row r="280" spans="1:22" s="9" customFormat="1" x14ac:dyDescent="0.25">
      <c r="A280" s="8"/>
      <c r="M280" s="30"/>
      <c r="N280" s="30"/>
      <c r="O280" s="37"/>
      <c r="P280" s="37"/>
      <c r="U280" s="1"/>
      <c r="V280" s="1"/>
    </row>
    <row r="281" spans="1:22" s="9" customFormat="1" x14ac:dyDescent="0.25">
      <c r="A281" s="8"/>
      <c r="M281" s="30"/>
      <c r="N281" s="30"/>
      <c r="O281" s="37"/>
      <c r="P281" s="37"/>
      <c r="U281" s="1"/>
      <c r="V281" s="1"/>
    </row>
    <row r="282" spans="1:22" s="9" customFormat="1" x14ac:dyDescent="0.25">
      <c r="A282" s="8"/>
      <c r="M282" s="30"/>
      <c r="N282" s="30"/>
      <c r="O282" s="37"/>
      <c r="P282" s="37"/>
      <c r="U282" s="1"/>
      <c r="V282" s="1"/>
    </row>
    <row r="283" spans="1:22" s="9" customFormat="1" x14ac:dyDescent="0.25">
      <c r="A283" s="8"/>
      <c r="M283" s="30"/>
      <c r="N283" s="30"/>
      <c r="O283" s="37"/>
      <c r="P283" s="37"/>
      <c r="U283" s="1"/>
      <c r="V283" s="1"/>
    </row>
    <row r="284" spans="1:22" s="9" customFormat="1" x14ac:dyDescent="0.25">
      <c r="A284" s="8"/>
      <c r="M284" s="30"/>
      <c r="N284" s="30"/>
      <c r="O284" s="37"/>
      <c r="P284" s="37"/>
      <c r="U284" s="1"/>
      <c r="V284" s="1"/>
    </row>
    <row r="285" spans="1:22" s="9" customFormat="1" x14ac:dyDescent="0.25">
      <c r="A285" s="8"/>
      <c r="M285" s="30"/>
      <c r="N285" s="30"/>
      <c r="O285" s="37"/>
      <c r="P285" s="37"/>
      <c r="U285" s="1"/>
      <c r="V285" s="1"/>
    </row>
    <row r="286" spans="1:22" s="9" customFormat="1" x14ac:dyDescent="0.25">
      <c r="A286" s="8"/>
      <c r="M286" s="30"/>
      <c r="N286" s="30"/>
      <c r="O286" s="37"/>
      <c r="P286" s="37"/>
      <c r="U286" s="1"/>
      <c r="V286" s="1"/>
    </row>
    <row r="287" spans="1:22" s="9" customFormat="1" x14ac:dyDescent="0.25">
      <c r="A287" s="8"/>
      <c r="M287" s="30"/>
      <c r="N287" s="30"/>
      <c r="O287" s="37"/>
      <c r="P287" s="37"/>
      <c r="U287" s="1"/>
      <c r="V287" s="1"/>
    </row>
    <row r="288" spans="1:22" s="9" customFormat="1" x14ac:dyDescent="0.25">
      <c r="A288" s="8"/>
      <c r="M288" s="30"/>
      <c r="N288" s="30"/>
      <c r="O288" s="37"/>
      <c r="P288" s="37"/>
      <c r="U288" s="1"/>
      <c r="V288" s="1"/>
    </row>
    <row r="289" spans="1:22" s="9" customFormat="1" x14ac:dyDescent="0.25">
      <c r="A289" s="8"/>
      <c r="M289" s="30"/>
      <c r="N289" s="30"/>
      <c r="O289" s="37"/>
      <c r="P289" s="37"/>
      <c r="U289" s="1"/>
      <c r="V289" s="1"/>
    </row>
    <row r="290" spans="1:22" s="9" customFormat="1" x14ac:dyDescent="0.25">
      <c r="A290" s="8"/>
      <c r="M290" s="30"/>
      <c r="N290" s="30"/>
      <c r="O290" s="37"/>
      <c r="P290" s="37"/>
      <c r="U290" s="1"/>
      <c r="V290" s="1"/>
    </row>
    <row r="291" spans="1:22" s="9" customFormat="1" x14ac:dyDescent="0.25">
      <c r="A291" s="8"/>
      <c r="M291" s="30"/>
      <c r="N291" s="30"/>
      <c r="O291" s="37"/>
      <c r="P291" s="37"/>
      <c r="U291" s="1"/>
      <c r="V291" s="1"/>
    </row>
    <row r="292" spans="1:22" s="9" customFormat="1" x14ac:dyDescent="0.25">
      <c r="A292" s="8"/>
      <c r="M292" s="30"/>
      <c r="N292" s="30"/>
      <c r="O292" s="37"/>
      <c r="P292" s="37"/>
      <c r="U292" s="1"/>
      <c r="V292" s="1"/>
    </row>
    <row r="293" spans="1:22" s="9" customFormat="1" x14ac:dyDescent="0.25">
      <c r="A293" s="8"/>
      <c r="M293" s="30"/>
      <c r="N293" s="30"/>
      <c r="O293" s="37"/>
      <c r="P293" s="37"/>
      <c r="U293" s="1"/>
      <c r="V293" s="1"/>
    </row>
    <row r="294" spans="1:22" s="9" customFormat="1" x14ac:dyDescent="0.25">
      <c r="A294" s="8"/>
      <c r="M294" s="30"/>
      <c r="N294" s="30"/>
      <c r="O294" s="37"/>
      <c r="P294" s="37"/>
      <c r="U294" s="1"/>
      <c r="V294" s="1"/>
    </row>
    <row r="295" spans="1:22" s="9" customFormat="1" x14ac:dyDescent="0.25">
      <c r="A295" s="8"/>
      <c r="M295" s="30"/>
      <c r="N295" s="30"/>
      <c r="O295" s="37"/>
      <c r="P295" s="37"/>
      <c r="U295" s="1"/>
      <c r="V295" s="1"/>
    </row>
    <row r="296" spans="1:22" s="9" customFormat="1" x14ac:dyDescent="0.25">
      <c r="A296" s="8"/>
      <c r="M296" s="30"/>
      <c r="N296" s="30"/>
      <c r="O296" s="37"/>
      <c r="P296" s="37"/>
      <c r="U296" s="1"/>
      <c r="V296" s="1"/>
    </row>
    <row r="297" spans="1:22" s="9" customFormat="1" x14ac:dyDescent="0.25">
      <c r="A297" s="8"/>
      <c r="M297" s="30"/>
      <c r="N297" s="30"/>
      <c r="O297" s="37"/>
      <c r="P297" s="37"/>
      <c r="U297" s="1"/>
      <c r="V297" s="1"/>
    </row>
    <row r="298" spans="1:22" s="9" customFormat="1" x14ac:dyDescent="0.25">
      <c r="A298" s="8"/>
      <c r="M298" s="30"/>
      <c r="N298" s="30"/>
      <c r="O298" s="37"/>
      <c r="P298" s="37"/>
      <c r="U298" s="1"/>
      <c r="V298" s="1"/>
    </row>
    <row r="299" spans="1:22" s="9" customFormat="1" x14ac:dyDescent="0.25">
      <c r="A299" s="8"/>
      <c r="M299" s="30"/>
      <c r="N299" s="30"/>
      <c r="O299" s="37"/>
      <c r="P299" s="37"/>
      <c r="U299" s="1"/>
      <c r="V299" s="1"/>
    </row>
    <row r="300" spans="1:22" s="9" customFormat="1" x14ac:dyDescent="0.25">
      <c r="A300" s="8"/>
      <c r="M300" s="30"/>
      <c r="N300" s="30"/>
      <c r="O300" s="37"/>
      <c r="P300" s="37"/>
      <c r="U300" s="1"/>
      <c r="V300" s="1"/>
    </row>
    <row r="301" spans="1:22" s="9" customFormat="1" x14ac:dyDescent="0.25">
      <c r="A301" s="8"/>
      <c r="M301" s="30"/>
      <c r="N301" s="30"/>
      <c r="O301" s="37"/>
      <c r="P301" s="37"/>
      <c r="U301" s="1"/>
      <c r="V301" s="1"/>
    </row>
    <row r="302" spans="1:22" s="9" customFormat="1" x14ac:dyDescent="0.25">
      <c r="A302" s="8"/>
      <c r="M302" s="30"/>
      <c r="N302" s="30"/>
      <c r="O302" s="37"/>
      <c r="P302" s="37"/>
      <c r="U302" s="1"/>
      <c r="V302" s="1"/>
    </row>
    <row r="303" spans="1:22" s="9" customFormat="1" x14ac:dyDescent="0.25">
      <c r="A303" s="8"/>
      <c r="M303" s="30"/>
      <c r="N303" s="30"/>
      <c r="O303" s="37"/>
      <c r="P303" s="37"/>
      <c r="U303" s="1"/>
      <c r="V303" s="1"/>
    </row>
    <row r="304" spans="1:22" s="9" customFormat="1" x14ac:dyDescent="0.25">
      <c r="A304" s="8"/>
      <c r="M304" s="30"/>
      <c r="N304" s="30"/>
      <c r="O304" s="37"/>
      <c r="P304" s="37"/>
      <c r="U304" s="1"/>
      <c r="V304" s="1"/>
    </row>
    <row r="305" spans="1:22" s="9" customFormat="1" x14ac:dyDescent="0.25">
      <c r="A305" s="8"/>
      <c r="M305" s="30"/>
      <c r="N305" s="30"/>
      <c r="O305" s="37"/>
      <c r="P305" s="37"/>
      <c r="U305" s="1"/>
      <c r="V305" s="1"/>
    </row>
    <row r="306" spans="1:22" s="9" customFormat="1" x14ac:dyDescent="0.25">
      <c r="A306" s="8"/>
      <c r="M306" s="30"/>
      <c r="N306" s="30"/>
      <c r="O306" s="37"/>
      <c r="P306" s="37"/>
      <c r="U306" s="1"/>
      <c r="V306" s="1"/>
    </row>
    <row r="307" spans="1:22" s="9" customFormat="1" x14ac:dyDescent="0.25">
      <c r="A307" s="8"/>
      <c r="M307" s="30"/>
      <c r="N307" s="30"/>
      <c r="O307" s="37"/>
      <c r="P307" s="37"/>
      <c r="U307" s="1"/>
      <c r="V307" s="1"/>
    </row>
    <row r="308" spans="1:22" s="9" customFormat="1" x14ac:dyDescent="0.25">
      <c r="A308" s="8"/>
      <c r="M308" s="30"/>
      <c r="N308" s="30"/>
      <c r="O308" s="37"/>
      <c r="P308" s="37"/>
      <c r="U308" s="1"/>
      <c r="V308" s="1"/>
    </row>
    <row r="309" spans="1:22" s="9" customFormat="1" x14ac:dyDescent="0.25">
      <c r="A309" s="8"/>
      <c r="M309" s="30"/>
      <c r="N309" s="30"/>
      <c r="O309" s="37"/>
      <c r="P309" s="37"/>
      <c r="U309" s="1"/>
      <c r="V309" s="1"/>
    </row>
    <row r="310" spans="1:22" s="9" customFormat="1" x14ac:dyDescent="0.25">
      <c r="A310" s="8"/>
      <c r="M310" s="30"/>
      <c r="N310" s="30"/>
      <c r="O310" s="37"/>
      <c r="P310" s="37"/>
      <c r="U310" s="1"/>
      <c r="V310" s="1"/>
    </row>
    <row r="311" spans="1:22" s="9" customFormat="1" x14ac:dyDescent="0.25">
      <c r="A311" s="8"/>
      <c r="M311" s="30"/>
      <c r="N311" s="30"/>
      <c r="O311" s="37"/>
      <c r="P311" s="37"/>
      <c r="U311" s="1"/>
      <c r="V311" s="1"/>
    </row>
    <row r="312" spans="1:22" s="9" customFormat="1" x14ac:dyDescent="0.25">
      <c r="A312" s="8"/>
      <c r="M312" s="30"/>
      <c r="N312" s="30"/>
      <c r="O312" s="37"/>
      <c r="P312" s="37"/>
      <c r="U312" s="1"/>
      <c r="V312" s="1"/>
    </row>
    <row r="313" spans="1:22" s="9" customFormat="1" x14ac:dyDescent="0.25">
      <c r="A313" s="8"/>
      <c r="M313" s="30"/>
      <c r="N313" s="30"/>
      <c r="O313" s="37"/>
      <c r="P313" s="37"/>
      <c r="U313" s="1"/>
      <c r="V313" s="1"/>
    </row>
    <row r="314" spans="1:22" s="9" customFormat="1" x14ac:dyDescent="0.25">
      <c r="A314" s="8"/>
      <c r="M314" s="30"/>
      <c r="N314" s="30"/>
      <c r="O314" s="37"/>
      <c r="P314" s="37"/>
      <c r="U314" s="1"/>
      <c r="V314" s="1"/>
    </row>
    <row r="315" spans="1:22" s="9" customFormat="1" x14ac:dyDescent="0.25">
      <c r="A315" s="8"/>
      <c r="M315" s="30"/>
      <c r="N315" s="30"/>
      <c r="O315" s="37"/>
      <c r="P315" s="37"/>
      <c r="U315" s="1"/>
      <c r="V315" s="1"/>
    </row>
    <row r="316" spans="1:22" s="9" customFormat="1" x14ac:dyDescent="0.25">
      <c r="A316" s="8"/>
      <c r="M316" s="30"/>
      <c r="N316" s="30"/>
      <c r="O316" s="37"/>
      <c r="P316" s="37"/>
      <c r="U316" s="1"/>
      <c r="V316" s="1"/>
    </row>
    <row r="317" spans="1:22" s="9" customFormat="1" x14ac:dyDescent="0.25">
      <c r="A317" s="8"/>
      <c r="M317" s="30"/>
      <c r="N317" s="30"/>
      <c r="O317" s="37"/>
      <c r="P317" s="37"/>
      <c r="U317" s="1"/>
      <c r="V317" s="1"/>
    </row>
    <row r="318" spans="1:22" s="9" customFormat="1" x14ac:dyDescent="0.25">
      <c r="A318" s="8"/>
      <c r="M318" s="30"/>
      <c r="N318" s="30"/>
      <c r="O318" s="37"/>
      <c r="P318" s="37"/>
      <c r="U318" s="1"/>
      <c r="V318" s="1"/>
    </row>
    <row r="319" spans="1:22" s="9" customFormat="1" x14ac:dyDescent="0.25">
      <c r="A319" s="8"/>
      <c r="M319" s="30"/>
      <c r="N319" s="30"/>
      <c r="O319" s="37"/>
      <c r="P319" s="37"/>
      <c r="U319" s="1"/>
      <c r="V319" s="1"/>
    </row>
    <row r="320" spans="1:22" s="9" customFormat="1" x14ac:dyDescent="0.25">
      <c r="A320" s="8"/>
      <c r="M320" s="30"/>
      <c r="N320" s="30"/>
      <c r="O320" s="37"/>
      <c r="P320" s="37"/>
      <c r="U320" s="1"/>
      <c r="V320" s="1"/>
    </row>
    <row r="321" spans="1:22" s="9" customFormat="1" x14ac:dyDescent="0.25">
      <c r="A321" s="8"/>
      <c r="M321" s="30"/>
      <c r="N321" s="30"/>
      <c r="O321" s="37"/>
      <c r="P321" s="37"/>
      <c r="U321" s="1"/>
      <c r="V321" s="1"/>
    </row>
    <row r="322" spans="1:22" s="9" customFormat="1" x14ac:dyDescent="0.25">
      <c r="A322" s="8"/>
      <c r="M322" s="30"/>
      <c r="N322" s="30"/>
      <c r="O322" s="37"/>
      <c r="P322" s="37"/>
      <c r="U322" s="1"/>
      <c r="V322" s="1"/>
    </row>
    <row r="323" spans="1:22" s="9" customFormat="1" x14ac:dyDescent="0.25">
      <c r="A323" s="8"/>
      <c r="M323" s="30"/>
      <c r="N323" s="30"/>
      <c r="O323" s="37"/>
      <c r="P323" s="37"/>
      <c r="U323" s="1"/>
      <c r="V323" s="1"/>
    </row>
    <row r="324" spans="1:22" s="9" customFormat="1" x14ac:dyDescent="0.25">
      <c r="A324" s="8"/>
      <c r="M324" s="30"/>
      <c r="N324" s="30"/>
      <c r="O324" s="37"/>
      <c r="P324" s="37"/>
      <c r="U324" s="1"/>
      <c r="V324" s="1"/>
    </row>
    <row r="325" spans="1:22" s="9" customFormat="1" x14ac:dyDescent="0.25">
      <c r="A325" s="8"/>
      <c r="M325" s="30"/>
      <c r="N325" s="30"/>
      <c r="O325" s="37"/>
      <c r="P325" s="37"/>
      <c r="U325" s="1"/>
      <c r="V325" s="1"/>
    </row>
    <row r="326" spans="1:22" s="9" customFormat="1" x14ac:dyDescent="0.25">
      <c r="A326" s="8"/>
      <c r="M326" s="30"/>
      <c r="N326" s="30"/>
      <c r="O326" s="37"/>
      <c r="P326" s="37"/>
      <c r="U326" s="1"/>
      <c r="V326" s="1"/>
    </row>
    <row r="327" spans="1:22" s="9" customFormat="1" x14ac:dyDescent="0.25">
      <c r="A327" s="8"/>
      <c r="M327" s="30"/>
      <c r="N327" s="30"/>
      <c r="O327" s="37"/>
      <c r="P327" s="37"/>
      <c r="U327" s="1"/>
      <c r="V327" s="1"/>
    </row>
    <row r="328" spans="1:22" s="9" customFormat="1" x14ac:dyDescent="0.25">
      <c r="A328" s="8"/>
      <c r="M328" s="30"/>
      <c r="N328" s="30"/>
      <c r="O328" s="37"/>
      <c r="P328" s="37"/>
      <c r="U328" s="1"/>
      <c r="V328" s="1"/>
    </row>
    <row r="329" spans="1:22" s="9" customFormat="1" x14ac:dyDescent="0.25">
      <c r="A329" s="8"/>
      <c r="M329" s="30"/>
      <c r="N329" s="30"/>
      <c r="O329" s="37"/>
      <c r="P329" s="37"/>
      <c r="U329" s="1"/>
      <c r="V329" s="1"/>
    </row>
    <row r="334" spans="1:22" s="9" customFormat="1" x14ac:dyDescent="0.25">
      <c r="A334" s="8"/>
      <c r="C334" s="10"/>
      <c r="D334" s="9">
        <f>SUMIF(C:C, "DC", O:O)</f>
        <v>0</v>
      </c>
      <c r="M334" s="15"/>
      <c r="N334" s="15"/>
      <c r="O334" s="38"/>
      <c r="P334" s="38"/>
      <c r="U334" s="1"/>
      <c r="V334" s="1"/>
    </row>
  </sheetData>
  <protectedRanges>
    <protectedRange sqref="Q2:T21" name="LooppRange2"/>
    <protectedRange sqref="A2:L21" name="LooppRange"/>
  </protectedRanges>
  <mergeCells count="2">
    <mergeCell ref="A22:L22"/>
    <mergeCell ref="A23:L23"/>
  </mergeCells>
  <dataValidations count="1">
    <dataValidation type="list" allowBlank="1" showInputMessage="1" showErrorMessage="1" sqref="C2:C21" xr:uid="{F6BB569B-F9E8-4A60-9302-BF44AF6D4AC8}">
      <formula1>$A$33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ThisWorkbook.ResetLOOP">
                <anchor moveWithCells="1" sizeWithCells="1">
                  <from>
                    <xdr:col>21</xdr:col>
                    <xdr:colOff>19050</xdr:colOff>
                    <xdr:row>2</xdr:row>
                    <xdr:rowOff>28575</xdr:rowOff>
                  </from>
                  <to>
                    <xdr:col>22</xdr:col>
                    <xdr:colOff>561975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29541-BDBA-4DAC-9471-5F69F9A0DAA4}">
  <dimension ref="A1:F25"/>
  <sheetViews>
    <sheetView workbookViewId="0">
      <selection activeCell="G27" sqref="G27"/>
    </sheetView>
  </sheetViews>
  <sheetFormatPr defaultRowHeight="15" x14ac:dyDescent="0.25"/>
  <cols>
    <col min="1" max="1" width="40.28515625" bestFit="1" customWidth="1"/>
    <col min="2" max="2" width="15.7109375" bestFit="1" customWidth="1"/>
    <col min="3" max="3" width="15.85546875" bestFit="1" customWidth="1"/>
    <col min="4" max="6" width="15.7109375" bestFit="1" customWidth="1"/>
  </cols>
  <sheetData>
    <row r="1" spans="1:6" s="81" customFormat="1" x14ac:dyDescent="0.25">
      <c r="A1" s="88" t="s">
        <v>58</v>
      </c>
      <c r="B1" s="88" t="s">
        <v>59</v>
      </c>
      <c r="C1" s="88" t="s">
        <v>12</v>
      </c>
      <c r="D1" s="88" t="s">
        <v>13</v>
      </c>
      <c r="E1" s="88" t="s">
        <v>14</v>
      </c>
      <c r="F1" s="88" t="s">
        <v>15</v>
      </c>
    </row>
    <row r="2" spans="1:6" x14ac:dyDescent="0.25">
      <c r="A2" s="84" t="s">
        <v>60</v>
      </c>
      <c r="B2" s="84" t="s">
        <v>61</v>
      </c>
      <c r="C2" s="68">
        <f>IFERROR(24*SUMPRODUCT((ISNUMBER(MATCH(LEFT(INDEX(Dinuba!$2:$1048576,0,MATCH("Day",Dinuba!$1:$1,0)),3),{"Mon","Tue","Wed","Thu","Fri"},0)))*INDEX(Dinuba!$2:$1048576,0,MATCH("Deadhead Hours",Dinuba!$1:$1,0))),0)</f>
        <v>94.900000000000134</v>
      </c>
      <c r="D2" s="68">
        <f>IFERROR(24*SUMPRODUCT((ISNUMBER(MATCH(LEFT(INDEX(Dinuba!$2:$1048576,0,MATCH("Day",Dinuba!$1:$1,0)),3),{"Mon","Tue","Wed","Thu","Fri"},0)))*INDEX(Dinuba!$2:$1048576,0,MATCH("Revenue Hours",Dinuba!$1:$1,0))),0)</f>
        <v>726.79999999999609</v>
      </c>
      <c r="E2" s="68">
        <f>IFERROR(SUMPRODUCT((ISNUMBER(MATCH(LEFT(INDEX(Dinuba!$2:$1048576,0,MATCH("Day",Dinuba!$1:$1,0)),3),{"Mon","Tue","Wed","Thu","Fri"},0)))*INDEX(Dinuba!$2:$1048576,0,MATCH("Deadhead Miles",Dinuba!$1:$1,0))),0)</f>
        <v>162</v>
      </c>
      <c r="F2" s="68">
        <f>IFERROR(SUMPRODUCT((ISNUMBER(MATCH(LEFT(INDEX(Dinuba!$2:$1048576,0,MATCH("Day",Dinuba!$1:$1,0)),3),{"Mon","Tue","Wed","Thu","Fri"},0)))*INDEX(Dinuba!$2:$1048576,0,MATCH("Revenue Miles",Dinuba!$1:$1,0))),0)</f>
        <v>10774</v>
      </c>
    </row>
    <row r="3" spans="1:6" x14ac:dyDescent="0.25">
      <c r="A3" s="87" t="s">
        <v>60</v>
      </c>
      <c r="B3" s="87" t="s">
        <v>43</v>
      </c>
      <c r="C3" s="89">
        <f>IFERROR(24*SUMPRODUCT((ISNUMBER(MATCH(LEFT(INDEX(Dinuba!$2:$1048576,0,MATCH("Day",Dinuba!$1:$1,0)),3),{"Sat"},0)))*INDEX(Dinuba!$2:$1048576,0,MATCH("Deadhead Hours",Dinuba!$1:$1,0))),0)</f>
        <v>18.616666666666685</v>
      </c>
      <c r="D3" s="89">
        <f>IFERROR(24*SUMPRODUCT((ISNUMBER(MATCH(LEFT(INDEX(Dinuba!$2:$1048576,0,MATCH("Day",Dinuba!$1:$1,0)),3),{"Sat"},0)))*INDEX(Dinuba!$2:$1048576,0,MATCH("Revenue Hours",Dinuba!$1:$1,0))),0)</f>
        <v>103.19999999999997</v>
      </c>
      <c r="E3" s="89">
        <f>IFERROR(SUMPRODUCT((ISNUMBER(MATCH(LEFT(INDEX(Dinuba!$2:$1048576,0,MATCH("Day",Dinuba!$1:$1,0)),3),{"Sat"},0)))*INDEX(Dinuba!$2:$1048576,0,MATCH("Deadhead Miles",Dinuba!$1:$1,0))),0)</f>
        <v>7</v>
      </c>
      <c r="F3" s="89">
        <f>IFERROR(SUMPRODUCT((ISNUMBER(MATCH(LEFT(INDEX(Dinuba!$2:$1048576,0,MATCH("Day",Dinuba!$1:$1,0)),3),{"Sat"},0)))*INDEX(Dinuba!$2:$1048576,0,MATCH("Revenue Miles",Dinuba!$1:$1,0))),0)</f>
        <v>1315</v>
      </c>
    </row>
    <row r="4" spans="1:6" ht="15.75" thickBot="1" x14ac:dyDescent="0.3">
      <c r="A4" s="91" t="s">
        <v>60</v>
      </c>
      <c r="B4" s="91" t="s">
        <v>44</v>
      </c>
      <c r="C4" s="92">
        <f>IFERROR(24*SUMPRODUCT((ISNUMBER(MATCH(LEFT(INDEX(Dinuba!$2:$1048576,0,MATCH("Day",Dinuba!$1:$1,0)),3),{"Sun"},0)))*INDEX(Dinuba!$2:$1048576,0,MATCH("Deadhead Hours",Dinuba!$1:$1,0))),0)</f>
        <v>9.4000000000000146</v>
      </c>
      <c r="D4" s="92">
        <f>IFERROR(24*SUMPRODUCT((ISNUMBER(MATCH(LEFT(INDEX(Dinuba!$2:$1048576,0,MATCH("Day",Dinuba!$1:$1,0)),3),{"Sun"},0)))*INDEX(Dinuba!$2:$1048576,0,MATCH("Revenue Hours",Dinuba!$1:$1,0))),0)</f>
        <v>63.316666666666642</v>
      </c>
      <c r="E4" s="92">
        <f>IFERROR(SUMPRODUCT((ISNUMBER(MATCH(LEFT(INDEX(Dinuba!$2:$1048576,0,MATCH("Day",Dinuba!$1:$1,0)),3),{"Sun"},0)))*INDEX(Dinuba!$2:$1048576,0,MATCH("Deadhead Miles",Dinuba!$1:$1,0))),0)</f>
        <v>7</v>
      </c>
      <c r="F4" s="92">
        <f>IFERROR(SUMPRODUCT((ISNUMBER(MATCH(LEFT(INDEX(Dinuba!$2:$1048576,0,MATCH("Day",Dinuba!$1:$1,0)),3),{"Sun"},0)))*INDEX(Dinuba!$2:$1048576,0,MATCH("Revenue Miles",Dinuba!$1:$1,0))),0)</f>
        <v>801</v>
      </c>
    </row>
    <row r="5" spans="1:6" x14ac:dyDescent="0.25">
      <c r="A5" s="82" t="s">
        <v>62</v>
      </c>
      <c r="B5" s="82" t="s">
        <v>61</v>
      </c>
      <c r="C5" s="90">
        <f>IFERROR(24*SUMPRODUCT((ISNUMBER(MATCH(LEFT(INDEX(Tulare!$2:$1048576,0,MATCH("Day",Tulare!$1:$1,0)),3),{"Mon","Tue","Wed","Thu","Fri"},0)))*INDEX(Tulare!$2:$1048576,0,MATCH("Deadhead Hours",Tulare!$1:$1,0))),0)</f>
        <v>120.05000000000004</v>
      </c>
      <c r="D5" s="90">
        <f>IFERROR(24*SUMPRODUCT((ISNUMBER(MATCH(LEFT(INDEX(Tulare!$2:$1048576,0,MATCH("Day",Tulare!$1:$1,0)),3),{"Mon","Tue","Wed","Thu","Fri"},0)))*INDEX(Tulare!$2:$1048576,0,MATCH("Revenue Hours",Tulare!$1:$1,0))),0)</f>
        <v>1796.2833333333308</v>
      </c>
      <c r="E5" s="90">
        <f>IFERROR(SUMPRODUCT((ISNUMBER(MATCH(LEFT(INDEX(Tulare!$2:$1048576,0,MATCH("Day",Tulare!$1:$1,0)),3),{"Mon","Tue","Wed","Thu","Fri"},0)))*INDEX(Tulare!$2:$1048576,0,MATCH("Deadhead Miles",Tulare!$1:$1,0))),0)</f>
        <v>2370</v>
      </c>
      <c r="F5" s="90">
        <f>IFERROR(SUMPRODUCT((ISNUMBER(MATCH(LEFT(INDEX(Tulare!$2:$1048576,0,MATCH("Day",Tulare!$1:$1,0)),3),{"Mon","Tue","Wed","Thu","Fri"},0)))*INDEX(Tulare!$2:$1048576,0,MATCH("Revenue Miles",Tulare!$1:$1,0))),0)</f>
        <v>27572</v>
      </c>
    </row>
    <row r="6" spans="1:6" x14ac:dyDescent="0.25">
      <c r="A6" s="87" t="s">
        <v>62</v>
      </c>
      <c r="B6" s="87" t="s">
        <v>43</v>
      </c>
      <c r="C6" s="89">
        <f>IFERROR(24*SUMPRODUCT((ISNUMBER(MATCH(LEFT(INDEX(Tulare!$2:$1048576,0,MATCH("Day",Tulare!$1:$1,0)),3),{"Sat"},0)))*INDEX(Tulare!$2:$1048576,0,MATCH("Deadhead Hours",Tulare!$1:$1,0))),0)</f>
        <v>25.866666666666703</v>
      </c>
      <c r="D6" s="89">
        <f>IFERROR(24*SUMPRODUCT((ISNUMBER(MATCH(LEFT(INDEX(Tulare!$2:$1048576,0,MATCH("Day",Tulare!$1:$1,0)),3),{"Sat"},0)))*INDEX(Tulare!$2:$1048576,0,MATCH("Revenue Hours",Tulare!$1:$1,0))),0)</f>
        <v>412.68333333333351</v>
      </c>
      <c r="E6" s="89">
        <f>IFERROR(SUMPRODUCT((ISNUMBER(MATCH(LEFT(INDEX(Tulare!$2:$1048576,0,MATCH("Day",Tulare!$1:$1,0)),3),{"Sat"},0)))*INDEX(Tulare!$2:$1048576,0,MATCH("Deadhead Miles",Tulare!$1:$1,0))),0)</f>
        <v>498</v>
      </c>
      <c r="F6" s="89">
        <f>IFERROR(SUMPRODUCT((ISNUMBER(MATCH(LEFT(INDEX(Tulare!$2:$1048576,0,MATCH("Day",Tulare!$1:$1,0)),3),{"Sat"},0)))*INDEX(Tulare!$2:$1048576,0,MATCH("Revenue Miles",Tulare!$1:$1,0))),0)</f>
        <v>5805</v>
      </c>
    </row>
    <row r="7" spans="1:6" ht="15.75" thickBot="1" x14ac:dyDescent="0.3">
      <c r="A7" s="91" t="s">
        <v>62</v>
      </c>
      <c r="B7" s="91" t="s">
        <v>44</v>
      </c>
      <c r="C7" s="92">
        <f>IFERROR(24*SUMPRODUCT((ISNUMBER(MATCH(LEFT(INDEX(Tulare!$2:$1048576,0,MATCH("Day",Tulare!$1:$1,0)),3),{"Sun"},0)))*INDEX(Tulare!$2:$1048576,0,MATCH("Deadhead Hours",Tulare!$1:$1,0))),0)</f>
        <v>20.150000000000002</v>
      </c>
      <c r="D7" s="92">
        <f>IFERROR(24*SUMPRODUCT((ISNUMBER(MATCH(LEFT(INDEX(Tulare!$2:$1048576,0,MATCH("Day",Tulare!$1:$1,0)),3),{"Sun"},0)))*INDEX(Tulare!$2:$1048576,0,MATCH("Revenue Hours",Tulare!$1:$1,0))),0)</f>
        <v>271.91666666666663</v>
      </c>
      <c r="E7" s="92">
        <f>IFERROR(SUMPRODUCT((ISNUMBER(MATCH(LEFT(INDEX(Tulare!$2:$1048576,0,MATCH("Day",Tulare!$1:$1,0)),3),{"Sun"},0)))*INDEX(Tulare!$2:$1048576,0,MATCH("Deadhead Miles",Tulare!$1:$1,0))),0)</f>
        <v>505</v>
      </c>
      <c r="F7" s="92">
        <f>IFERROR(SUMPRODUCT((ISNUMBER(MATCH(LEFT(INDEX(Tulare!$2:$1048576,0,MATCH("Day",Tulare!$1:$1,0)),3),{"Sun"},0)))*INDEX(Tulare!$2:$1048576,0,MATCH("Revenue Miles",Tulare!$1:$1,0))),0)</f>
        <v>3948</v>
      </c>
    </row>
    <row r="8" spans="1:6" x14ac:dyDescent="0.25">
      <c r="A8" s="82" t="s">
        <v>63</v>
      </c>
      <c r="B8" s="82" t="s">
        <v>61</v>
      </c>
      <c r="C8" s="90">
        <f>IFERROR(24*SUMPRODUCT((ISNUMBER(MATCH(LEFT(INDEX(County!$2:$1048576,0,MATCH("Day",County!$1:$1,0)),3),{"Mon","Tue","Wed","Thu","Fri"},0)))*INDEX(County!$2:$1048576,0,MATCH("Deadhead Hours",County!$1:$1,0))),0)</f>
        <v>200.53333333333347</v>
      </c>
      <c r="D8" s="90">
        <f>IFERROR(24*SUMPRODUCT((ISNUMBER(MATCH(LEFT(INDEX(County!$2:$1048576,0,MATCH("Day",County!$1:$1,0)),3),{"Mon","Tue","Wed","Thu","Fri"},0)))*INDEX(County!$2:$1048576,0,MATCH("Revenue Hours",County!$1:$1,0))),0)</f>
        <v>2262.333333333333</v>
      </c>
      <c r="E8" s="90">
        <f>IFERROR(SUMPRODUCT((ISNUMBER(MATCH(LEFT(INDEX(County!$2:$1048576,0,MATCH("Day",County!$1:$1,0)),3),{"Mon","Tue","Wed","Thu","Fri"},0)))*INDEX(County!$2:$1048576,0,MATCH("Deadhead Miles",County!$1:$1,0))),0)</f>
        <v>3784</v>
      </c>
      <c r="F8" s="90">
        <f>IFERROR(SUMPRODUCT((ISNUMBER(MATCH(LEFT(INDEX(County!$2:$1048576,0,MATCH("Day",County!$1:$1,0)),3),{"Mon","Tue","Wed","Thu","Fri"},0)))*INDEX(County!$2:$1048576,0,MATCH("Revenue Miles",County!$1:$1,0))),0)</f>
        <v>60369</v>
      </c>
    </row>
    <row r="9" spans="1:6" x14ac:dyDescent="0.25">
      <c r="A9" s="87" t="s">
        <v>63</v>
      </c>
      <c r="B9" s="87" t="s">
        <v>43</v>
      </c>
      <c r="C9" s="89">
        <f>IFERROR(24*SUMPRODUCT((ISNUMBER(MATCH(LEFT(INDEX(County!$2:$1048576,0,MATCH("Day",County!$1:$1,0)),3),{"Sat"},0)))*INDEX(County!$2:$1048576,0,MATCH("Deadhead Hours",County!$1:$1,0))),0)</f>
        <v>10.76666666666666</v>
      </c>
      <c r="D9" s="89">
        <f>IFERROR(24*SUMPRODUCT((ISNUMBER(MATCH(LEFT(INDEX(County!$2:$1048576,0,MATCH("Day",County!$1:$1,0)),3),{"Sat"},0)))*INDEX(County!$2:$1048576,0,MATCH("Revenue Hours",County!$1:$1,0))),0)</f>
        <v>176.55</v>
      </c>
      <c r="E9" s="89">
        <f>IFERROR(SUMPRODUCT((ISNUMBER(MATCH(LEFT(INDEX(County!$2:$1048576,0,MATCH("Day",County!$1:$1,0)),3),{"Sat"},0)))*INDEX(County!$2:$1048576,0,MATCH("Deadhead Miles",County!$1:$1,0))),0)</f>
        <v>404</v>
      </c>
      <c r="F9" s="89">
        <f>IFERROR(SUMPRODUCT((ISNUMBER(MATCH(LEFT(INDEX(County!$2:$1048576,0,MATCH("Day",County!$1:$1,0)),3),{"Sat"},0)))*INDEX(County!$2:$1048576,0,MATCH("Revenue Miles",County!$1:$1,0))),0)</f>
        <v>4661</v>
      </c>
    </row>
    <row r="10" spans="1:6" ht="15.75" thickBot="1" x14ac:dyDescent="0.3">
      <c r="A10" s="91" t="s">
        <v>63</v>
      </c>
      <c r="B10" s="91" t="s">
        <v>44</v>
      </c>
      <c r="C10" s="92">
        <f>IFERROR(24*SUMPRODUCT((ISNUMBER(MATCH(LEFT(INDEX(County!$2:$1048576,0,MATCH("Day",County!$1:$1,0)),3),{"Sun"},0)))*INDEX(County!$2:$1048576,0,MATCH("Deadhead Hours",County!$1:$1,0))),0)</f>
        <v>11.23333333333334</v>
      </c>
      <c r="D10" s="92">
        <f>IFERROR(24*SUMPRODUCT((ISNUMBER(MATCH(LEFT(INDEX(County!$2:$1048576,0,MATCH("Day",County!$1:$1,0)),3),{"Sun"},0)))*INDEX(County!$2:$1048576,0,MATCH("Revenue Hours",County!$1:$1,0))),0)</f>
        <v>150.43333333333331</v>
      </c>
      <c r="E10" s="92">
        <f>IFERROR(SUMPRODUCT((ISNUMBER(MATCH(LEFT(INDEX(County!$2:$1048576,0,MATCH("Day",County!$1:$1,0)),3),{"Sun"},0)))*INDEX(County!$2:$1048576,0,MATCH("Deadhead Miles",County!$1:$1,0))),0)</f>
        <v>393</v>
      </c>
      <c r="F10" s="92">
        <f>IFERROR(SUMPRODUCT((ISNUMBER(MATCH(LEFT(INDEX(County!$2:$1048576,0,MATCH("Day",County!$1:$1,0)),3),{"Sun"},0)))*INDEX(County!$2:$1048576,0,MATCH("Revenue Miles",County!$1:$1,0))),0)</f>
        <v>3839</v>
      </c>
    </row>
    <row r="11" spans="1:6" x14ac:dyDescent="0.25">
      <c r="A11" s="82" t="s">
        <v>64</v>
      </c>
      <c r="B11" s="82" t="s">
        <v>61</v>
      </c>
      <c r="C11" s="90">
        <f>IFERROR(24*SUMPRODUCT((ISNUMBER(MATCH(LEFT(INDEX(LOOP!$2:$1048576,0,MATCH("Day",LOOP!$1:$1,0)),3),{"Mon","Tue","Wed","Thu","Fri"},0)))*INDEX(LOOP!$2:$1048576,0,MATCH("Deadhead Hours",LOOP!$1:$1,0))),0)</f>
        <v>0</v>
      </c>
      <c r="D11" s="90">
        <f>IFERROR(24*SUMPRODUCT((ISNUMBER(MATCH(LEFT(INDEX(LOOP!$2:$1048576,0,MATCH("Day",LOOP!$1:$1,0)),3),{"Mon","Tue","Wed","Thu","Fri"},0)))*INDEX(LOOP!$2:$1048576,0,MATCH("Revenue Hours",LOOP!$1:$1,0))),0)</f>
        <v>60.8</v>
      </c>
      <c r="E11" s="90">
        <f>IFERROR(SUMPRODUCT((ISNUMBER(MATCH(LEFT(INDEX(LOOP!$2:$1048576,0,MATCH("Day",LOOP!$1:$1,0)),3),{"Mon","Tue","Wed","Thu","Fri"},0)))*INDEX(LOOP!$2:$1048576,0,MATCH("Deadhead Miles",LOOP!$1:$1,0))),0)</f>
        <v>0</v>
      </c>
      <c r="F11" s="90">
        <f>IFERROR(SUMPRODUCT((ISNUMBER(MATCH(LEFT(INDEX(LOOP!$2:$1048576,0,MATCH("Day",LOOP!$1:$1,0)),3),{"Mon","Tue","Wed","Thu","Fri"},0)))*INDEX(LOOP!$2:$1048576,0,MATCH("Revenue Miles",LOOP!$1:$1,0))),0)</f>
        <v>725</v>
      </c>
    </row>
    <row r="12" spans="1:6" x14ac:dyDescent="0.25">
      <c r="A12" s="84" t="s">
        <v>64</v>
      </c>
      <c r="B12" s="84" t="s">
        <v>43</v>
      </c>
      <c r="C12" s="68">
        <f>IFERROR(24*SUMPRODUCT((ISNUMBER(MATCH(LEFT(INDEX(LOOP!$2:$1048576,0,MATCH("Day",LOOP!$1:$1,0)),3),{"Sat"},0)))*INDEX(LOOP!$2:$1048576,0,MATCH("Deadhead Hours",LOOP!$1:$1,0))),0)</f>
        <v>0</v>
      </c>
      <c r="D12" s="68">
        <f>IFERROR(24*SUMPRODUCT((ISNUMBER(MATCH(LEFT(INDEX(LOOP!$2:$1048576,0,MATCH("Day",LOOP!$1:$1,0)),3),{"Sat"},0)))*INDEX(LOOP!$2:$1048576,0,MATCH("Revenue Hours",LOOP!$1:$1,0))),0)</f>
        <v>0</v>
      </c>
      <c r="E12" s="68">
        <f>IFERROR(SUMPRODUCT((ISNUMBER(MATCH(LEFT(INDEX(LOOP!$2:$1048576,0,MATCH("Day",LOOP!$1:$1,0)),3),{"Sat"},0)))*INDEX(LOOP!$2:$1048576,0,MATCH("Deadhead Miles",LOOP!$1:$1,0))),0)</f>
        <v>0</v>
      </c>
      <c r="F12" s="68">
        <f>IFERROR(SUMPRODUCT((ISNUMBER(MATCH(LEFT(INDEX(LOOP!$2:$1048576,0,MATCH("Day",LOOP!$1:$1,0)),3),{"Sat"},0)))*INDEX(LOOP!$2:$1048576,0,MATCH("Revenue Miles",LOOP!$1:$1,0))),0)</f>
        <v>0</v>
      </c>
    </row>
    <row r="13" spans="1:6" x14ac:dyDescent="0.25">
      <c r="A13" s="84" t="s">
        <v>64</v>
      </c>
      <c r="B13" s="84" t="s">
        <v>44</v>
      </c>
      <c r="C13" s="68">
        <f>IFERROR(24*SUMPRODUCT((ISNUMBER(MATCH(LEFT(INDEX(LOOP!$2:$1048576,0,MATCH("Day",LOOP!$1:$1,0)),3),{"Sun"},0)))*INDEX(LOOP!$2:$1048576,0,MATCH("Deadhead Hours",LOOP!$1:$1,0))),0)</f>
        <v>0</v>
      </c>
      <c r="D13" s="68">
        <f>IFERROR(24*SUMPRODUCT((ISNUMBER(MATCH(LEFT(INDEX(LOOP!$2:$1048576,0,MATCH("Day",LOOP!$1:$1,0)),3),{"Sun"},0)))*INDEX(LOOP!$2:$1048576,0,MATCH("Revenue Hours",LOOP!$1:$1,0))),0)</f>
        <v>0</v>
      </c>
      <c r="E13" s="68">
        <f>IFERROR(SUMPRODUCT((ISNUMBER(MATCH(LEFT(INDEX(LOOP!$2:$1048576,0,MATCH("Day",LOOP!$1:$1,0)),3),{"Sun"},0)))*INDEX(LOOP!$2:$1048576,0,MATCH("Deadhead Miles",LOOP!$1:$1,0))),0)</f>
        <v>0</v>
      </c>
      <c r="F13" s="68">
        <f>IFERROR(SUMPRODUCT((ISNUMBER(MATCH(LEFT(INDEX(LOOP!$2:$1048576,0,MATCH("Day",LOOP!$1:$1,0)),3),{"Sun"},0)))*INDEX(LOOP!$2:$1048576,0,MATCH("Revenue Miles",LOOP!$1:$1,0))),0)</f>
        <v>0</v>
      </c>
    </row>
    <row r="14" spans="1:6" x14ac:dyDescent="0.25">
      <c r="A14" s="86"/>
      <c r="B14" s="86"/>
      <c r="C14" s="86"/>
      <c r="D14" s="86"/>
      <c r="E14" s="86"/>
      <c r="F14" s="86"/>
    </row>
    <row r="15" spans="1:6" x14ac:dyDescent="0.25">
      <c r="A15" s="93" t="s">
        <v>65</v>
      </c>
      <c r="B15" s="94"/>
      <c r="C15" s="94"/>
      <c r="D15" s="94"/>
      <c r="E15" s="94"/>
      <c r="F15" s="94"/>
    </row>
    <row r="16" spans="1:6" x14ac:dyDescent="0.25">
      <c r="A16" s="107" t="s">
        <v>60</v>
      </c>
      <c r="B16" s="108"/>
      <c r="C16" s="68">
        <f>SUM(C2:C4)</f>
        <v>122.91666666666684</v>
      </c>
      <c r="D16" s="68">
        <f>SUM(D2:D4)</f>
        <v>893.31666666666263</v>
      </c>
      <c r="E16" s="68">
        <f>SUM(E2:E4)</f>
        <v>176</v>
      </c>
      <c r="F16" s="68">
        <f>SUM(F2:F4)</f>
        <v>12890</v>
      </c>
    </row>
    <row r="17" spans="1:6" x14ac:dyDescent="0.25">
      <c r="A17" s="107" t="s">
        <v>62</v>
      </c>
      <c r="B17" s="108"/>
      <c r="C17" s="68">
        <f>SUM(C5:C7)</f>
        <v>166.06666666666675</v>
      </c>
      <c r="D17" s="68">
        <f>SUM(D5:D7)</f>
        <v>2480.8833333333309</v>
      </c>
      <c r="E17" s="68">
        <f>SUM(E5:E7)</f>
        <v>3373</v>
      </c>
      <c r="F17" s="68">
        <f>SUM(F5:F7)</f>
        <v>37325</v>
      </c>
    </row>
    <row r="18" spans="1:6" x14ac:dyDescent="0.25">
      <c r="A18" s="107" t="s">
        <v>63</v>
      </c>
      <c r="B18" s="108"/>
      <c r="C18" s="68">
        <f>SUM(C8:C10)</f>
        <v>222.53333333333347</v>
      </c>
      <c r="D18" s="68">
        <f>SUM(D8:D10)</f>
        <v>2589.3166666666666</v>
      </c>
      <c r="E18" s="68">
        <f>SUM(E8:E10)</f>
        <v>4581</v>
      </c>
      <c r="F18" s="68">
        <f>SUM(F8:F10)</f>
        <v>68869</v>
      </c>
    </row>
    <row r="19" spans="1:6" x14ac:dyDescent="0.25">
      <c r="A19" s="107" t="s">
        <v>64</v>
      </c>
      <c r="B19" s="108"/>
      <c r="C19" s="68">
        <f>SUM(C11:C13)</f>
        <v>0</v>
      </c>
      <c r="D19" s="68">
        <f>SUM(D11:D13)</f>
        <v>60.8</v>
      </c>
      <c r="E19" s="68">
        <f>SUM(E11:E13)</f>
        <v>0</v>
      </c>
      <c r="F19" s="68">
        <f>SUM(F11:F13)</f>
        <v>725</v>
      </c>
    </row>
    <row r="21" spans="1:6" x14ac:dyDescent="0.25">
      <c r="A21" s="95" t="s">
        <v>66</v>
      </c>
      <c r="B21" s="96"/>
      <c r="C21" s="96"/>
      <c r="D21" s="96"/>
      <c r="E21" s="96"/>
    </row>
    <row r="22" spans="1:6" s="81" customFormat="1" x14ac:dyDescent="0.25">
      <c r="A22" s="83" t="s">
        <v>59</v>
      </c>
      <c r="B22" s="85" t="s">
        <v>12</v>
      </c>
      <c r="C22" s="85" t="s">
        <v>13</v>
      </c>
      <c r="D22" s="85" t="s">
        <v>14</v>
      </c>
      <c r="E22" s="85" t="s">
        <v>15</v>
      </c>
    </row>
    <row r="23" spans="1:6" x14ac:dyDescent="0.25">
      <c r="A23" s="84" t="s">
        <v>61</v>
      </c>
      <c r="B23" s="68">
        <f>SUMIF($B$2:$B$13,"Weekday",$C$2:$C$13)</f>
        <v>415.48333333333363</v>
      </c>
      <c r="C23" s="68">
        <f>SUMIF($B$2:$B$13,"Weekday",$D$2:$D$13)</f>
        <v>4846.2166666666599</v>
      </c>
      <c r="D23" s="68">
        <f>SUMIF($B$2:$B$13,"Weekday",$E$2:$E$13)</f>
        <v>6316</v>
      </c>
      <c r="E23" s="68">
        <f>SUMIF($B$2:$B$13,"Weekday",$F$2:$F$13)</f>
        <v>99440</v>
      </c>
    </row>
    <row r="24" spans="1:6" x14ac:dyDescent="0.25">
      <c r="A24" s="84" t="s">
        <v>43</v>
      </c>
      <c r="B24" s="68">
        <f>SUMIF($B$2:$B$13,"Saturday",$C$2:$C$13)</f>
        <v>55.25000000000005</v>
      </c>
      <c r="C24" s="68">
        <f>SUMIF($B$2:$B$13,"Saturday",$D$2:$D$13)</f>
        <v>692.43333333333339</v>
      </c>
      <c r="D24" s="68">
        <f>SUMIF($B$2:$B$13,"Saturday",$E$2:$E$13)</f>
        <v>909</v>
      </c>
      <c r="E24" s="68">
        <f>SUMIF($B$2:$B$13,"Saturday",$F$2:$F$13)</f>
        <v>11781</v>
      </c>
    </row>
    <row r="25" spans="1:6" x14ac:dyDescent="0.25">
      <c r="A25" s="84" t="s">
        <v>44</v>
      </c>
      <c r="B25" s="68">
        <f>SUMIF($B$2:$B$13,"Sunday",$C$2:$C$13)</f>
        <v>40.78333333333336</v>
      </c>
      <c r="C25" s="68">
        <f>SUMIF($B$2:$B$13,"Sunday",$D$2:$D$13)</f>
        <v>485.66666666666663</v>
      </c>
      <c r="D25" s="68">
        <f>SUMIF($B$2:$B$13,"Sunday",$E$2:$E$13)</f>
        <v>905</v>
      </c>
      <c r="E25" s="68">
        <f>SUMIF($B$2:$B$13,"Sunday",$F$2:$F$13)</f>
        <v>8588</v>
      </c>
    </row>
  </sheetData>
  <mergeCells count="4">
    <mergeCell ref="A16:B16"/>
    <mergeCell ref="A17:B17"/>
    <mergeCell ref="A18:B18"/>
    <mergeCell ref="A19:B1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3KVVXLO5IHIKCM26MJDLEYYHAN7WKBDX:ms-officescript%3A%2F%2Fonedrive_business_sharinglink%2Fu!aHR0cHM6Ly90dWxhcmVjb3VudHljYWdjYy1teS5zaGFyZXBvaW50LmNvbS86dTovZy9wZXJzb25hbC9zZGF2b3VkaWthbmRlcmFnaF9nb3RjcnRhX29yZy9FZDFCMEtFelhtSkdzbU1IQTM5bEJIY0JvWHdSbzhzV1Z2Q0FEOVIxUkd6RWJ3"/>
</scriptIds>
</file>

<file path=customXml/itemProps1.xml><?xml version="1.0" encoding="utf-8"?>
<ds:datastoreItem xmlns:ds="http://schemas.openxmlformats.org/officeDocument/2006/customXml" ds:itemID="{39A5DDEA-3859-4298-9EAD-6D86F0ABFF56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Summary</vt:lpstr>
      <vt:lpstr>Dinuba</vt:lpstr>
      <vt:lpstr>Tulare</vt:lpstr>
      <vt:lpstr>County</vt:lpstr>
      <vt:lpstr>Tribe</vt:lpstr>
      <vt:lpstr>LOOP</vt:lpstr>
      <vt:lpstr>DOW Breakdown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Fuentes, Hector</dc:creator>
  <cp:lastModifiedBy>Sina Davoudi Kanderagh</cp:lastModifiedBy>
  <dcterms:created xsi:type="dcterms:W3CDTF">2024-07-17T00:13:55Z</dcterms:created>
  <dcterms:modified xsi:type="dcterms:W3CDTF">2026-02-18T18:18:32Z</dcterms:modified>
</cp:coreProperties>
</file>