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DavoudiKanderagh\Downloads\"/>
    </mc:Choice>
  </mc:AlternateContent>
  <xr:revisionPtr revIDLastSave="0" documentId="8_{908AC915-298A-4835-A603-79218C602FA9}" xr6:coauthVersionLast="47" xr6:coauthVersionMax="47" xr10:uidLastSave="{00000000-0000-0000-0000-000000000000}"/>
  <bookViews>
    <workbookView xWindow="-120" yWindow="-120" windowWidth="29040" windowHeight="15720" activeTab="1" xr2:uid="{98B059DB-6EDB-4E1F-B643-AEAAADF13EC3}"/>
  </bookViews>
  <sheets>
    <sheet name="Hours Summary" sheetId="14" r:id="rId1"/>
    <sheet name="Annual Summary" sheetId="2" r:id="rId2"/>
    <sheet name="Jul" sheetId="1" r:id="rId3"/>
    <sheet name="Aug" sheetId="3" r:id="rId4"/>
    <sheet name="Sep" sheetId="4" r:id="rId5"/>
    <sheet name="Oct" sheetId="5" r:id="rId6"/>
    <sheet name="Nov" sheetId="6" r:id="rId7"/>
    <sheet name="Dec" sheetId="7" r:id="rId8"/>
    <sheet name="Jan" sheetId="8" r:id="rId9"/>
    <sheet name="Feb" sheetId="9" r:id="rId10"/>
    <sheet name="Mar" sheetId="10" r:id="rId11"/>
    <sheet name="Apr" sheetId="11" r:id="rId12"/>
    <sheet name="May" sheetId="12" r:id="rId13"/>
    <sheet name="Jun" sheetId="13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0" i="2" l="1"/>
  <c r="M91" i="2"/>
  <c r="M92" i="2"/>
  <c r="M93" i="2"/>
  <c r="M94" i="2"/>
  <c r="M95" i="2"/>
  <c r="M96" i="2"/>
  <c r="M90" i="2"/>
  <c r="L91" i="2"/>
  <c r="L92" i="2"/>
  <c r="L93" i="2"/>
  <c r="L94" i="2"/>
  <c r="L95" i="2"/>
  <c r="L96" i="2"/>
  <c r="L90" i="2"/>
  <c r="K91" i="2"/>
  <c r="K92" i="2"/>
  <c r="K93" i="2"/>
  <c r="K94" i="2"/>
  <c r="K95" i="2"/>
  <c r="K96" i="2"/>
  <c r="K90" i="2"/>
  <c r="J91" i="2"/>
  <c r="J92" i="2"/>
  <c r="J93" i="2"/>
  <c r="J94" i="2"/>
  <c r="J95" i="2"/>
  <c r="J96" i="2"/>
  <c r="J90" i="2"/>
  <c r="I91" i="2"/>
  <c r="I92" i="2"/>
  <c r="I93" i="2"/>
  <c r="I94" i="2"/>
  <c r="I95" i="2"/>
  <c r="I96" i="2"/>
  <c r="I90" i="2"/>
  <c r="H91" i="2"/>
  <c r="H92" i="2"/>
  <c r="H93" i="2"/>
  <c r="H94" i="2"/>
  <c r="H95" i="2"/>
  <c r="H96" i="2"/>
  <c r="H90" i="2"/>
  <c r="G91" i="2"/>
  <c r="G92" i="2"/>
  <c r="G93" i="2"/>
  <c r="G94" i="2"/>
  <c r="G95" i="2"/>
  <c r="G96" i="2"/>
  <c r="G90" i="2"/>
  <c r="F91" i="2"/>
  <c r="F92" i="2"/>
  <c r="F93" i="2"/>
  <c r="F94" i="2"/>
  <c r="F95" i="2"/>
  <c r="F96" i="2"/>
  <c r="F90" i="2"/>
  <c r="E91" i="2"/>
  <c r="E92" i="2"/>
  <c r="E93" i="2"/>
  <c r="E94" i="2"/>
  <c r="E95" i="2"/>
  <c r="E96" i="2"/>
  <c r="E90" i="2"/>
  <c r="D91" i="2"/>
  <c r="D92" i="2"/>
  <c r="D93" i="2"/>
  <c r="D94" i="2"/>
  <c r="D95" i="2"/>
  <c r="D96" i="2"/>
  <c r="D90" i="2"/>
  <c r="C91" i="2"/>
  <c r="C92" i="2"/>
  <c r="C93" i="2"/>
  <c r="C94" i="2"/>
  <c r="C95" i="2"/>
  <c r="C96" i="2"/>
  <c r="C90" i="2"/>
  <c r="B91" i="2"/>
  <c r="B92" i="2"/>
  <c r="B93" i="2"/>
  <c r="B94" i="2"/>
  <c r="B95" i="2"/>
  <c r="B96" i="2"/>
  <c r="D36" i="14" l="1"/>
  <c r="E36" i="14"/>
  <c r="F36" i="14"/>
  <c r="G36" i="14"/>
  <c r="H36" i="14"/>
  <c r="I36" i="14"/>
  <c r="J36" i="14"/>
  <c r="K36" i="14"/>
  <c r="L36" i="14"/>
  <c r="M36" i="14"/>
  <c r="N36" i="14"/>
  <c r="C36" i="14"/>
  <c r="D10" i="14" l="1"/>
  <c r="E10" i="14"/>
  <c r="F10" i="14"/>
  <c r="G10" i="14"/>
  <c r="H10" i="14"/>
  <c r="I10" i="14"/>
  <c r="J10" i="14"/>
  <c r="K10" i="14"/>
  <c r="L10" i="14"/>
  <c r="M10" i="14"/>
  <c r="N10" i="14"/>
  <c r="C10" i="14"/>
  <c r="C5" i="14" l="1"/>
  <c r="D5" i="14"/>
  <c r="E5" i="14"/>
  <c r="F5" i="14"/>
  <c r="G5" i="14"/>
  <c r="H5" i="14"/>
  <c r="I5" i="14"/>
  <c r="J5" i="14"/>
  <c r="L5" i="14"/>
  <c r="M5" i="14"/>
  <c r="N5" i="14"/>
  <c r="D4" i="14"/>
  <c r="E4" i="14"/>
  <c r="F4" i="14"/>
  <c r="G4" i="14"/>
  <c r="H4" i="14"/>
  <c r="I4" i="14"/>
  <c r="J4" i="14"/>
  <c r="L4" i="14"/>
  <c r="M4" i="14"/>
  <c r="N4" i="14"/>
  <c r="C4" i="14"/>
  <c r="D17" i="14"/>
  <c r="E17" i="14"/>
  <c r="F17" i="14"/>
  <c r="G17" i="14"/>
  <c r="H17" i="14"/>
  <c r="I17" i="14"/>
  <c r="J17" i="14"/>
  <c r="L17" i="14"/>
  <c r="M17" i="14"/>
  <c r="N17" i="14"/>
  <c r="C17" i="14"/>
  <c r="D16" i="14"/>
  <c r="E16" i="14"/>
  <c r="F16" i="14"/>
  <c r="G16" i="14"/>
  <c r="H16" i="14"/>
  <c r="I16" i="14"/>
  <c r="J16" i="14"/>
  <c r="L16" i="14"/>
  <c r="M16" i="14"/>
  <c r="N16" i="14"/>
  <c r="C16" i="14"/>
  <c r="O10" i="14"/>
  <c r="O22" i="14"/>
  <c r="O34" i="14"/>
  <c r="O36" i="14"/>
  <c r="D32" i="14"/>
  <c r="E32" i="14"/>
  <c r="F32" i="14"/>
  <c r="G32" i="14"/>
  <c r="H32" i="14"/>
  <c r="I32" i="14"/>
  <c r="J32" i="14"/>
  <c r="L32" i="14"/>
  <c r="M32" i="14"/>
  <c r="N32" i="14"/>
  <c r="C32" i="14"/>
  <c r="N30" i="14"/>
  <c r="D30" i="14"/>
  <c r="E30" i="14"/>
  <c r="F30" i="14"/>
  <c r="G30" i="14"/>
  <c r="H30" i="14"/>
  <c r="I30" i="14"/>
  <c r="J30" i="14"/>
  <c r="L30" i="14"/>
  <c r="M30" i="14"/>
  <c r="C30" i="14"/>
  <c r="D29" i="14"/>
  <c r="E29" i="14"/>
  <c r="F29" i="14"/>
  <c r="G29" i="14"/>
  <c r="H29" i="14"/>
  <c r="I29" i="14"/>
  <c r="J29" i="14"/>
  <c r="L29" i="14"/>
  <c r="M29" i="14"/>
  <c r="N29" i="14"/>
  <c r="C29" i="14"/>
  <c r="D28" i="14"/>
  <c r="E28" i="14"/>
  <c r="F28" i="14"/>
  <c r="G28" i="14"/>
  <c r="H28" i="14"/>
  <c r="I28" i="14"/>
  <c r="J28" i="14"/>
  <c r="L28" i="14"/>
  <c r="M28" i="14"/>
  <c r="N28" i="14"/>
  <c r="C28" i="14"/>
  <c r="D114" i="2"/>
  <c r="E114" i="2"/>
  <c r="F114" i="2"/>
  <c r="G114" i="2"/>
  <c r="H114" i="2"/>
  <c r="I114" i="2"/>
  <c r="J114" i="2"/>
  <c r="K114" i="2"/>
  <c r="L114" i="2"/>
  <c r="M114" i="2"/>
  <c r="D115" i="2"/>
  <c r="E115" i="2"/>
  <c r="F115" i="2"/>
  <c r="G115" i="2"/>
  <c r="H115" i="2"/>
  <c r="I115" i="2"/>
  <c r="J115" i="2"/>
  <c r="K115" i="2"/>
  <c r="L115" i="2"/>
  <c r="M115" i="2"/>
  <c r="D116" i="2"/>
  <c r="E116" i="2"/>
  <c r="F116" i="2"/>
  <c r="G116" i="2"/>
  <c r="H116" i="2"/>
  <c r="I116" i="2"/>
  <c r="J116" i="2"/>
  <c r="K116" i="2"/>
  <c r="L116" i="2"/>
  <c r="M116" i="2"/>
  <c r="D117" i="2"/>
  <c r="E117" i="2"/>
  <c r="F117" i="2"/>
  <c r="G117" i="2"/>
  <c r="H117" i="2"/>
  <c r="I117" i="2"/>
  <c r="J117" i="2"/>
  <c r="K117" i="2"/>
  <c r="L117" i="2"/>
  <c r="M117" i="2"/>
  <c r="D118" i="2"/>
  <c r="E118" i="2"/>
  <c r="F118" i="2"/>
  <c r="G118" i="2"/>
  <c r="H118" i="2"/>
  <c r="I118" i="2"/>
  <c r="J118" i="2"/>
  <c r="K118" i="2"/>
  <c r="L118" i="2"/>
  <c r="M118" i="2"/>
  <c r="D119" i="2"/>
  <c r="E119" i="2"/>
  <c r="F119" i="2"/>
  <c r="G119" i="2"/>
  <c r="H119" i="2"/>
  <c r="I119" i="2"/>
  <c r="J119" i="2"/>
  <c r="K119" i="2"/>
  <c r="L119" i="2"/>
  <c r="M119" i="2"/>
  <c r="M113" i="2"/>
  <c r="L113" i="2"/>
  <c r="K113" i="2"/>
  <c r="J113" i="2"/>
  <c r="I113" i="2"/>
  <c r="H113" i="2"/>
  <c r="G113" i="2"/>
  <c r="F113" i="2"/>
  <c r="E113" i="2"/>
  <c r="D113" i="2"/>
  <c r="D106" i="2"/>
  <c r="E106" i="2"/>
  <c r="F106" i="2"/>
  <c r="G106" i="2"/>
  <c r="H106" i="2"/>
  <c r="I106" i="2"/>
  <c r="J106" i="2"/>
  <c r="K106" i="2"/>
  <c r="L106" i="2"/>
  <c r="M106" i="2"/>
  <c r="D107" i="2"/>
  <c r="E107" i="2"/>
  <c r="F107" i="2"/>
  <c r="G107" i="2"/>
  <c r="H107" i="2"/>
  <c r="I107" i="2"/>
  <c r="J107" i="2"/>
  <c r="K107" i="2"/>
  <c r="L107" i="2"/>
  <c r="M107" i="2"/>
  <c r="D108" i="2"/>
  <c r="E108" i="2"/>
  <c r="F108" i="2"/>
  <c r="G108" i="2"/>
  <c r="H108" i="2"/>
  <c r="I108" i="2"/>
  <c r="J108" i="2"/>
  <c r="K108" i="2"/>
  <c r="L108" i="2"/>
  <c r="M108" i="2"/>
  <c r="D109" i="2"/>
  <c r="E109" i="2"/>
  <c r="F109" i="2"/>
  <c r="G109" i="2"/>
  <c r="H109" i="2"/>
  <c r="I109" i="2"/>
  <c r="J109" i="2"/>
  <c r="K109" i="2"/>
  <c r="L109" i="2"/>
  <c r="M109" i="2"/>
  <c r="D110" i="2"/>
  <c r="E110" i="2"/>
  <c r="F110" i="2"/>
  <c r="G110" i="2"/>
  <c r="H110" i="2"/>
  <c r="I110" i="2"/>
  <c r="J110" i="2"/>
  <c r="K110" i="2"/>
  <c r="L110" i="2"/>
  <c r="M110" i="2"/>
  <c r="D111" i="2"/>
  <c r="E111" i="2"/>
  <c r="F111" i="2"/>
  <c r="G111" i="2"/>
  <c r="H111" i="2"/>
  <c r="I111" i="2"/>
  <c r="J111" i="2"/>
  <c r="K111" i="2"/>
  <c r="L111" i="2"/>
  <c r="M111" i="2"/>
  <c r="M105" i="2"/>
  <c r="L105" i="2"/>
  <c r="K105" i="2"/>
  <c r="J105" i="2"/>
  <c r="I105" i="2"/>
  <c r="H105" i="2"/>
  <c r="G105" i="2"/>
  <c r="F105" i="2"/>
  <c r="E105" i="2"/>
  <c r="D105" i="2"/>
  <c r="D102" i="2"/>
  <c r="E102" i="2"/>
  <c r="F102" i="2"/>
  <c r="G102" i="2"/>
  <c r="H102" i="2"/>
  <c r="I102" i="2"/>
  <c r="J102" i="2"/>
  <c r="K102" i="2"/>
  <c r="L102" i="2"/>
  <c r="M102" i="2"/>
  <c r="D103" i="2"/>
  <c r="E103" i="2"/>
  <c r="F103" i="2"/>
  <c r="G103" i="2"/>
  <c r="H103" i="2"/>
  <c r="I103" i="2"/>
  <c r="J103" i="2"/>
  <c r="K103" i="2"/>
  <c r="L103" i="2"/>
  <c r="M103" i="2"/>
  <c r="M101" i="2"/>
  <c r="L101" i="2"/>
  <c r="K101" i="2"/>
  <c r="J101" i="2"/>
  <c r="I101" i="2"/>
  <c r="H101" i="2"/>
  <c r="G101" i="2"/>
  <c r="F101" i="2"/>
  <c r="E101" i="2"/>
  <c r="D101" i="2"/>
  <c r="D83" i="2"/>
  <c r="E83" i="2"/>
  <c r="F83" i="2"/>
  <c r="G83" i="2"/>
  <c r="H83" i="2"/>
  <c r="I83" i="2"/>
  <c r="J83" i="2"/>
  <c r="K83" i="2"/>
  <c r="L83" i="2"/>
  <c r="M83" i="2"/>
  <c r="D84" i="2"/>
  <c r="E84" i="2"/>
  <c r="F84" i="2"/>
  <c r="G84" i="2"/>
  <c r="H84" i="2"/>
  <c r="I84" i="2"/>
  <c r="J84" i="2"/>
  <c r="K84" i="2"/>
  <c r="L84" i="2"/>
  <c r="M84" i="2"/>
  <c r="D85" i="2"/>
  <c r="E85" i="2"/>
  <c r="F85" i="2"/>
  <c r="G85" i="2"/>
  <c r="H85" i="2"/>
  <c r="I85" i="2"/>
  <c r="J85" i="2"/>
  <c r="K85" i="2"/>
  <c r="L85" i="2"/>
  <c r="M85" i="2"/>
  <c r="D86" i="2"/>
  <c r="E86" i="2"/>
  <c r="F86" i="2"/>
  <c r="G86" i="2"/>
  <c r="H86" i="2"/>
  <c r="I86" i="2"/>
  <c r="J86" i="2"/>
  <c r="K86" i="2"/>
  <c r="L86" i="2"/>
  <c r="M86" i="2"/>
  <c r="D87" i="2"/>
  <c r="E87" i="2"/>
  <c r="F87" i="2"/>
  <c r="G87" i="2"/>
  <c r="H87" i="2"/>
  <c r="I87" i="2"/>
  <c r="J87" i="2"/>
  <c r="K87" i="2"/>
  <c r="L87" i="2"/>
  <c r="M87" i="2"/>
  <c r="D88" i="2"/>
  <c r="E88" i="2"/>
  <c r="F88" i="2"/>
  <c r="G88" i="2"/>
  <c r="H88" i="2"/>
  <c r="I88" i="2"/>
  <c r="J88" i="2"/>
  <c r="K88" i="2"/>
  <c r="L88" i="2"/>
  <c r="M88" i="2"/>
  <c r="M82" i="2"/>
  <c r="L82" i="2"/>
  <c r="K82" i="2"/>
  <c r="J82" i="2"/>
  <c r="I82" i="2"/>
  <c r="H82" i="2"/>
  <c r="G82" i="2"/>
  <c r="F82" i="2"/>
  <c r="E82" i="2"/>
  <c r="D82" i="2"/>
  <c r="D79" i="2"/>
  <c r="E79" i="2"/>
  <c r="F79" i="2"/>
  <c r="G79" i="2"/>
  <c r="H79" i="2"/>
  <c r="I79" i="2"/>
  <c r="J79" i="2"/>
  <c r="K79" i="2"/>
  <c r="L79" i="2"/>
  <c r="M79" i="2"/>
  <c r="D80" i="2"/>
  <c r="E80" i="2"/>
  <c r="F80" i="2"/>
  <c r="G80" i="2"/>
  <c r="H80" i="2"/>
  <c r="I80" i="2"/>
  <c r="J80" i="2"/>
  <c r="K80" i="2"/>
  <c r="L80" i="2"/>
  <c r="M80" i="2"/>
  <c r="M78" i="2"/>
  <c r="L78" i="2"/>
  <c r="K78" i="2"/>
  <c r="J78" i="2"/>
  <c r="I78" i="2"/>
  <c r="H78" i="2"/>
  <c r="G78" i="2"/>
  <c r="F78" i="2"/>
  <c r="E78" i="2"/>
  <c r="D78" i="2"/>
  <c r="C78" i="2"/>
  <c r="D68" i="2"/>
  <c r="E68" i="2"/>
  <c r="F68" i="2"/>
  <c r="G68" i="2"/>
  <c r="H68" i="2"/>
  <c r="I68" i="2"/>
  <c r="J68" i="2"/>
  <c r="K68" i="2"/>
  <c r="L68" i="2"/>
  <c r="M68" i="2"/>
  <c r="D69" i="2"/>
  <c r="E69" i="2"/>
  <c r="F69" i="2"/>
  <c r="G69" i="2"/>
  <c r="H69" i="2"/>
  <c r="I69" i="2"/>
  <c r="J69" i="2"/>
  <c r="K69" i="2"/>
  <c r="L69" i="2"/>
  <c r="M69" i="2"/>
  <c r="D70" i="2"/>
  <c r="E70" i="2"/>
  <c r="F70" i="2"/>
  <c r="G70" i="2"/>
  <c r="H70" i="2"/>
  <c r="I70" i="2"/>
  <c r="J70" i="2"/>
  <c r="K70" i="2"/>
  <c r="L70" i="2"/>
  <c r="M70" i="2"/>
  <c r="D71" i="2"/>
  <c r="E71" i="2"/>
  <c r="F71" i="2"/>
  <c r="G71" i="2"/>
  <c r="H71" i="2"/>
  <c r="I71" i="2"/>
  <c r="J71" i="2"/>
  <c r="K71" i="2"/>
  <c r="L71" i="2"/>
  <c r="M71" i="2"/>
  <c r="D72" i="2"/>
  <c r="E72" i="2"/>
  <c r="F72" i="2"/>
  <c r="G72" i="2"/>
  <c r="H72" i="2"/>
  <c r="I72" i="2"/>
  <c r="J72" i="2"/>
  <c r="K72" i="2"/>
  <c r="L72" i="2"/>
  <c r="M72" i="2"/>
  <c r="D73" i="2"/>
  <c r="E73" i="2"/>
  <c r="F73" i="2"/>
  <c r="G73" i="2"/>
  <c r="H73" i="2"/>
  <c r="I73" i="2"/>
  <c r="J73" i="2"/>
  <c r="K73" i="2"/>
  <c r="L73" i="2"/>
  <c r="M73" i="2"/>
  <c r="M67" i="2"/>
  <c r="L67" i="2"/>
  <c r="K67" i="2"/>
  <c r="J67" i="2"/>
  <c r="I67" i="2"/>
  <c r="H67" i="2"/>
  <c r="G67" i="2"/>
  <c r="F67" i="2"/>
  <c r="E67" i="2"/>
  <c r="D67" i="2"/>
  <c r="D60" i="2"/>
  <c r="E60" i="2"/>
  <c r="F60" i="2"/>
  <c r="G60" i="2"/>
  <c r="H60" i="2"/>
  <c r="I60" i="2"/>
  <c r="J60" i="2"/>
  <c r="K60" i="2"/>
  <c r="L60" i="2"/>
  <c r="M60" i="2"/>
  <c r="D61" i="2"/>
  <c r="E61" i="2"/>
  <c r="F61" i="2"/>
  <c r="G61" i="2"/>
  <c r="H61" i="2"/>
  <c r="I61" i="2"/>
  <c r="J61" i="2"/>
  <c r="K61" i="2"/>
  <c r="L61" i="2"/>
  <c r="M61" i="2"/>
  <c r="D62" i="2"/>
  <c r="E62" i="2"/>
  <c r="F62" i="2"/>
  <c r="G62" i="2"/>
  <c r="H62" i="2"/>
  <c r="I62" i="2"/>
  <c r="J62" i="2"/>
  <c r="K62" i="2"/>
  <c r="L62" i="2"/>
  <c r="M62" i="2"/>
  <c r="D63" i="2"/>
  <c r="E63" i="2"/>
  <c r="F63" i="2"/>
  <c r="G63" i="2"/>
  <c r="H63" i="2"/>
  <c r="I63" i="2"/>
  <c r="J63" i="2"/>
  <c r="K63" i="2"/>
  <c r="L63" i="2"/>
  <c r="M63" i="2"/>
  <c r="D64" i="2"/>
  <c r="E64" i="2"/>
  <c r="F64" i="2"/>
  <c r="G64" i="2"/>
  <c r="H64" i="2"/>
  <c r="I64" i="2"/>
  <c r="J64" i="2"/>
  <c r="K64" i="2"/>
  <c r="L64" i="2"/>
  <c r="M64" i="2"/>
  <c r="D65" i="2"/>
  <c r="E65" i="2"/>
  <c r="F65" i="2"/>
  <c r="G65" i="2"/>
  <c r="H65" i="2"/>
  <c r="I65" i="2"/>
  <c r="J65" i="2"/>
  <c r="K65" i="2"/>
  <c r="L65" i="2"/>
  <c r="M65" i="2"/>
  <c r="M59" i="2"/>
  <c r="L59" i="2"/>
  <c r="K59" i="2"/>
  <c r="J59" i="2"/>
  <c r="I59" i="2"/>
  <c r="H59" i="2"/>
  <c r="G59" i="2"/>
  <c r="F59" i="2"/>
  <c r="E59" i="2"/>
  <c r="D59" i="2"/>
  <c r="D56" i="2"/>
  <c r="E56" i="2"/>
  <c r="F56" i="2"/>
  <c r="G56" i="2"/>
  <c r="H56" i="2"/>
  <c r="I56" i="2"/>
  <c r="J56" i="2"/>
  <c r="K56" i="2"/>
  <c r="L56" i="2"/>
  <c r="M56" i="2"/>
  <c r="D57" i="2"/>
  <c r="E57" i="2"/>
  <c r="F57" i="2"/>
  <c r="G57" i="2"/>
  <c r="H57" i="2"/>
  <c r="I57" i="2"/>
  <c r="J57" i="2"/>
  <c r="K57" i="2"/>
  <c r="L57" i="2"/>
  <c r="M57" i="2"/>
  <c r="M55" i="2"/>
  <c r="L55" i="2"/>
  <c r="K55" i="2"/>
  <c r="J55" i="2"/>
  <c r="I55" i="2"/>
  <c r="H55" i="2"/>
  <c r="G55" i="2"/>
  <c r="F55" i="2"/>
  <c r="E55" i="2"/>
  <c r="D55" i="2"/>
  <c r="E45" i="2"/>
  <c r="F45" i="2"/>
  <c r="G45" i="2"/>
  <c r="H45" i="2"/>
  <c r="I45" i="2"/>
  <c r="J45" i="2"/>
  <c r="K45" i="2"/>
  <c r="L45" i="2"/>
  <c r="M45" i="2"/>
  <c r="E46" i="2"/>
  <c r="F46" i="2"/>
  <c r="G46" i="2"/>
  <c r="H46" i="2"/>
  <c r="I46" i="2"/>
  <c r="J46" i="2"/>
  <c r="K46" i="2"/>
  <c r="L46" i="2"/>
  <c r="M46" i="2"/>
  <c r="E47" i="2"/>
  <c r="F47" i="2"/>
  <c r="G47" i="2"/>
  <c r="H47" i="2"/>
  <c r="I47" i="2"/>
  <c r="J47" i="2"/>
  <c r="K47" i="2"/>
  <c r="L47" i="2"/>
  <c r="M47" i="2"/>
  <c r="E48" i="2"/>
  <c r="F48" i="2"/>
  <c r="G48" i="2"/>
  <c r="H48" i="2"/>
  <c r="I48" i="2"/>
  <c r="J48" i="2"/>
  <c r="K48" i="2"/>
  <c r="L48" i="2"/>
  <c r="M48" i="2"/>
  <c r="E49" i="2"/>
  <c r="F49" i="2"/>
  <c r="G49" i="2"/>
  <c r="H49" i="2"/>
  <c r="I49" i="2"/>
  <c r="J49" i="2"/>
  <c r="K49" i="2"/>
  <c r="L49" i="2"/>
  <c r="M49" i="2"/>
  <c r="E50" i="2"/>
  <c r="F50" i="2"/>
  <c r="G50" i="2"/>
  <c r="H50" i="2"/>
  <c r="I50" i="2"/>
  <c r="J50" i="2"/>
  <c r="K50" i="2"/>
  <c r="L50" i="2"/>
  <c r="M50" i="2"/>
  <c r="M44" i="2"/>
  <c r="L44" i="2"/>
  <c r="K44" i="2"/>
  <c r="J44" i="2"/>
  <c r="I44" i="2"/>
  <c r="H44" i="2"/>
  <c r="G44" i="2"/>
  <c r="F44" i="2"/>
  <c r="E44" i="2"/>
  <c r="E37" i="2"/>
  <c r="F37" i="2"/>
  <c r="G37" i="2"/>
  <c r="H37" i="2"/>
  <c r="I37" i="2"/>
  <c r="J37" i="2"/>
  <c r="K37" i="2"/>
  <c r="L37" i="2"/>
  <c r="M37" i="2"/>
  <c r="E38" i="2"/>
  <c r="F38" i="2"/>
  <c r="G38" i="2"/>
  <c r="H38" i="2"/>
  <c r="I38" i="2"/>
  <c r="J38" i="2"/>
  <c r="K38" i="2"/>
  <c r="L38" i="2"/>
  <c r="M38" i="2"/>
  <c r="E39" i="2"/>
  <c r="F39" i="2"/>
  <c r="G39" i="2"/>
  <c r="H39" i="2"/>
  <c r="I39" i="2"/>
  <c r="J39" i="2"/>
  <c r="K39" i="2"/>
  <c r="L39" i="2"/>
  <c r="M39" i="2"/>
  <c r="E40" i="2"/>
  <c r="F40" i="2"/>
  <c r="G40" i="2"/>
  <c r="H40" i="2"/>
  <c r="I40" i="2"/>
  <c r="J40" i="2"/>
  <c r="K40" i="2"/>
  <c r="L40" i="2"/>
  <c r="M40" i="2"/>
  <c r="E41" i="2"/>
  <c r="F41" i="2"/>
  <c r="G41" i="2"/>
  <c r="H41" i="2"/>
  <c r="I41" i="2"/>
  <c r="J41" i="2"/>
  <c r="K41" i="2"/>
  <c r="L41" i="2"/>
  <c r="M41" i="2"/>
  <c r="E42" i="2"/>
  <c r="F42" i="2"/>
  <c r="G42" i="2"/>
  <c r="H42" i="2"/>
  <c r="I42" i="2"/>
  <c r="J42" i="2"/>
  <c r="K42" i="2"/>
  <c r="L42" i="2"/>
  <c r="M42" i="2"/>
  <c r="M36" i="2"/>
  <c r="L36" i="2"/>
  <c r="K36" i="2"/>
  <c r="J36" i="2"/>
  <c r="I36" i="2"/>
  <c r="H36" i="2"/>
  <c r="G36" i="2"/>
  <c r="F36" i="2"/>
  <c r="E36" i="2"/>
  <c r="E33" i="2"/>
  <c r="F33" i="2"/>
  <c r="G33" i="2"/>
  <c r="H33" i="2"/>
  <c r="I33" i="2"/>
  <c r="J33" i="2"/>
  <c r="K33" i="2"/>
  <c r="L33" i="2"/>
  <c r="M33" i="2"/>
  <c r="E34" i="2"/>
  <c r="F34" i="2"/>
  <c r="G34" i="2"/>
  <c r="H34" i="2"/>
  <c r="I34" i="2"/>
  <c r="J34" i="2"/>
  <c r="K34" i="2"/>
  <c r="L34" i="2"/>
  <c r="M34" i="2"/>
  <c r="M32" i="2"/>
  <c r="L32" i="2"/>
  <c r="K32" i="2"/>
  <c r="J32" i="2"/>
  <c r="I32" i="2"/>
  <c r="H32" i="2"/>
  <c r="G32" i="2"/>
  <c r="F32" i="2"/>
  <c r="E32" i="2"/>
  <c r="D45" i="2"/>
  <c r="D46" i="2"/>
  <c r="D47" i="2"/>
  <c r="D48" i="2"/>
  <c r="D49" i="2"/>
  <c r="D50" i="2"/>
  <c r="D44" i="2"/>
  <c r="D37" i="2"/>
  <c r="D38" i="2"/>
  <c r="D39" i="2"/>
  <c r="D40" i="2"/>
  <c r="D41" i="2"/>
  <c r="D42" i="2"/>
  <c r="D36" i="2"/>
  <c r="C36" i="2"/>
  <c r="D33" i="2"/>
  <c r="D34" i="2"/>
  <c r="D32" i="2"/>
  <c r="C114" i="2" l="1"/>
  <c r="C115" i="2"/>
  <c r="C116" i="2"/>
  <c r="C117" i="2"/>
  <c r="C118" i="2"/>
  <c r="C119" i="2"/>
  <c r="C113" i="2"/>
  <c r="B113" i="2"/>
  <c r="B114" i="2"/>
  <c r="B115" i="2"/>
  <c r="B116" i="2"/>
  <c r="B117" i="2"/>
  <c r="B118" i="2"/>
  <c r="B119" i="2"/>
  <c r="C106" i="2"/>
  <c r="C107" i="2"/>
  <c r="C108" i="2"/>
  <c r="C109" i="2"/>
  <c r="C110" i="2"/>
  <c r="C111" i="2"/>
  <c r="C105" i="2"/>
  <c r="B106" i="2"/>
  <c r="B107" i="2"/>
  <c r="B108" i="2"/>
  <c r="B109" i="2"/>
  <c r="B110" i="2"/>
  <c r="B111" i="2"/>
  <c r="B105" i="2"/>
  <c r="C102" i="2"/>
  <c r="C103" i="2"/>
  <c r="C101" i="2"/>
  <c r="B102" i="2"/>
  <c r="B103" i="2"/>
  <c r="B101" i="2"/>
  <c r="C83" i="2"/>
  <c r="C84" i="2"/>
  <c r="C85" i="2"/>
  <c r="C86" i="2"/>
  <c r="C87" i="2"/>
  <c r="C88" i="2"/>
  <c r="C82" i="2"/>
  <c r="B83" i="2"/>
  <c r="B84" i="2"/>
  <c r="B85" i="2"/>
  <c r="B86" i="2"/>
  <c r="B87" i="2"/>
  <c r="B88" i="2"/>
  <c r="B82" i="2"/>
  <c r="C79" i="2"/>
  <c r="C80" i="2"/>
  <c r="B79" i="2"/>
  <c r="B80" i="2"/>
  <c r="B78" i="2"/>
  <c r="C68" i="2"/>
  <c r="C69" i="2"/>
  <c r="C70" i="2"/>
  <c r="C71" i="2"/>
  <c r="C72" i="2"/>
  <c r="C73" i="2"/>
  <c r="C67" i="2"/>
  <c r="B68" i="2"/>
  <c r="B69" i="2"/>
  <c r="B70" i="2"/>
  <c r="B71" i="2"/>
  <c r="B72" i="2"/>
  <c r="B73" i="2"/>
  <c r="B67" i="2"/>
  <c r="C65" i="2"/>
  <c r="C60" i="2"/>
  <c r="C61" i="2"/>
  <c r="C62" i="2"/>
  <c r="C63" i="2"/>
  <c r="C64" i="2"/>
  <c r="C59" i="2"/>
  <c r="B60" i="2"/>
  <c r="B61" i="2"/>
  <c r="B62" i="2"/>
  <c r="B63" i="2"/>
  <c r="B64" i="2"/>
  <c r="B65" i="2"/>
  <c r="B59" i="2"/>
  <c r="C56" i="2"/>
  <c r="C57" i="2"/>
  <c r="C55" i="2"/>
  <c r="B56" i="2"/>
  <c r="B57" i="2"/>
  <c r="B55" i="2"/>
  <c r="B33" i="2"/>
  <c r="B34" i="2"/>
  <c r="B32" i="2"/>
  <c r="C45" i="2"/>
  <c r="C46" i="2"/>
  <c r="C47" i="2"/>
  <c r="C48" i="2"/>
  <c r="C49" i="2"/>
  <c r="C50" i="2"/>
  <c r="C44" i="2"/>
  <c r="B45" i="2"/>
  <c r="B46" i="2"/>
  <c r="B47" i="2"/>
  <c r="B48" i="2"/>
  <c r="B49" i="2"/>
  <c r="B50" i="2"/>
  <c r="B44" i="2"/>
  <c r="C37" i="2"/>
  <c r="C38" i="2"/>
  <c r="C39" i="2"/>
  <c r="C40" i="2"/>
  <c r="C41" i="2"/>
  <c r="C42" i="2"/>
  <c r="B37" i="2"/>
  <c r="B38" i="2"/>
  <c r="B39" i="2"/>
  <c r="B40" i="2"/>
  <c r="B41" i="2"/>
  <c r="B42" i="2"/>
  <c r="B36" i="2"/>
  <c r="C33" i="2"/>
  <c r="C34" i="2"/>
  <c r="C32" i="2"/>
  <c r="N106" i="2" l="1"/>
  <c r="N107" i="2"/>
  <c r="N108" i="2"/>
  <c r="N109" i="2"/>
  <c r="N110" i="2"/>
  <c r="N111" i="2"/>
  <c r="B104" i="2"/>
  <c r="N101" i="2"/>
  <c r="N94" i="2"/>
  <c r="N95" i="2"/>
  <c r="N96" i="2"/>
  <c r="N90" i="2"/>
  <c r="N86" i="2"/>
  <c r="B89" i="2"/>
  <c r="N79" i="2"/>
  <c r="N80" i="2"/>
  <c r="N67" i="2"/>
  <c r="N59" i="2"/>
  <c r="N33" i="2"/>
  <c r="N34" i="2"/>
  <c r="N36" i="2"/>
  <c r="N37" i="2"/>
  <c r="N38" i="2"/>
  <c r="N39" i="2"/>
  <c r="N40" i="2"/>
  <c r="N41" i="2"/>
  <c r="N42" i="2"/>
  <c r="N44" i="2"/>
  <c r="N45" i="2"/>
  <c r="N46" i="2"/>
  <c r="N47" i="2"/>
  <c r="N48" i="2"/>
  <c r="N49" i="2"/>
  <c r="N50" i="2"/>
  <c r="N55" i="2"/>
  <c r="N56" i="2"/>
  <c r="N57" i="2"/>
  <c r="N60" i="2"/>
  <c r="N61" i="2"/>
  <c r="N62" i="2"/>
  <c r="N63" i="2"/>
  <c r="N64" i="2"/>
  <c r="N65" i="2"/>
  <c r="N68" i="2"/>
  <c r="N69" i="2"/>
  <c r="N70" i="2"/>
  <c r="N71" i="2"/>
  <c r="N72" i="2"/>
  <c r="N73" i="2"/>
  <c r="N83" i="2"/>
  <c r="N84" i="2"/>
  <c r="N85" i="2"/>
  <c r="N87" i="2"/>
  <c r="N88" i="2"/>
  <c r="N91" i="2"/>
  <c r="N92" i="2"/>
  <c r="N93" i="2"/>
  <c r="N99" i="2"/>
  <c r="N103" i="2"/>
  <c r="N105" i="2"/>
  <c r="N114" i="2"/>
  <c r="N115" i="2"/>
  <c r="N116" i="2"/>
  <c r="N117" i="2"/>
  <c r="N118" i="2"/>
  <c r="N119" i="2"/>
  <c r="N32" i="2"/>
  <c r="B58" i="2"/>
  <c r="C120" i="2"/>
  <c r="D120" i="2"/>
  <c r="E120" i="2"/>
  <c r="F120" i="2"/>
  <c r="G120" i="2"/>
  <c r="H120" i="2"/>
  <c r="I120" i="2"/>
  <c r="J120" i="2"/>
  <c r="K30" i="14" s="1"/>
  <c r="O30" i="14" s="1"/>
  <c r="K120" i="2"/>
  <c r="L120" i="2"/>
  <c r="M120" i="2"/>
  <c r="C112" i="2"/>
  <c r="D112" i="2"/>
  <c r="E112" i="2"/>
  <c r="F112" i="2"/>
  <c r="G112" i="2"/>
  <c r="H112" i="2"/>
  <c r="I112" i="2"/>
  <c r="J112" i="2"/>
  <c r="K29" i="14" s="1"/>
  <c r="O29" i="14" s="1"/>
  <c r="K112" i="2"/>
  <c r="L112" i="2"/>
  <c r="M112" i="2"/>
  <c r="C104" i="2"/>
  <c r="D104" i="2"/>
  <c r="E104" i="2"/>
  <c r="F104" i="2"/>
  <c r="G104" i="2"/>
  <c r="H104" i="2"/>
  <c r="I104" i="2"/>
  <c r="J104" i="2"/>
  <c r="K28" i="14" s="1"/>
  <c r="K104" i="2"/>
  <c r="L104" i="2"/>
  <c r="M104" i="2"/>
  <c r="C97" i="2"/>
  <c r="D18" i="14" s="1"/>
  <c r="D97" i="2"/>
  <c r="E18" i="14" s="1"/>
  <c r="E97" i="2"/>
  <c r="F18" i="14" s="1"/>
  <c r="F97" i="2"/>
  <c r="G18" i="14" s="1"/>
  <c r="G97" i="2"/>
  <c r="H18" i="14" s="1"/>
  <c r="H97" i="2"/>
  <c r="I18" i="14" s="1"/>
  <c r="I97" i="2"/>
  <c r="J18" i="14" s="1"/>
  <c r="J97" i="2"/>
  <c r="K18" i="14" s="1"/>
  <c r="K97" i="2"/>
  <c r="L18" i="14" s="1"/>
  <c r="L97" i="2"/>
  <c r="M18" i="14" s="1"/>
  <c r="M97" i="2"/>
  <c r="N18" i="14" s="1"/>
  <c r="C89" i="2"/>
  <c r="D89" i="2"/>
  <c r="E89" i="2"/>
  <c r="F89" i="2"/>
  <c r="G89" i="2"/>
  <c r="H89" i="2"/>
  <c r="I89" i="2"/>
  <c r="J89" i="2"/>
  <c r="K17" i="14" s="1"/>
  <c r="K89" i="2"/>
  <c r="L89" i="2"/>
  <c r="M89" i="2"/>
  <c r="C81" i="2"/>
  <c r="D81" i="2"/>
  <c r="E81" i="2"/>
  <c r="E98" i="2" s="1"/>
  <c r="F81" i="2"/>
  <c r="F98" i="2" s="1"/>
  <c r="G81" i="2"/>
  <c r="H81" i="2"/>
  <c r="I81" i="2"/>
  <c r="J81" i="2"/>
  <c r="K16" i="14" s="1"/>
  <c r="K81" i="2"/>
  <c r="L81" i="2"/>
  <c r="M81" i="2"/>
  <c r="C74" i="2"/>
  <c r="D74" i="2"/>
  <c r="E74" i="2"/>
  <c r="F74" i="2"/>
  <c r="G74" i="2"/>
  <c r="H74" i="2"/>
  <c r="I74" i="2"/>
  <c r="J74" i="2"/>
  <c r="K74" i="2"/>
  <c r="L74" i="2"/>
  <c r="M74" i="2"/>
  <c r="C66" i="2"/>
  <c r="D66" i="2"/>
  <c r="E66" i="2"/>
  <c r="F66" i="2"/>
  <c r="G66" i="2"/>
  <c r="H66" i="2"/>
  <c r="I66" i="2"/>
  <c r="J66" i="2"/>
  <c r="K66" i="2"/>
  <c r="L66" i="2"/>
  <c r="M66" i="2"/>
  <c r="C58" i="2"/>
  <c r="D58" i="2"/>
  <c r="E58" i="2"/>
  <c r="F58" i="2"/>
  <c r="G58" i="2"/>
  <c r="H58" i="2"/>
  <c r="I58" i="2"/>
  <c r="J58" i="2"/>
  <c r="K58" i="2"/>
  <c r="L58" i="2"/>
  <c r="M58" i="2"/>
  <c r="C51" i="2"/>
  <c r="D51" i="2"/>
  <c r="E51" i="2"/>
  <c r="F51" i="2"/>
  <c r="G51" i="2"/>
  <c r="H51" i="2"/>
  <c r="I51" i="2"/>
  <c r="J51" i="2"/>
  <c r="K51" i="2"/>
  <c r="L51" i="2"/>
  <c r="M51" i="2"/>
  <c r="C43" i="2"/>
  <c r="D43" i="2"/>
  <c r="E43" i="2"/>
  <c r="F43" i="2"/>
  <c r="G43" i="2"/>
  <c r="H43" i="2"/>
  <c r="I43" i="2"/>
  <c r="J43" i="2"/>
  <c r="K43" i="2"/>
  <c r="L43" i="2"/>
  <c r="M43" i="2"/>
  <c r="C35" i="2"/>
  <c r="D35" i="2"/>
  <c r="E35" i="2"/>
  <c r="F35" i="2"/>
  <c r="G35" i="2"/>
  <c r="H35" i="2"/>
  <c r="I35" i="2"/>
  <c r="J35" i="2"/>
  <c r="K35" i="2"/>
  <c r="L35" i="2"/>
  <c r="M35" i="2"/>
  <c r="N28" i="2"/>
  <c r="M26" i="2"/>
  <c r="L26" i="2"/>
  <c r="K26" i="2"/>
  <c r="J26" i="2"/>
  <c r="I26" i="2"/>
  <c r="H26" i="2"/>
  <c r="G26" i="2"/>
  <c r="F26" i="2"/>
  <c r="E26" i="2"/>
  <c r="D26" i="2"/>
  <c r="C26" i="2"/>
  <c r="B26" i="2"/>
  <c r="N25" i="2"/>
  <c r="N24" i="2"/>
  <c r="N23" i="2"/>
  <c r="N22" i="2"/>
  <c r="N21" i="2"/>
  <c r="N20" i="2"/>
  <c r="N19" i="2"/>
  <c r="M18" i="2"/>
  <c r="L18" i="2"/>
  <c r="K18" i="2"/>
  <c r="J18" i="2"/>
  <c r="I18" i="2"/>
  <c r="H18" i="2"/>
  <c r="G18" i="2"/>
  <c r="F18" i="2"/>
  <c r="E18" i="2"/>
  <c r="D18" i="2"/>
  <c r="C18" i="2"/>
  <c r="B18" i="2"/>
  <c r="N17" i="2"/>
  <c r="N16" i="2"/>
  <c r="N15" i="2"/>
  <c r="N14" i="2"/>
  <c r="N13" i="2"/>
  <c r="N12" i="2"/>
  <c r="N11" i="2"/>
  <c r="M10" i="2"/>
  <c r="L10" i="2"/>
  <c r="K10" i="2"/>
  <c r="J10" i="2"/>
  <c r="I10" i="2"/>
  <c r="H10" i="2"/>
  <c r="G10" i="2"/>
  <c r="F10" i="2"/>
  <c r="E10" i="2"/>
  <c r="D10" i="2"/>
  <c r="C10" i="2"/>
  <c r="B10" i="2"/>
  <c r="N9" i="2"/>
  <c r="N8" i="2"/>
  <c r="N7" i="2"/>
  <c r="N6" i="2"/>
  <c r="N5" i="2"/>
  <c r="N20" i="14" l="1"/>
  <c r="N24" i="14" s="1"/>
  <c r="N6" i="14"/>
  <c r="N8" i="14" s="1"/>
  <c r="N12" i="14" s="1"/>
  <c r="M20" i="14"/>
  <c r="M24" i="14" s="1"/>
  <c r="M6" i="14"/>
  <c r="M8" i="14" s="1"/>
  <c r="M12" i="14" s="1"/>
  <c r="L20" i="14"/>
  <c r="L24" i="14" s="1"/>
  <c r="L6" i="14"/>
  <c r="L8" i="14" s="1"/>
  <c r="L12" i="14" s="1"/>
  <c r="J6" i="14"/>
  <c r="J8" i="14" s="1"/>
  <c r="J12" i="14" s="1"/>
  <c r="J20" i="14"/>
  <c r="J24" i="14" s="1"/>
  <c r="I98" i="2"/>
  <c r="I6" i="14"/>
  <c r="I8" i="14" s="1"/>
  <c r="I12" i="14" s="1"/>
  <c r="I20" i="14"/>
  <c r="I24" i="14" s="1"/>
  <c r="H98" i="2"/>
  <c r="H6" i="14"/>
  <c r="H8" i="14" s="1"/>
  <c r="H12" i="14" s="1"/>
  <c r="H20" i="14"/>
  <c r="H24" i="14" s="1"/>
  <c r="G6" i="14"/>
  <c r="G8" i="14" s="1"/>
  <c r="G12" i="14" s="1"/>
  <c r="G20" i="14"/>
  <c r="G24" i="14" s="1"/>
  <c r="F6" i="14"/>
  <c r="F8" i="14" s="1"/>
  <c r="F12" i="14" s="1"/>
  <c r="F20" i="14"/>
  <c r="F24" i="14" s="1"/>
  <c r="E6" i="14"/>
  <c r="E8" i="14" s="1"/>
  <c r="E12" i="14" s="1"/>
  <c r="E20" i="14"/>
  <c r="E24" i="14" s="1"/>
  <c r="D6" i="14"/>
  <c r="D8" i="14" s="1"/>
  <c r="D12" i="14" s="1"/>
  <c r="D20" i="14"/>
  <c r="D24" i="14" s="1"/>
  <c r="K5" i="14"/>
  <c r="O5" i="14" s="1"/>
  <c r="O17" i="14"/>
  <c r="K4" i="14"/>
  <c r="K20" i="14"/>
  <c r="K24" i="14" s="1"/>
  <c r="O16" i="14"/>
  <c r="K32" i="14"/>
  <c r="O32" i="14" s="1"/>
  <c r="O28" i="14"/>
  <c r="K6" i="14"/>
  <c r="D121" i="2"/>
  <c r="J121" i="2"/>
  <c r="F121" i="2"/>
  <c r="L121" i="2"/>
  <c r="K121" i="2"/>
  <c r="I121" i="2"/>
  <c r="M121" i="2"/>
  <c r="H121" i="2"/>
  <c r="G121" i="2"/>
  <c r="E121" i="2"/>
  <c r="G98" i="2"/>
  <c r="L98" i="2"/>
  <c r="D98" i="2"/>
  <c r="M98" i="2"/>
  <c r="K98" i="2"/>
  <c r="J98" i="2"/>
  <c r="C121" i="2"/>
  <c r="C98" i="2"/>
  <c r="N58" i="2"/>
  <c r="N51" i="2"/>
  <c r="N43" i="2"/>
  <c r="N35" i="2"/>
  <c r="B120" i="2"/>
  <c r="B121" i="2" s="1"/>
  <c r="N113" i="2"/>
  <c r="N120" i="2" s="1"/>
  <c r="B112" i="2"/>
  <c r="N112" i="2"/>
  <c r="N102" i="2"/>
  <c r="N104" i="2" s="1"/>
  <c r="N97" i="2"/>
  <c r="B97" i="2"/>
  <c r="C18" i="14" s="1"/>
  <c r="O18" i="14" s="1"/>
  <c r="N82" i="2"/>
  <c r="N89" i="2" s="1"/>
  <c r="B81" i="2"/>
  <c r="N78" i="2"/>
  <c r="N81" i="2" s="1"/>
  <c r="N74" i="2"/>
  <c r="B74" i="2"/>
  <c r="N66" i="2"/>
  <c r="B66" i="2"/>
  <c r="B75" i="2" s="1"/>
  <c r="J52" i="2"/>
  <c r="L75" i="2"/>
  <c r="K52" i="2"/>
  <c r="I52" i="2"/>
  <c r="G75" i="2"/>
  <c r="D75" i="2"/>
  <c r="C75" i="2"/>
  <c r="K75" i="2"/>
  <c r="J75" i="2"/>
  <c r="M75" i="2"/>
  <c r="H75" i="2"/>
  <c r="I75" i="2"/>
  <c r="F75" i="2"/>
  <c r="E75" i="2"/>
  <c r="L27" i="2"/>
  <c r="L29" i="2" s="1"/>
  <c r="H52" i="2"/>
  <c r="G52" i="2"/>
  <c r="B51" i="2"/>
  <c r="N10" i="2"/>
  <c r="C52" i="2"/>
  <c r="D27" i="2"/>
  <c r="D29" i="2" s="1"/>
  <c r="L52" i="2"/>
  <c r="C27" i="2"/>
  <c r="C29" i="2" s="1"/>
  <c r="B35" i="2"/>
  <c r="D52" i="2"/>
  <c r="M52" i="2"/>
  <c r="B43" i="2"/>
  <c r="F52" i="2"/>
  <c r="K27" i="2"/>
  <c r="K29" i="2" s="1"/>
  <c r="H27" i="2"/>
  <c r="H29" i="2" s="1"/>
  <c r="E52" i="2"/>
  <c r="M27" i="2"/>
  <c r="M29" i="2" s="1"/>
  <c r="N26" i="2"/>
  <c r="N18" i="2"/>
  <c r="B27" i="2"/>
  <c r="B29" i="2" s="1"/>
  <c r="E27" i="2"/>
  <c r="E29" i="2" s="1"/>
  <c r="I27" i="2"/>
  <c r="I29" i="2" s="1"/>
  <c r="F27" i="2"/>
  <c r="F29" i="2" s="1"/>
  <c r="J27" i="2"/>
  <c r="J29" i="2" s="1"/>
  <c r="G27" i="2"/>
  <c r="G29" i="2" s="1"/>
  <c r="C6" i="14" l="1"/>
  <c r="C8" i="14" s="1"/>
  <c r="C12" i="14" s="1"/>
  <c r="C20" i="14"/>
  <c r="C24" i="14" s="1"/>
  <c r="O24" i="14" s="1"/>
  <c r="K8" i="14"/>
  <c r="K12" i="14" s="1"/>
  <c r="O4" i="14"/>
  <c r="N98" i="2"/>
  <c r="N75" i="2"/>
  <c r="N52" i="2"/>
  <c r="N121" i="2"/>
  <c r="B98" i="2"/>
  <c r="B52" i="2"/>
  <c r="N27" i="2"/>
  <c r="N29" i="2"/>
  <c r="C32" i="1"/>
  <c r="D32" i="1"/>
  <c r="E32" i="1"/>
  <c r="B32" i="1"/>
  <c r="C21" i="1"/>
  <c r="D21" i="1"/>
  <c r="E21" i="1"/>
  <c r="B21" i="1"/>
  <c r="B10" i="1"/>
  <c r="C10" i="1"/>
  <c r="D10" i="1"/>
  <c r="E10" i="1"/>
  <c r="O12" i="14" l="1"/>
  <c r="O8" i="14"/>
  <c r="O20" i="14"/>
  <c r="O6" i="14"/>
</calcChain>
</file>

<file path=xl/sharedStrings.xml><?xml version="1.0" encoding="utf-8"?>
<sst xmlns="http://schemas.openxmlformats.org/spreadsheetml/2006/main" count="306" uniqueCount="96">
  <si>
    <t>July 2024 NTD</t>
  </si>
  <si>
    <t>Deadhead Hours</t>
  </si>
  <si>
    <t>Revenue Hours</t>
  </si>
  <si>
    <t>Deadhead Miles</t>
  </si>
  <si>
    <t>Revenue Miles</t>
  </si>
  <si>
    <t>Dinuba</t>
  </si>
  <si>
    <t>DC</t>
  </si>
  <si>
    <t>Total</t>
  </si>
  <si>
    <t>Tulare</t>
  </si>
  <si>
    <t>County</t>
  </si>
  <si>
    <t>Jul-24</t>
  </si>
  <si>
    <t>Aug-24</t>
  </si>
  <si>
    <t>Sep-24</t>
  </si>
  <si>
    <t>Oct-24</t>
  </si>
  <si>
    <t>Nov-24</t>
  </si>
  <si>
    <t>Dec-24</t>
  </si>
  <si>
    <t>Jan-25</t>
  </si>
  <si>
    <t>Feb-25</t>
  </si>
  <si>
    <t>Mar-25</t>
  </si>
  <si>
    <t>Apr-25</t>
  </si>
  <si>
    <t>May-25</t>
  </si>
  <si>
    <t>Jun-25</t>
  </si>
  <si>
    <t xml:space="preserve">ANNUAL </t>
  </si>
  <si>
    <t>Comments</t>
  </si>
  <si>
    <t>RIDERSHIP (PAX)</t>
  </si>
  <si>
    <t>Dinuba: D1</t>
  </si>
  <si>
    <t>D1/D3 service uses 1 bus</t>
  </si>
  <si>
    <t>D2</t>
  </si>
  <si>
    <t>D2/D4 service uses 1 bus</t>
  </si>
  <si>
    <t>D3</t>
  </si>
  <si>
    <t>D4</t>
  </si>
  <si>
    <t>(Dinuba Connection) DC</t>
  </si>
  <si>
    <t>Dinuba PAX Total</t>
  </si>
  <si>
    <t>Tulare: T1</t>
  </si>
  <si>
    <t>T2</t>
  </si>
  <si>
    <t>T3</t>
  </si>
  <si>
    <t>T4</t>
  </si>
  <si>
    <t>T5</t>
  </si>
  <si>
    <t>T6</t>
  </si>
  <si>
    <t>11X</t>
  </si>
  <si>
    <t>Tulare PAX Total</t>
  </si>
  <si>
    <t>County: C10</t>
  </si>
  <si>
    <t>C20</t>
  </si>
  <si>
    <t>C30</t>
  </si>
  <si>
    <t>C40</t>
  </si>
  <si>
    <t>C70</t>
  </si>
  <si>
    <t>Service only runs M-F; C70-C90 service uses 1 bus</t>
  </si>
  <si>
    <t>C80</t>
  </si>
  <si>
    <t>C90</t>
  </si>
  <si>
    <t>County PAX Total</t>
  </si>
  <si>
    <t>TOTAL NTD RIDERSHIP</t>
  </si>
  <si>
    <t>Tule River PAX Total</t>
  </si>
  <si>
    <t>NOT included in Regular NTD Reporting - Reported through Tribal NTD</t>
  </si>
  <si>
    <t>TOTAL SYSTEM RIDERSHIP</t>
  </si>
  <si>
    <t>DO NOT USE for NTD - contains tribe totals</t>
  </si>
  <si>
    <t>VEHICLE REVENUE MILES (VRM)</t>
  </si>
  <si>
    <t>Dinuba: D1/D3</t>
  </si>
  <si>
    <t>D2/D4</t>
  </si>
  <si>
    <t>Dinuba VRM Total</t>
  </si>
  <si>
    <t>Tulare VRM Total</t>
  </si>
  <si>
    <t>County VRM Total</t>
  </si>
  <si>
    <t>TOTAL VRM</t>
  </si>
  <si>
    <t>VEHICLE REVENUE HOURS (VRH)</t>
  </si>
  <si>
    <t>Dinuba VRH Total</t>
  </si>
  <si>
    <t>Tulare VRH Total</t>
  </si>
  <si>
    <t>County VRH Total</t>
  </si>
  <si>
    <t>TOTAL VRH</t>
  </si>
  <si>
    <t>VEHICLE DEADHEAD MILES</t>
  </si>
  <si>
    <t>VEHICLE DEADHEAD HOURS</t>
  </si>
  <si>
    <t>County VDM Total</t>
  </si>
  <si>
    <t>Tulare VDM Total</t>
  </si>
  <si>
    <t>Dinuba VDM Total</t>
  </si>
  <si>
    <t>TOTAL VDM</t>
  </si>
  <si>
    <t>Dinuba VDH Total</t>
  </si>
  <si>
    <t>Tulare VDH Total</t>
  </si>
  <si>
    <t>County VDH Total</t>
  </si>
  <si>
    <t>TOTAL VDH</t>
  </si>
  <si>
    <t xml:space="preserve">Aug 2024 NTD </t>
  </si>
  <si>
    <t xml:space="preserve">Sep 2024 NTD </t>
  </si>
  <si>
    <t xml:space="preserve">Oct 2024 NTD </t>
  </si>
  <si>
    <t xml:space="preserve">Nov 2024 NTD </t>
  </si>
  <si>
    <t>Dec 2024 NTD</t>
  </si>
  <si>
    <t>Jan 2025 NTD</t>
  </si>
  <si>
    <t>Feb 2025 NTD</t>
  </si>
  <si>
    <t>DART</t>
  </si>
  <si>
    <t>TIME</t>
  </si>
  <si>
    <t>TCAT</t>
  </si>
  <si>
    <t>Apr 2024 NTD</t>
  </si>
  <si>
    <t>May 2025 NTD</t>
  </si>
  <si>
    <t>June 2025 NTD</t>
  </si>
  <si>
    <t>Tribe</t>
  </si>
  <si>
    <t>Grand Total</t>
  </si>
  <si>
    <t>Actual Hours</t>
  </si>
  <si>
    <t>Annual Total</t>
  </si>
  <si>
    <t>Mar 2025 NTD</t>
  </si>
  <si>
    <t>Fixed Route Data: FY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</si>
</sst>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h]:mm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.5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rgb="FF000000"/>
      </patternFill>
    </fill>
    <fill>
      <patternFill patternType="solid">
        <fgColor rgb="FF6DF828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46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49" fontId="4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3" fontId="2" fillId="0" borderId="2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3" fontId="6" fillId="3" borderId="2" xfId="0" applyNumberFormat="1" applyFont="1" applyFill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3" fontId="6" fillId="3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4" fillId="4" borderId="2" xfId="0" applyFont="1" applyFill="1" applyBorder="1" applyAlignment="1">
      <alignment horizontal="right"/>
    </xf>
    <xf numFmtId="3" fontId="6" fillId="4" borderId="2" xfId="0" applyNumberFormat="1" applyFont="1" applyFill="1" applyBorder="1" applyAlignment="1">
      <alignment horizontal="center"/>
    </xf>
    <xf numFmtId="3" fontId="6" fillId="4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8" fillId="0" borderId="2" xfId="0" applyFont="1" applyBorder="1" applyAlignment="1">
      <alignment horizontal="left"/>
    </xf>
    <xf numFmtId="0" fontId="4" fillId="2" borderId="2" xfId="0" applyFont="1" applyFill="1" applyBorder="1" applyAlignment="1">
      <alignment horizontal="right"/>
    </xf>
    <xf numFmtId="3" fontId="6" fillId="2" borderId="2" xfId="0" applyNumberFormat="1" applyFont="1" applyFill="1" applyBorder="1" applyAlignment="1">
      <alignment horizontal="center"/>
    </xf>
    <xf numFmtId="3" fontId="6" fillId="2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/>
    </xf>
    <xf numFmtId="3" fontId="6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4" fontId="6" fillId="3" borderId="2" xfId="0" applyNumberFormat="1" applyFont="1" applyFill="1" applyBorder="1" applyAlignment="1">
      <alignment horizontal="center"/>
    </xf>
    <xf numFmtId="4" fontId="6" fillId="0" borderId="0" xfId="0" applyNumberFormat="1" applyFont="1" applyAlignment="1">
      <alignment horizontal="center"/>
    </xf>
    <xf numFmtId="4" fontId="6" fillId="4" borderId="2" xfId="0" applyNumberFormat="1" applyFont="1" applyFill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center"/>
    </xf>
    <xf numFmtId="4" fontId="2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center"/>
    </xf>
    <xf numFmtId="4" fontId="6" fillId="0" borderId="2" xfId="0" applyNumberFormat="1" applyFont="1" applyBorder="1" applyAlignment="1">
      <alignment horizontal="center" vertical="center"/>
    </xf>
    <xf numFmtId="4" fontId="4" fillId="3" borderId="2" xfId="0" applyNumberFormat="1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right"/>
    </xf>
    <xf numFmtId="4" fontId="4" fillId="0" borderId="2" xfId="0" applyNumberFormat="1" applyFont="1" applyBorder="1" applyAlignment="1">
      <alignment horizontal="right"/>
    </xf>
    <xf numFmtId="4" fontId="8" fillId="0" borderId="2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right"/>
    </xf>
    <xf numFmtId="4" fontId="8" fillId="0" borderId="7" xfId="0" applyNumberFormat="1" applyFont="1" applyBorder="1" applyAlignment="1">
      <alignment horizontal="center"/>
    </xf>
    <xf numFmtId="4" fontId="2" fillId="0" borderId="0" xfId="0" applyNumberFormat="1" applyFont="1"/>
    <xf numFmtId="4" fontId="4" fillId="2" borderId="3" xfId="0" applyNumberFormat="1" applyFont="1" applyFill="1" applyBorder="1"/>
    <xf numFmtId="4" fontId="4" fillId="2" borderId="4" xfId="0" applyNumberFormat="1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4" fontId="4" fillId="5" borderId="3" xfId="0" applyNumberFormat="1" applyFont="1" applyFill="1" applyBorder="1"/>
    <xf numFmtId="4" fontId="4" fillId="5" borderId="4" xfId="0" applyNumberFormat="1" applyFont="1" applyFill="1" applyBorder="1"/>
    <xf numFmtId="17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11" xfId="0" applyBorder="1"/>
    <xf numFmtId="0" fontId="0" fillId="0" borderId="13" xfId="0" applyBorder="1"/>
    <xf numFmtId="0" fontId="1" fillId="0" borderId="13" xfId="0" applyFont="1" applyBorder="1"/>
    <xf numFmtId="0" fontId="1" fillId="0" borderId="14" xfId="0" applyFont="1" applyBorder="1"/>
    <xf numFmtId="0" fontId="0" fillId="0" borderId="2" xfId="0" applyBorder="1" applyAlignment="1">
      <alignment horizontal="center"/>
    </xf>
    <xf numFmtId="0" fontId="0" fillId="0" borderId="19" xfId="0" applyBorder="1"/>
    <xf numFmtId="17" fontId="0" fillId="0" borderId="20" xfId="0" applyNumberFormat="1" applyBorder="1" applyAlignment="1">
      <alignment horizontal="center"/>
    </xf>
    <xf numFmtId="17" fontId="0" fillId="0" borderId="21" xfId="0" applyNumberFormat="1" applyBorder="1" applyAlignment="1">
      <alignment horizontal="center"/>
    </xf>
    <xf numFmtId="17" fontId="0" fillId="0" borderId="22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9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4" fontId="0" fillId="0" borderId="24" xfId="0" applyNumberFormat="1" applyBorder="1" applyAlignment="1">
      <alignment horizontal="center"/>
    </xf>
    <xf numFmtId="4" fontId="0" fillId="0" borderId="25" xfId="0" applyNumberFormat="1" applyBorder="1" applyAlignment="1">
      <alignment horizontal="center"/>
    </xf>
    <xf numFmtId="4" fontId="0" fillId="0" borderId="26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0" fontId="1" fillId="6" borderId="14" xfId="0" applyFont="1" applyFill="1" applyBorder="1"/>
    <xf numFmtId="4" fontId="0" fillId="6" borderId="15" xfId="0" applyNumberFormat="1" applyFill="1" applyBorder="1" applyAlignment="1">
      <alignment horizontal="center"/>
    </xf>
    <xf numFmtId="4" fontId="0" fillId="6" borderId="25" xfId="0" applyNumberForma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8451B6AF-631F-45DB-9C66-0A94902D63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E52D4-D110-4275-B571-C56D227ABC6F}">
  <dimension ref="B1:O36"/>
  <sheetViews>
    <sheetView workbookViewId="0">
      <selection activeCell="O8" sqref="O8"/>
    </sheetView>
  </sheetViews>
  <sheetFormatPr defaultRowHeight="15" x14ac:dyDescent="0.25"/>
  <cols>
    <col min="2" max="2" width="13.7109375" customWidth="1"/>
    <col min="3" max="14" width="11.5703125" style="1" customWidth="1"/>
    <col min="15" max="15" width="20.7109375" style="73" customWidth="1"/>
  </cols>
  <sheetData>
    <row r="1" spans="2:15" ht="15.75" thickBot="1" x14ac:dyDescent="0.3"/>
    <row r="2" spans="2:15" ht="15.75" thickBot="1" x14ac:dyDescent="0.3">
      <c r="C2" s="67">
        <v>45474</v>
      </c>
      <c r="D2" s="68">
        <v>45505</v>
      </c>
      <c r="E2" s="68">
        <v>45536</v>
      </c>
      <c r="F2" s="68">
        <v>45566</v>
      </c>
      <c r="G2" s="68">
        <v>45597</v>
      </c>
      <c r="H2" s="68">
        <v>45627</v>
      </c>
      <c r="I2" s="68">
        <v>45658</v>
      </c>
      <c r="J2" s="68">
        <v>45689</v>
      </c>
      <c r="K2" s="68">
        <v>45717</v>
      </c>
      <c r="L2" s="68">
        <v>45748</v>
      </c>
      <c r="M2" s="68">
        <v>45778</v>
      </c>
      <c r="N2" s="69">
        <v>45809</v>
      </c>
    </row>
    <row r="3" spans="2:15" ht="15.75" thickBot="1" x14ac:dyDescent="0.3">
      <c r="B3" s="87" t="s">
        <v>92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9"/>
      <c r="O3" s="76" t="s">
        <v>93</v>
      </c>
    </row>
    <row r="4" spans="2:15" x14ac:dyDescent="0.25">
      <c r="B4" s="66" t="s">
        <v>5</v>
      </c>
      <c r="C4" s="72">
        <f>C16+C28</f>
        <v>945.61666666666633</v>
      </c>
      <c r="D4" s="72">
        <f t="shared" ref="D4:N4" si="0">D16+D28</f>
        <v>1024.6666666666665</v>
      </c>
      <c r="E4" s="72">
        <f t="shared" si="0"/>
        <v>944.33333333333314</v>
      </c>
      <c r="F4" s="72">
        <f t="shared" si="0"/>
        <v>1035.5666666666666</v>
      </c>
      <c r="G4" s="72">
        <f t="shared" si="0"/>
        <v>886.73333333333323</v>
      </c>
      <c r="H4" s="72">
        <f t="shared" si="0"/>
        <v>946.9666666666667</v>
      </c>
      <c r="I4" s="72">
        <f t="shared" si="0"/>
        <v>998.2833333333333</v>
      </c>
      <c r="J4" s="72">
        <f t="shared" si="0"/>
        <v>778.83333333333326</v>
      </c>
      <c r="K4" s="72">
        <f t="shared" si="0"/>
        <v>1024.5333333333333</v>
      </c>
      <c r="L4" s="72">
        <f t="shared" si="0"/>
        <v>992.61666666666656</v>
      </c>
      <c r="M4" s="72">
        <f t="shared" si="0"/>
        <v>976.68333333333464</v>
      </c>
      <c r="N4" s="74">
        <f t="shared" si="0"/>
        <v>919.599999999999</v>
      </c>
      <c r="O4" s="80">
        <f>SUM(C4:N4)</f>
        <v>11474.433333333332</v>
      </c>
    </row>
    <row r="5" spans="2:15" x14ac:dyDescent="0.25">
      <c r="B5" s="62" t="s">
        <v>8</v>
      </c>
      <c r="C5" s="72">
        <f t="shared" ref="C5:N5" si="1">C17+C29</f>
        <v>2612.7833333333338</v>
      </c>
      <c r="D5" s="72">
        <f t="shared" si="1"/>
        <v>2770.05</v>
      </c>
      <c r="E5" s="72">
        <f t="shared" si="1"/>
        <v>2518.1666666666661</v>
      </c>
      <c r="F5" s="72">
        <f t="shared" si="1"/>
        <v>2751.3</v>
      </c>
      <c r="G5" s="72">
        <f t="shared" si="1"/>
        <v>2536.4833333333336</v>
      </c>
      <c r="H5" s="72">
        <f t="shared" si="1"/>
        <v>2624.5333333333338</v>
      </c>
      <c r="I5" s="72">
        <f t="shared" si="1"/>
        <v>2664.7000000000003</v>
      </c>
      <c r="J5" s="72">
        <f t="shared" si="1"/>
        <v>2467.6166666666668</v>
      </c>
      <c r="K5" s="72">
        <f t="shared" si="1"/>
        <v>2970.05</v>
      </c>
      <c r="L5" s="72">
        <f t="shared" si="1"/>
        <v>2631.333333333333</v>
      </c>
      <c r="M5" s="72">
        <f t="shared" si="1"/>
        <v>2694.9333333333338</v>
      </c>
      <c r="N5" s="74">
        <f t="shared" si="1"/>
        <v>2824.916666666667</v>
      </c>
      <c r="O5" s="78">
        <f t="shared" ref="O5:O36" si="2">SUM(C5:N5)</f>
        <v>32066.866666666665</v>
      </c>
    </row>
    <row r="6" spans="2:15" x14ac:dyDescent="0.25">
      <c r="B6" s="62" t="s">
        <v>9</v>
      </c>
      <c r="C6" s="72">
        <f>C18+C30</f>
        <v>3096.3</v>
      </c>
      <c r="D6" s="72">
        <f t="shared" ref="D6:N6" si="3">D18+D30</f>
        <v>3082.6333333333337</v>
      </c>
      <c r="E6" s="72">
        <f t="shared" si="3"/>
        <v>2851.1166666666668</v>
      </c>
      <c r="F6" s="72">
        <f t="shared" si="3"/>
        <v>3172.9166666666665</v>
      </c>
      <c r="G6" s="72">
        <f t="shared" si="3"/>
        <v>2681.5999999999995</v>
      </c>
      <c r="H6" s="72">
        <f t="shared" si="3"/>
        <v>2764.0666666666666</v>
      </c>
      <c r="I6" s="72">
        <f t="shared" si="3"/>
        <v>2885.5000000000005</v>
      </c>
      <c r="J6" s="72">
        <f t="shared" si="3"/>
        <v>2716.3500000000004</v>
      </c>
      <c r="K6" s="72">
        <f t="shared" si="3"/>
        <v>2926.2000000000003</v>
      </c>
      <c r="L6" s="72">
        <f t="shared" si="3"/>
        <v>3088.983333333334</v>
      </c>
      <c r="M6" s="72">
        <f t="shared" si="3"/>
        <v>3056.0166666666673</v>
      </c>
      <c r="N6" s="74">
        <f t="shared" si="3"/>
        <v>3034.65</v>
      </c>
      <c r="O6" s="78">
        <f t="shared" si="2"/>
        <v>35356.333333333328</v>
      </c>
    </row>
    <row r="7" spans="2:15" x14ac:dyDescent="0.25">
      <c r="B7" s="62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0"/>
      <c r="O7" s="78"/>
    </row>
    <row r="8" spans="2:15" x14ac:dyDescent="0.25">
      <c r="B8" s="63" t="s">
        <v>7</v>
      </c>
      <c r="C8" s="71">
        <f>SUM(C4:C6)</f>
        <v>6654.7000000000007</v>
      </c>
      <c r="D8" s="71">
        <f t="shared" ref="D8:N8" si="4">SUM(D4:D6)</f>
        <v>6877.35</v>
      </c>
      <c r="E8" s="71">
        <f t="shared" si="4"/>
        <v>6313.6166666666659</v>
      </c>
      <c r="F8" s="71">
        <f t="shared" si="4"/>
        <v>6959.7833333333328</v>
      </c>
      <c r="G8" s="71">
        <f t="shared" si="4"/>
        <v>6104.8166666666657</v>
      </c>
      <c r="H8" s="71">
        <f t="shared" si="4"/>
        <v>6335.5666666666675</v>
      </c>
      <c r="I8" s="71">
        <f t="shared" si="4"/>
        <v>6548.4833333333336</v>
      </c>
      <c r="J8" s="71">
        <f t="shared" si="4"/>
        <v>5962.8</v>
      </c>
      <c r="K8" s="71">
        <f t="shared" si="4"/>
        <v>6920.7833333333338</v>
      </c>
      <c r="L8" s="71">
        <f t="shared" si="4"/>
        <v>6712.9333333333343</v>
      </c>
      <c r="M8" s="71">
        <f t="shared" si="4"/>
        <v>6727.6333333333359</v>
      </c>
      <c r="N8" s="75">
        <f t="shared" si="4"/>
        <v>6779.1666666666661</v>
      </c>
      <c r="O8" s="78">
        <f t="shared" si="2"/>
        <v>78897.633333333346</v>
      </c>
    </row>
    <row r="9" spans="2:15" x14ac:dyDescent="0.25">
      <c r="B9" s="62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0"/>
      <c r="O9" s="78"/>
    </row>
    <row r="10" spans="2:15" x14ac:dyDescent="0.25">
      <c r="B10" s="62" t="s">
        <v>90</v>
      </c>
      <c r="C10" s="81">
        <f>C22+C34</f>
        <v>222.08</v>
      </c>
      <c r="D10" s="81">
        <f t="shared" ref="D10:N10" si="5">D22+D34</f>
        <v>213.77</v>
      </c>
      <c r="E10" s="81">
        <f t="shared" si="5"/>
        <v>211.81</v>
      </c>
      <c r="F10" s="81">
        <f t="shared" si="5"/>
        <v>224.5</v>
      </c>
      <c r="G10" s="81">
        <f t="shared" si="5"/>
        <v>184.5</v>
      </c>
      <c r="H10" s="81">
        <f t="shared" si="5"/>
        <v>205</v>
      </c>
      <c r="I10" s="81">
        <f t="shared" si="5"/>
        <v>212.1</v>
      </c>
      <c r="J10" s="81">
        <f t="shared" si="5"/>
        <v>184.48</v>
      </c>
      <c r="K10" s="81">
        <f t="shared" si="5"/>
        <v>210.76</v>
      </c>
      <c r="L10" s="81">
        <f t="shared" si="5"/>
        <v>222.60999999999999</v>
      </c>
      <c r="M10" s="81">
        <f t="shared" si="5"/>
        <v>214.53</v>
      </c>
      <c r="N10" s="81">
        <f t="shared" si="5"/>
        <v>204.92999999999998</v>
      </c>
      <c r="O10" s="78">
        <f t="shared" si="2"/>
        <v>2511.0700000000002</v>
      </c>
    </row>
    <row r="11" spans="2:15" x14ac:dyDescent="0.25">
      <c r="B11" s="62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0"/>
      <c r="O11" s="78"/>
    </row>
    <row r="12" spans="2:15" ht="15.75" thickBot="1" x14ac:dyDescent="0.3">
      <c r="B12" s="84" t="s">
        <v>91</v>
      </c>
      <c r="C12" s="85">
        <f>SUM(C8:C10)</f>
        <v>6876.7800000000007</v>
      </c>
      <c r="D12" s="85">
        <f t="shared" ref="D12:N12" si="6">SUM(D8:D10)</f>
        <v>7091.1200000000008</v>
      </c>
      <c r="E12" s="85">
        <f t="shared" si="6"/>
        <v>6525.4266666666663</v>
      </c>
      <c r="F12" s="85">
        <f t="shared" si="6"/>
        <v>7184.2833333333328</v>
      </c>
      <c r="G12" s="85">
        <f t="shared" si="6"/>
        <v>6289.3166666666657</v>
      </c>
      <c r="H12" s="85">
        <f t="shared" si="6"/>
        <v>6540.5666666666675</v>
      </c>
      <c r="I12" s="85">
        <f t="shared" si="6"/>
        <v>6760.5833333333339</v>
      </c>
      <c r="J12" s="85">
        <f t="shared" si="6"/>
        <v>6147.28</v>
      </c>
      <c r="K12" s="85">
        <f t="shared" si="6"/>
        <v>7131.543333333334</v>
      </c>
      <c r="L12" s="85">
        <f t="shared" si="6"/>
        <v>6935.543333333334</v>
      </c>
      <c r="M12" s="85">
        <f t="shared" si="6"/>
        <v>6942.1633333333357</v>
      </c>
      <c r="N12" s="85">
        <f t="shared" si="6"/>
        <v>6984.0966666666664</v>
      </c>
      <c r="O12" s="86">
        <f t="shared" si="2"/>
        <v>81408.703333333324</v>
      </c>
    </row>
    <row r="14" spans="2:15" ht="15.75" thickBot="1" x14ac:dyDescent="0.3"/>
    <row r="15" spans="2:15" ht="15.75" thickBot="1" x14ac:dyDescent="0.3">
      <c r="B15" s="87" t="s">
        <v>2</v>
      </c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9"/>
      <c r="O15" s="76" t="s">
        <v>93</v>
      </c>
    </row>
    <row r="16" spans="2:15" x14ac:dyDescent="0.25">
      <c r="B16" s="66" t="s">
        <v>5</v>
      </c>
      <c r="C16" s="72">
        <f>'Annual Summary'!B81</f>
        <v>922.39999999999964</v>
      </c>
      <c r="D16" s="72">
        <f>'Annual Summary'!C81</f>
        <v>990.86666666666656</v>
      </c>
      <c r="E16" s="72">
        <f>'Annual Summary'!D81</f>
        <v>915.94999999999982</v>
      </c>
      <c r="F16" s="72">
        <f>'Annual Summary'!E81</f>
        <v>1007.5999999999999</v>
      </c>
      <c r="G16" s="72">
        <f>'Annual Summary'!F81</f>
        <v>867.26666666666665</v>
      </c>
      <c r="H16" s="72">
        <f>'Annual Summary'!G81</f>
        <v>918.95</v>
      </c>
      <c r="I16" s="72">
        <f>'Annual Summary'!H81</f>
        <v>962.43333333333339</v>
      </c>
      <c r="J16" s="72">
        <f>'Annual Summary'!I81</f>
        <v>754.05</v>
      </c>
      <c r="K16" s="72">
        <f>'Annual Summary'!J81</f>
        <v>977.51666666666665</v>
      </c>
      <c r="L16" s="72">
        <f>'Annual Summary'!K81</f>
        <v>950.01666666666665</v>
      </c>
      <c r="M16" s="72">
        <f>'Annual Summary'!L81</f>
        <v>886.8833333333348</v>
      </c>
      <c r="N16" s="74">
        <f>'Annual Summary'!M81</f>
        <v>799.64999999999918</v>
      </c>
      <c r="O16" s="80">
        <f t="shared" si="2"/>
        <v>10953.583333333334</v>
      </c>
    </row>
    <row r="17" spans="2:15" x14ac:dyDescent="0.25">
      <c r="B17" s="62" t="s">
        <v>8</v>
      </c>
      <c r="C17" s="71">
        <f>'Annual Summary'!B89</f>
        <v>2479.2500000000005</v>
      </c>
      <c r="D17" s="71">
        <f>'Annual Summary'!C89</f>
        <v>2537.7833333333338</v>
      </c>
      <c r="E17" s="71">
        <f>'Annual Summary'!D89</f>
        <v>2396.6499999999996</v>
      </c>
      <c r="F17" s="71">
        <f>'Annual Summary'!E89</f>
        <v>2616.3000000000002</v>
      </c>
      <c r="G17" s="71">
        <f>'Annual Summary'!F89</f>
        <v>2394.5333333333333</v>
      </c>
      <c r="H17" s="71">
        <f>'Annual Summary'!G89</f>
        <v>2474.2666666666669</v>
      </c>
      <c r="I17" s="71">
        <f>'Annual Summary'!H89</f>
        <v>2505.8833333333332</v>
      </c>
      <c r="J17" s="71">
        <f>'Annual Summary'!I89</f>
        <v>2316.25</v>
      </c>
      <c r="K17" s="71">
        <f>'Annual Summary'!J89</f>
        <v>2674.7999999999997</v>
      </c>
      <c r="L17" s="71">
        <f>'Annual Summary'!K89</f>
        <v>2470.8999999999996</v>
      </c>
      <c r="M17" s="71">
        <f>'Annual Summary'!L89</f>
        <v>2534.3500000000004</v>
      </c>
      <c r="N17" s="75">
        <f>'Annual Summary'!M89</f>
        <v>2502.1499999999996</v>
      </c>
      <c r="O17" s="78">
        <f t="shared" si="2"/>
        <v>29903.116666666661</v>
      </c>
    </row>
    <row r="18" spans="2:15" x14ac:dyDescent="0.25">
      <c r="B18" s="62" t="s">
        <v>9</v>
      </c>
      <c r="C18" s="71">
        <f>'Annual Summary'!B97</f>
        <v>2871.15</v>
      </c>
      <c r="D18" s="71">
        <f>'Annual Summary'!C97</f>
        <v>2871.4</v>
      </c>
      <c r="E18" s="71">
        <f>'Annual Summary'!D97</f>
        <v>2655.2166666666667</v>
      </c>
      <c r="F18" s="71">
        <f>'Annual Summary'!E97</f>
        <v>2908</v>
      </c>
      <c r="G18" s="71">
        <f>'Annual Summary'!F97</f>
        <v>2463.8666666666659</v>
      </c>
      <c r="H18" s="71">
        <f>'Annual Summary'!G97</f>
        <v>2526.2166666666667</v>
      </c>
      <c r="I18" s="71">
        <f>'Annual Summary'!H97</f>
        <v>2626.5666666666671</v>
      </c>
      <c r="J18" s="71">
        <f>'Annual Summary'!I97</f>
        <v>2458.5333333333338</v>
      </c>
      <c r="K18" s="71">
        <f>'Annual Summary'!J97</f>
        <v>2627.5333333333338</v>
      </c>
      <c r="L18" s="71">
        <f>'Annual Summary'!K97</f>
        <v>2805.8000000000006</v>
      </c>
      <c r="M18" s="71">
        <f>'Annual Summary'!L97</f>
        <v>2786.2166666666672</v>
      </c>
      <c r="N18" s="75">
        <f>'Annual Summary'!M97</f>
        <v>2776.1</v>
      </c>
      <c r="O18" s="78">
        <f t="shared" si="2"/>
        <v>32376.599999999995</v>
      </c>
    </row>
    <row r="19" spans="2:15" x14ac:dyDescent="0.25">
      <c r="B19" s="62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0"/>
      <c r="O19" s="78"/>
    </row>
    <row r="20" spans="2:15" x14ac:dyDescent="0.25">
      <c r="B20" s="63" t="s">
        <v>7</v>
      </c>
      <c r="C20" s="71">
        <f>SUM(C16:C18)</f>
        <v>6272.8</v>
      </c>
      <c r="D20" s="71">
        <f t="shared" ref="D20:N20" si="7">SUM(D16:D18)</f>
        <v>6400.0500000000011</v>
      </c>
      <c r="E20" s="71">
        <f t="shared" si="7"/>
        <v>5967.8166666666657</v>
      </c>
      <c r="F20" s="71">
        <f t="shared" si="7"/>
        <v>6531.9</v>
      </c>
      <c r="G20" s="71">
        <f t="shared" si="7"/>
        <v>5725.6666666666661</v>
      </c>
      <c r="H20" s="71">
        <f t="shared" si="7"/>
        <v>5919.4333333333343</v>
      </c>
      <c r="I20" s="71">
        <f t="shared" si="7"/>
        <v>6094.8833333333332</v>
      </c>
      <c r="J20" s="71">
        <f t="shared" si="7"/>
        <v>5528.8333333333339</v>
      </c>
      <c r="K20" s="71">
        <f t="shared" si="7"/>
        <v>6279.85</v>
      </c>
      <c r="L20" s="71">
        <f t="shared" si="7"/>
        <v>6226.7166666666672</v>
      </c>
      <c r="M20" s="71">
        <f t="shared" si="7"/>
        <v>6207.4500000000025</v>
      </c>
      <c r="N20" s="75">
        <f t="shared" si="7"/>
        <v>6077.8999999999987</v>
      </c>
      <c r="O20" s="78">
        <f t="shared" si="2"/>
        <v>73233.299999999988</v>
      </c>
    </row>
    <row r="21" spans="2:15" x14ac:dyDescent="0.25">
      <c r="B21" s="62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0"/>
      <c r="O21" s="78"/>
    </row>
    <row r="22" spans="2:15" x14ac:dyDescent="0.25">
      <c r="B22" s="62" t="s">
        <v>90</v>
      </c>
      <c r="C22" s="65">
        <v>221.28</v>
      </c>
      <c r="D22" s="65">
        <v>207.02</v>
      </c>
      <c r="E22" s="65">
        <v>203.48</v>
      </c>
      <c r="F22" s="65">
        <v>214.33</v>
      </c>
      <c r="G22" s="81">
        <v>177</v>
      </c>
      <c r="H22" s="81">
        <v>196.67</v>
      </c>
      <c r="I22" s="81">
        <v>204.23</v>
      </c>
      <c r="J22" s="81">
        <v>176.1</v>
      </c>
      <c r="K22" s="81">
        <v>201.53</v>
      </c>
      <c r="L22" s="81">
        <v>212.88</v>
      </c>
      <c r="M22" s="81">
        <v>204.03</v>
      </c>
      <c r="N22" s="82">
        <v>196.45</v>
      </c>
      <c r="O22" s="78">
        <f t="shared" si="2"/>
        <v>2415</v>
      </c>
    </row>
    <row r="23" spans="2:15" x14ac:dyDescent="0.25">
      <c r="B23" s="62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0"/>
      <c r="O23" s="78"/>
    </row>
    <row r="24" spans="2:15" ht="15.75" thickBot="1" x14ac:dyDescent="0.3">
      <c r="B24" s="64" t="s">
        <v>91</v>
      </c>
      <c r="C24" s="83">
        <f>SUM(C20:C22)</f>
        <v>6494.08</v>
      </c>
      <c r="D24" s="83">
        <f t="shared" ref="D24:N24" si="8">SUM(D20:D22)</f>
        <v>6607.0700000000015</v>
      </c>
      <c r="E24" s="83">
        <f t="shared" si="8"/>
        <v>6171.2966666666653</v>
      </c>
      <c r="F24" s="83">
        <f t="shared" si="8"/>
        <v>6746.23</v>
      </c>
      <c r="G24" s="83">
        <f t="shared" si="8"/>
        <v>5902.6666666666661</v>
      </c>
      <c r="H24" s="83">
        <f t="shared" si="8"/>
        <v>6116.1033333333344</v>
      </c>
      <c r="I24" s="83">
        <f t="shared" si="8"/>
        <v>6299.1133333333328</v>
      </c>
      <c r="J24" s="83">
        <f t="shared" si="8"/>
        <v>5704.9333333333343</v>
      </c>
      <c r="K24" s="83">
        <f t="shared" si="8"/>
        <v>6481.38</v>
      </c>
      <c r="L24" s="83">
        <f t="shared" si="8"/>
        <v>6439.5966666666673</v>
      </c>
      <c r="M24" s="83">
        <f t="shared" si="8"/>
        <v>6411.4800000000023</v>
      </c>
      <c r="N24" s="83">
        <f t="shared" si="8"/>
        <v>6274.3499999999985</v>
      </c>
      <c r="O24" s="79">
        <f t="shared" si="2"/>
        <v>75648.299999999988</v>
      </c>
    </row>
    <row r="26" spans="2:15" ht="15.75" thickBot="1" x14ac:dyDescent="0.3"/>
    <row r="27" spans="2:15" ht="15.75" thickBot="1" x14ac:dyDescent="0.3">
      <c r="B27" s="87" t="s">
        <v>1</v>
      </c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76" t="s">
        <v>93</v>
      </c>
    </row>
    <row r="28" spans="2:15" x14ac:dyDescent="0.25">
      <c r="B28" s="61" t="s">
        <v>5</v>
      </c>
      <c r="C28" s="70">
        <f>'Annual Summary'!B104</f>
        <v>23.216666666666718</v>
      </c>
      <c r="D28" s="70">
        <f>'Annual Summary'!C104</f>
        <v>33.799999999999997</v>
      </c>
      <c r="E28" s="70">
        <f>'Annual Summary'!D104</f>
        <v>28.383333333333322</v>
      </c>
      <c r="F28" s="70">
        <f>'Annual Summary'!E104</f>
        <v>27.966666666666626</v>
      </c>
      <c r="G28" s="70">
        <f>'Annual Summary'!F104</f>
        <v>19.466666666666605</v>
      </c>
      <c r="H28" s="70">
        <f>'Annual Summary'!G104</f>
        <v>28.016666666666598</v>
      </c>
      <c r="I28" s="70">
        <f>'Annual Summary'!H104</f>
        <v>35.849999999999952</v>
      </c>
      <c r="J28" s="70">
        <f>'Annual Summary'!I104</f>
        <v>24.783333333333339</v>
      </c>
      <c r="K28" s="70">
        <f>'Annual Summary'!J104</f>
        <v>47.016666666666595</v>
      </c>
      <c r="L28" s="70">
        <f>'Annual Summary'!K104</f>
        <v>42.599999999999923</v>
      </c>
      <c r="M28" s="70">
        <f>'Annual Summary'!L104</f>
        <v>89.799999999999883</v>
      </c>
      <c r="N28" s="77">
        <f>'Annual Summary'!M104</f>
        <v>119.94999999999986</v>
      </c>
      <c r="O28" s="80">
        <f t="shared" si="2"/>
        <v>520.84999999999945</v>
      </c>
    </row>
    <row r="29" spans="2:15" x14ac:dyDescent="0.25">
      <c r="B29" s="62" t="s">
        <v>8</v>
      </c>
      <c r="C29" s="71">
        <f>'Annual Summary'!B112</f>
        <v>133.53333333333322</v>
      </c>
      <c r="D29" s="71">
        <f>'Annual Summary'!C112</f>
        <v>232.26666666666659</v>
      </c>
      <c r="E29" s="71">
        <f>'Annual Summary'!D112</f>
        <v>121.51666666666662</v>
      </c>
      <c r="F29" s="71">
        <f>'Annual Summary'!E112</f>
        <v>135.00000000000006</v>
      </c>
      <c r="G29" s="71">
        <f>'Annual Summary'!F112</f>
        <v>141.95000000000019</v>
      </c>
      <c r="H29" s="71">
        <f>'Annual Summary'!G112</f>
        <v>150.26666666666679</v>
      </c>
      <c r="I29" s="71">
        <f>'Annual Summary'!H112</f>
        <v>158.81666666666689</v>
      </c>
      <c r="J29" s="71">
        <f>'Annual Summary'!I112</f>
        <v>151.36666666666679</v>
      </c>
      <c r="K29" s="71">
        <f>'Annual Summary'!J112</f>
        <v>295.25000000000034</v>
      </c>
      <c r="L29" s="71">
        <f>'Annual Summary'!K112</f>
        <v>160.43333333333342</v>
      </c>
      <c r="M29" s="71">
        <f>'Annual Summary'!L112</f>
        <v>160.58333333333351</v>
      </c>
      <c r="N29" s="75">
        <f>'Annual Summary'!M112</f>
        <v>322.76666666666711</v>
      </c>
      <c r="O29" s="78">
        <f t="shared" si="2"/>
        <v>2163.7500000000018</v>
      </c>
    </row>
    <row r="30" spans="2:15" x14ac:dyDescent="0.25">
      <c r="B30" s="62" t="s">
        <v>9</v>
      </c>
      <c r="C30" s="71">
        <f>'Annual Summary'!B120</f>
        <v>225.15000000000006</v>
      </c>
      <c r="D30" s="71">
        <f>'Annual Summary'!C120</f>
        <v>211.23333333333338</v>
      </c>
      <c r="E30" s="71">
        <f>'Annual Summary'!D120</f>
        <v>195.90000000000006</v>
      </c>
      <c r="F30" s="71">
        <f>'Annual Summary'!E120</f>
        <v>264.91666666666669</v>
      </c>
      <c r="G30" s="71">
        <f>'Annual Summary'!F120</f>
        <v>217.73333333333335</v>
      </c>
      <c r="H30" s="71">
        <f>'Annual Summary'!G120</f>
        <v>237.85</v>
      </c>
      <c r="I30" s="71">
        <f>'Annual Summary'!H120</f>
        <v>258.93333333333334</v>
      </c>
      <c r="J30" s="71">
        <f>'Annual Summary'!I120</f>
        <v>257.81666666666666</v>
      </c>
      <c r="K30" s="71">
        <f>'Annual Summary'!J120</f>
        <v>298.66666666666669</v>
      </c>
      <c r="L30" s="71">
        <f>'Annual Summary'!K120</f>
        <v>283.18333333333328</v>
      </c>
      <c r="M30" s="71">
        <f>'Annual Summary'!L120</f>
        <v>269.80000000000007</v>
      </c>
      <c r="N30" s="75">
        <f>'Annual Summary'!M120</f>
        <v>258.55</v>
      </c>
      <c r="O30" s="78">
        <f t="shared" si="2"/>
        <v>2979.733333333334</v>
      </c>
    </row>
    <row r="31" spans="2:15" x14ac:dyDescent="0.25">
      <c r="B31" s="62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0"/>
      <c r="O31" s="78"/>
    </row>
    <row r="32" spans="2:15" x14ac:dyDescent="0.25">
      <c r="B32" s="63" t="s">
        <v>7</v>
      </c>
      <c r="C32" s="71">
        <f>SUM(C28:C30)</f>
        <v>381.9</v>
      </c>
      <c r="D32" s="71">
        <f t="shared" ref="D32:N32" si="9">SUM(D28:D30)</f>
        <v>477.29999999999995</v>
      </c>
      <c r="E32" s="71">
        <f t="shared" si="9"/>
        <v>345.8</v>
      </c>
      <c r="F32" s="71">
        <f t="shared" si="9"/>
        <v>427.88333333333338</v>
      </c>
      <c r="G32" s="71">
        <f t="shared" si="9"/>
        <v>379.15000000000015</v>
      </c>
      <c r="H32" s="71">
        <f t="shared" si="9"/>
        <v>416.13333333333338</v>
      </c>
      <c r="I32" s="71">
        <f t="shared" si="9"/>
        <v>453.60000000000019</v>
      </c>
      <c r="J32" s="71">
        <f t="shared" si="9"/>
        <v>433.96666666666681</v>
      </c>
      <c r="K32" s="71">
        <f t="shared" si="9"/>
        <v>640.93333333333362</v>
      </c>
      <c r="L32" s="71">
        <f t="shared" si="9"/>
        <v>486.21666666666664</v>
      </c>
      <c r="M32" s="71">
        <f t="shared" si="9"/>
        <v>520.18333333333339</v>
      </c>
      <c r="N32" s="75">
        <f t="shared" si="9"/>
        <v>701.26666666666699</v>
      </c>
      <c r="O32" s="78">
        <f t="shared" si="2"/>
        <v>5664.3333333333348</v>
      </c>
    </row>
    <row r="33" spans="2:15" x14ac:dyDescent="0.25">
      <c r="B33" s="62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0"/>
      <c r="O33" s="78"/>
    </row>
    <row r="34" spans="2:15" x14ac:dyDescent="0.25">
      <c r="B34" s="62" t="s">
        <v>90</v>
      </c>
      <c r="C34" s="81">
        <v>0.8</v>
      </c>
      <c r="D34" s="81">
        <v>6.75</v>
      </c>
      <c r="E34" s="81">
        <v>8.33</v>
      </c>
      <c r="F34" s="81">
        <v>10.17</v>
      </c>
      <c r="G34" s="81">
        <v>7.5</v>
      </c>
      <c r="H34" s="81">
        <v>8.33</v>
      </c>
      <c r="I34" s="81">
        <v>7.87</v>
      </c>
      <c r="J34" s="81">
        <v>8.3800000000000008</v>
      </c>
      <c r="K34" s="81">
        <v>9.23</v>
      </c>
      <c r="L34" s="81">
        <v>9.73</v>
      </c>
      <c r="M34" s="81">
        <v>10.5</v>
      </c>
      <c r="N34" s="82">
        <v>8.48</v>
      </c>
      <c r="O34" s="78">
        <f t="shared" si="2"/>
        <v>96.070000000000007</v>
      </c>
    </row>
    <row r="35" spans="2:15" x14ac:dyDescent="0.25">
      <c r="B35" s="62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0"/>
      <c r="O35" s="78"/>
    </row>
    <row r="36" spans="2:15" ht="15.75" thickBot="1" x14ac:dyDescent="0.3">
      <c r="B36" s="64" t="s">
        <v>91</v>
      </c>
      <c r="C36" s="83">
        <f>SUM(C32:C34)</f>
        <v>382.7</v>
      </c>
      <c r="D36" s="83">
        <f t="shared" ref="D36:N36" si="10">SUM(D32:D34)</f>
        <v>484.04999999999995</v>
      </c>
      <c r="E36" s="83">
        <f t="shared" si="10"/>
        <v>354.13</v>
      </c>
      <c r="F36" s="83">
        <f t="shared" si="10"/>
        <v>438.0533333333334</v>
      </c>
      <c r="G36" s="83">
        <f t="shared" si="10"/>
        <v>386.65000000000015</v>
      </c>
      <c r="H36" s="83">
        <f t="shared" si="10"/>
        <v>424.46333333333337</v>
      </c>
      <c r="I36" s="83">
        <f t="shared" si="10"/>
        <v>461.4700000000002</v>
      </c>
      <c r="J36" s="83">
        <f t="shared" si="10"/>
        <v>442.34666666666681</v>
      </c>
      <c r="K36" s="83">
        <f t="shared" si="10"/>
        <v>650.16333333333364</v>
      </c>
      <c r="L36" s="83">
        <f t="shared" si="10"/>
        <v>495.94666666666666</v>
      </c>
      <c r="M36" s="83">
        <f t="shared" si="10"/>
        <v>530.68333333333339</v>
      </c>
      <c r="N36" s="83">
        <f t="shared" si="10"/>
        <v>709.74666666666701</v>
      </c>
      <c r="O36" s="79">
        <f t="shared" si="2"/>
        <v>5760.4033333333346</v>
      </c>
    </row>
  </sheetData>
  <mergeCells count="3">
    <mergeCell ref="B27:N27"/>
    <mergeCell ref="B15:N15"/>
    <mergeCell ref="B3:N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7C89B-0DD9-42D9-BB57-FBB9760036C4}">
  <dimension ref="A3:E32"/>
  <sheetViews>
    <sheetView workbookViewId="0">
      <selection activeCell="I12" sqref="I12"/>
    </sheetView>
  </sheetViews>
  <sheetFormatPr defaultRowHeight="15" x14ac:dyDescent="0.25"/>
  <cols>
    <col min="1" max="5" width="19.42578125" customWidth="1"/>
  </cols>
  <sheetData>
    <row r="3" spans="1:5" x14ac:dyDescent="0.25">
      <c r="A3" s="58" t="s">
        <v>83</v>
      </c>
      <c r="B3" s="2"/>
      <c r="C3" s="2"/>
      <c r="D3" s="2"/>
      <c r="E3" s="2"/>
    </row>
    <row r="4" spans="1:5" x14ac:dyDescent="0.25">
      <c r="A4" s="2"/>
      <c r="B4" s="2" t="s">
        <v>1</v>
      </c>
      <c r="C4" s="2" t="s">
        <v>2</v>
      </c>
      <c r="D4" s="2" t="s">
        <v>3</v>
      </c>
      <c r="E4" s="2" t="s">
        <v>4</v>
      </c>
    </row>
    <row r="5" spans="1:5" x14ac:dyDescent="0.25">
      <c r="A5" s="2" t="s">
        <v>84</v>
      </c>
      <c r="B5" s="2"/>
      <c r="C5" s="2"/>
      <c r="D5" s="2"/>
      <c r="E5" s="2"/>
    </row>
    <row r="6" spans="1:5" x14ac:dyDescent="0.25">
      <c r="A6" s="10">
        <v>1</v>
      </c>
      <c r="B6" s="5">
        <v>11.366666666666662</v>
      </c>
      <c r="C6" s="5">
        <v>267.73333333333335</v>
      </c>
      <c r="D6" s="5">
        <v>1</v>
      </c>
      <c r="E6" s="5">
        <v>3094</v>
      </c>
    </row>
    <row r="7" spans="1:5" x14ac:dyDescent="0.25">
      <c r="A7" s="10">
        <v>2</v>
      </c>
      <c r="B7" s="5">
        <v>9.2000000000000135</v>
      </c>
      <c r="C7" s="5">
        <v>326.56666666666661</v>
      </c>
      <c r="D7" s="5">
        <v>24</v>
      </c>
      <c r="E7" s="5">
        <v>3540</v>
      </c>
    </row>
    <row r="8" spans="1:5" x14ac:dyDescent="0.25">
      <c r="A8" s="10" t="s">
        <v>6</v>
      </c>
      <c r="B8" s="5">
        <v>4.2166666666666597</v>
      </c>
      <c r="C8" s="5">
        <v>159.75000000000006</v>
      </c>
      <c r="D8" s="5">
        <v>52</v>
      </c>
      <c r="E8" s="5">
        <v>2915</v>
      </c>
    </row>
    <row r="9" spans="1:5" x14ac:dyDescent="0.25">
      <c r="A9" s="2"/>
      <c r="B9" s="5"/>
      <c r="C9" s="5"/>
      <c r="D9" s="5"/>
      <c r="E9" s="5"/>
    </row>
    <row r="10" spans="1:5" x14ac:dyDescent="0.25">
      <c r="A10" s="2" t="s">
        <v>7</v>
      </c>
      <c r="B10" s="5">
        <v>24.783333333333339</v>
      </c>
      <c r="C10" s="5">
        <v>754.05</v>
      </c>
      <c r="D10" s="5">
        <v>77</v>
      </c>
      <c r="E10" s="5">
        <v>9549</v>
      </c>
    </row>
    <row r="11" spans="1:5" x14ac:dyDescent="0.25">
      <c r="A11" s="2"/>
      <c r="B11" s="5"/>
      <c r="C11" s="5"/>
      <c r="D11" s="5"/>
      <c r="E11" s="5"/>
    </row>
    <row r="12" spans="1:5" x14ac:dyDescent="0.25">
      <c r="A12" s="2" t="s">
        <v>85</v>
      </c>
      <c r="B12" s="5"/>
      <c r="C12" s="5"/>
      <c r="D12" s="5"/>
      <c r="E12" s="5"/>
    </row>
    <row r="13" spans="1:5" x14ac:dyDescent="0.25">
      <c r="A13" s="10">
        <v>1</v>
      </c>
      <c r="B13" s="5">
        <v>24.016666666666758</v>
      </c>
      <c r="C13" s="5">
        <v>322.69999999999976</v>
      </c>
      <c r="D13" s="5">
        <v>509</v>
      </c>
      <c r="E13" s="5">
        <v>3576</v>
      </c>
    </row>
    <row r="14" spans="1:5" x14ac:dyDescent="0.25">
      <c r="A14" s="10">
        <v>2</v>
      </c>
      <c r="B14" s="5">
        <v>18.100000000000005</v>
      </c>
      <c r="C14" s="5">
        <v>329.7166666666667</v>
      </c>
      <c r="D14" s="5">
        <v>424</v>
      </c>
      <c r="E14" s="5">
        <v>3697</v>
      </c>
    </row>
    <row r="15" spans="1:5" x14ac:dyDescent="0.25">
      <c r="A15" s="10">
        <v>3</v>
      </c>
      <c r="B15" s="5">
        <v>16.150000000000031</v>
      </c>
      <c r="C15" s="5">
        <v>327.64999999999998</v>
      </c>
      <c r="D15" s="5">
        <v>448</v>
      </c>
      <c r="E15" s="5">
        <v>2929</v>
      </c>
    </row>
    <row r="16" spans="1:5" x14ac:dyDescent="0.25">
      <c r="A16" s="10">
        <v>4</v>
      </c>
      <c r="B16" s="5">
        <v>23.433333333333351</v>
      </c>
      <c r="C16" s="5">
        <v>320.51666666666677</v>
      </c>
      <c r="D16" s="5">
        <v>436</v>
      </c>
      <c r="E16" s="5">
        <v>4229</v>
      </c>
    </row>
    <row r="17" spans="1:5" x14ac:dyDescent="0.25">
      <c r="A17" s="10">
        <v>5</v>
      </c>
      <c r="B17" s="5">
        <v>17.650000000000034</v>
      </c>
      <c r="C17" s="5">
        <v>336.35000000000008</v>
      </c>
      <c r="D17" s="5">
        <v>479</v>
      </c>
      <c r="E17" s="5">
        <v>4068</v>
      </c>
    </row>
    <row r="18" spans="1:5" x14ac:dyDescent="0.25">
      <c r="A18" s="10">
        <v>6</v>
      </c>
      <c r="B18" s="5">
        <v>20.449999999999918</v>
      </c>
      <c r="C18" s="5">
        <v>323.23333333333346</v>
      </c>
      <c r="D18" s="5">
        <v>474</v>
      </c>
      <c r="E18" s="5">
        <v>4727</v>
      </c>
    </row>
    <row r="19" spans="1:5" x14ac:dyDescent="0.25">
      <c r="A19" s="10">
        <v>11</v>
      </c>
      <c r="B19" s="5">
        <v>31.566666666666677</v>
      </c>
      <c r="C19" s="5">
        <v>356.08333333333326</v>
      </c>
      <c r="D19" s="5">
        <v>468</v>
      </c>
      <c r="E19" s="5">
        <v>12051</v>
      </c>
    </row>
    <row r="20" spans="1:5" x14ac:dyDescent="0.25">
      <c r="A20" s="2"/>
      <c r="B20" s="5"/>
      <c r="C20" s="5"/>
      <c r="D20" s="5"/>
      <c r="E20" s="5"/>
    </row>
    <row r="21" spans="1:5" x14ac:dyDescent="0.25">
      <c r="A21" s="2" t="s">
        <v>7</v>
      </c>
      <c r="B21" s="5">
        <v>151.36666666666679</v>
      </c>
      <c r="C21" s="5">
        <v>2316.25</v>
      </c>
      <c r="D21" s="5">
        <v>3238</v>
      </c>
      <c r="E21" s="5">
        <v>35277</v>
      </c>
    </row>
    <row r="22" spans="1:5" x14ac:dyDescent="0.25">
      <c r="A22" s="2"/>
      <c r="B22" s="5"/>
      <c r="C22" s="5"/>
      <c r="D22" s="5"/>
      <c r="E22" s="5"/>
    </row>
    <row r="23" spans="1:5" x14ac:dyDescent="0.25">
      <c r="A23" s="2" t="s">
        <v>86</v>
      </c>
      <c r="B23" s="5"/>
      <c r="C23" s="5"/>
      <c r="D23" s="5"/>
      <c r="E23" s="5"/>
    </row>
    <row r="24" spans="1:5" x14ac:dyDescent="0.25">
      <c r="A24" s="2">
        <v>10</v>
      </c>
      <c r="B24" s="5">
        <v>49.750000000000007</v>
      </c>
      <c r="C24" s="5">
        <v>540.35000000000014</v>
      </c>
      <c r="D24" s="5">
        <v>578</v>
      </c>
      <c r="E24" s="5">
        <v>12857</v>
      </c>
    </row>
    <row r="25" spans="1:5" x14ac:dyDescent="0.25">
      <c r="A25" s="2">
        <v>20</v>
      </c>
      <c r="B25" s="5">
        <v>66.933333333333366</v>
      </c>
      <c r="C25" s="5">
        <v>604.86666666666679</v>
      </c>
      <c r="D25" s="5">
        <v>995</v>
      </c>
      <c r="E25" s="5">
        <v>17727</v>
      </c>
    </row>
    <row r="26" spans="1:5" x14ac:dyDescent="0.25">
      <c r="A26" s="2">
        <v>30</v>
      </c>
      <c r="B26" s="5">
        <v>84.249999999999986</v>
      </c>
      <c r="C26" s="5">
        <v>576.11666666666656</v>
      </c>
      <c r="D26" s="5">
        <v>1852</v>
      </c>
      <c r="E26" s="5">
        <v>15636</v>
      </c>
    </row>
    <row r="27" spans="1:5" x14ac:dyDescent="0.25">
      <c r="A27" s="2">
        <v>40</v>
      </c>
      <c r="B27" s="5">
        <v>37.15</v>
      </c>
      <c r="C27" s="5">
        <v>573.83333333333337</v>
      </c>
      <c r="D27" s="5">
        <v>585</v>
      </c>
      <c r="E27" s="5">
        <v>15254</v>
      </c>
    </row>
    <row r="28" spans="1:5" x14ac:dyDescent="0.25">
      <c r="A28" s="2">
        <v>70</v>
      </c>
      <c r="B28" s="5">
        <v>13.116666666666667</v>
      </c>
      <c r="C28" s="5">
        <v>39.033333333333331</v>
      </c>
      <c r="D28" s="5">
        <v>85</v>
      </c>
      <c r="E28" s="5">
        <v>1139</v>
      </c>
    </row>
    <row r="29" spans="1:5" x14ac:dyDescent="0.25">
      <c r="A29" s="2">
        <v>80</v>
      </c>
      <c r="B29" s="5">
        <v>0.11666666666666625</v>
      </c>
      <c r="C29" s="5">
        <v>29.65000000000002</v>
      </c>
      <c r="D29" s="5">
        <v>105</v>
      </c>
      <c r="E29" s="5">
        <v>936</v>
      </c>
    </row>
    <row r="30" spans="1:5" x14ac:dyDescent="0.25">
      <c r="A30" s="2">
        <v>90</v>
      </c>
      <c r="B30" s="5">
        <v>6.4999999999999956</v>
      </c>
      <c r="C30" s="5">
        <v>94.683333333333337</v>
      </c>
      <c r="D30" s="5">
        <v>229</v>
      </c>
      <c r="E30" s="5">
        <v>2815</v>
      </c>
    </row>
    <row r="31" spans="1:5" x14ac:dyDescent="0.25">
      <c r="A31" s="2"/>
      <c r="B31" s="5"/>
      <c r="C31" s="5"/>
      <c r="D31" s="5"/>
      <c r="E31" s="5"/>
    </row>
    <row r="32" spans="1:5" x14ac:dyDescent="0.25">
      <c r="A32" s="2" t="s">
        <v>7</v>
      </c>
      <c r="B32" s="5">
        <v>257.81666666666666</v>
      </c>
      <c r="C32" s="5">
        <v>2458.5333333333338</v>
      </c>
      <c r="D32" s="5">
        <v>4429</v>
      </c>
      <c r="E32" s="5">
        <v>66364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24BF3-638D-44A6-84F5-4C999ED1D109}">
  <dimension ref="A3:E32"/>
  <sheetViews>
    <sheetView workbookViewId="0">
      <selection activeCell="I9" sqref="I9"/>
    </sheetView>
  </sheetViews>
  <sheetFormatPr defaultRowHeight="15" x14ac:dyDescent="0.25"/>
  <cols>
    <col min="1" max="5" width="16.5703125" customWidth="1"/>
  </cols>
  <sheetData>
    <row r="3" spans="1:5" x14ac:dyDescent="0.25">
      <c r="A3" s="2" t="s">
        <v>94</v>
      </c>
      <c r="B3" s="2"/>
      <c r="C3" s="2"/>
      <c r="D3" s="2"/>
      <c r="E3" s="2"/>
    </row>
    <row r="4" spans="1:5" x14ac:dyDescent="0.25">
      <c r="A4" s="2"/>
      <c r="B4" s="2" t="s">
        <v>1</v>
      </c>
      <c r="C4" s="2" t="s">
        <v>2</v>
      </c>
      <c r="D4" s="2" t="s">
        <v>3</v>
      </c>
      <c r="E4" s="2" t="s">
        <v>4</v>
      </c>
    </row>
    <row r="5" spans="1:5" x14ac:dyDescent="0.25">
      <c r="A5" s="2" t="s">
        <v>5</v>
      </c>
      <c r="B5" s="2"/>
      <c r="C5" s="2"/>
      <c r="D5" s="2"/>
      <c r="E5" s="2"/>
    </row>
    <row r="6" spans="1:5" x14ac:dyDescent="0.25">
      <c r="A6" s="2">
        <v>1</v>
      </c>
      <c r="B6" s="5">
        <v>18.900000000000002</v>
      </c>
      <c r="C6" s="5">
        <v>351.61666666666667</v>
      </c>
      <c r="D6" s="5">
        <v>9</v>
      </c>
      <c r="E6" s="5">
        <v>3883</v>
      </c>
    </row>
    <row r="7" spans="1:5" x14ac:dyDescent="0.25">
      <c r="A7" s="2">
        <v>2</v>
      </c>
      <c r="B7" s="5">
        <v>12.816666666666682</v>
      </c>
      <c r="C7" s="5">
        <v>369.69999999999987</v>
      </c>
      <c r="D7" s="5">
        <v>11</v>
      </c>
      <c r="E7" s="5">
        <v>3978</v>
      </c>
    </row>
    <row r="8" spans="1:5" x14ac:dyDescent="0.25">
      <c r="A8" s="2" t="s">
        <v>6</v>
      </c>
      <c r="B8" s="5">
        <v>15.299999999999914</v>
      </c>
      <c r="C8" s="5">
        <v>256.20000000000005</v>
      </c>
      <c r="D8" s="5">
        <v>38</v>
      </c>
      <c r="E8" s="5">
        <v>4662</v>
      </c>
    </row>
    <row r="9" spans="1:5" x14ac:dyDescent="0.25">
      <c r="A9" s="2"/>
      <c r="B9" s="5"/>
      <c r="C9" s="5"/>
      <c r="D9" s="5"/>
      <c r="E9" s="5"/>
    </row>
    <row r="10" spans="1:5" x14ac:dyDescent="0.25">
      <c r="A10" s="2" t="s">
        <v>7</v>
      </c>
      <c r="B10" s="5">
        <v>47.016666666666595</v>
      </c>
      <c r="C10" s="5">
        <v>977.51666666666665</v>
      </c>
      <c r="D10" s="5">
        <v>58</v>
      </c>
      <c r="E10" s="5">
        <v>12523</v>
      </c>
    </row>
    <row r="11" spans="1:5" x14ac:dyDescent="0.25">
      <c r="A11" s="2"/>
      <c r="B11" s="5"/>
      <c r="C11" s="5"/>
      <c r="D11" s="5"/>
      <c r="E11" s="5"/>
    </row>
    <row r="12" spans="1:5" x14ac:dyDescent="0.25">
      <c r="A12" s="2" t="s">
        <v>8</v>
      </c>
      <c r="B12" s="5"/>
      <c r="C12" s="5"/>
      <c r="D12" s="5"/>
      <c r="E12" s="5"/>
    </row>
    <row r="13" spans="1:5" x14ac:dyDescent="0.25">
      <c r="A13" s="2">
        <v>1</v>
      </c>
      <c r="B13" s="5">
        <v>21.783333333333417</v>
      </c>
      <c r="C13" s="5">
        <v>366.31666666666655</v>
      </c>
      <c r="D13" s="5">
        <v>573</v>
      </c>
      <c r="E13" s="5">
        <v>3882</v>
      </c>
    </row>
    <row r="14" spans="1:5" x14ac:dyDescent="0.25">
      <c r="A14" s="2">
        <v>2</v>
      </c>
      <c r="B14" s="5">
        <v>20.500000000000014</v>
      </c>
      <c r="C14" s="5">
        <v>381.35</v>
      </c>
      <c r="D14" s="5">
        <v>524</v>
      </c>
      <c r="E14" s="5">
        <v>4303</v>
      </c>
    </row>
    <row r="15" spans="1:5" x14ac:dyDescent="0.25">
      <c r="A15" s="2">
        <v>3</v>
      </c>
      <c r="B15" s="5">
        <v>19.383333333333361</v>
      </c>
      <c r="C15" s="5">
        <v>375.9666666666667</v>
      </c>
      <c r="D15" s="5">
        <v>539</v>
      </c>
      <c r="E15" s="5">
        <v>3390</v>
      </c>
    </row>
    <row r="16" spans="1:5" x14ac:dyDescent="0.25">
      <c r="A16" s="2">
        <v>4</v>
      </c>
      <c r="B16" s="5">
        <v>29.733333333333356</v>
      </c>
      <c r="C16" s="5">
        <v>378.38333333333321</v>
      </c>
      <c r="D16" s="5">
        <v>536</v>
      </c>
      <c r="E16" s="5">
        <v>4938</v>
      </c>
    </row>
    <row r="17" spans="1:5" x14ac:dyDescent="0.25">
      <c r="A17" s="2">
        <v>5</v>
      </c>
      <c r="B17" s="5">
        <v>142.10000000000025</v>
      </c>
      <c r="C17" s="5">
        <v>386.0333333333333</v>
      </c>
      <c r="D17" s="5">
        <v>551</v>
      </c>
      <c r="E17" s="5">
        <v>4682</v>
      </c>
    </row>
    <row r="18" spans="1:5" x14ac:dyDescent="0.25">
      <c r="A18" s="2">
        <v>6</v>
      </c>
      <c r="B18" s="5">
        <v>22.64999999999992</v>
      </c>
      <c r="C18" s="5">
        <v>377.33333333333331</v>
      </c>
      <c r="D18" s="5">
        <v>602</v>
      </c>
      <c r="E18" s="5">
        <v>5381</v>
      </c>
    </row>
    <row r="19" spans="1:5" x14ac:dyDescent="0.25">
      <c r="A19" s="2">
        <v>11</v>
      </c>
      <c r="B19" s="5">
        <v>39.099999999999994</v>
      </c>
      <c r="C19" s="5">
        <v>409.41666666666652</v>
      </c>
      <c r="D19" s="5">
        <v>719</v>
      </c>
      <c r="E19" s="5">
        <v>13590</v>
      </c>
    </row>
    <row r="20" spans="1:5" x14ac:dyDescent="0.25">
      <c r="A20" s="2"/>
      <c r="B20" s="5"/>
      <c r="C20" s="5"/>
      <c r="D20" s="5"/>
      <c r="E20" s="5"/>
    </row>
    <row r="21" spans="1:5" x14ac:dyDescent="0.25">
      <c r="A21" s="2" t="s">
        <v>7</v>
      </c>
      <c r="B21" s="5">
        <v>295.25000000000034</v>
      </c>
      <c r="C21" s="5">
        <v>2674.7999999999997</v>
      </c>
      <c r="D21" s="5">
        <v>4044</v>
      </c>
      <c r="E21" s="5">
        <v>40166</v>
      </c>
    </row>
    <row r="22" spans="1:5" x14ac:dyDescent="0.25">
      <c r="A22" s="2"/>
      <c r="B22" s="5"/>
      <c r="C22" s="5"/>
      <c r="D22" s="5"/>
      <c r="E22" s="5"/>
    </row>
    <row r="23" spans="1:5" x14ac:dyDescent="0.25">
      <c r="A23" s="2" t="s">
        <v>9</v>
      </c>
      <c r="B23" s="5"/>
      <c r="C23" s="5"/>
      <c r="D23" s="5"/>
      <c r="E23" s="5"/>
    </row>
    <row r="24" spans="1:5" x14ac:dyDescent="0.25">
      <c r="A24" s="2">
        <v>10</v>
      </c>
      <c r="B24" s="5">
        <v>57.466666666666697</v>
      </c>
      <c r="C24" s="5">
        <v>570.70000000000027</v>
      </c>
      <c r="D24" s="5">
        <v>567</v>
      </c>
      <c r="E24" s="5">
        <v>13801</v>
      </c>
    </row>
    <row r="25" spans="1:5" x14ac:dyDescent="0.25">
      <c r="A25" s="2">
        <v>20</v>
      </c>
      <c r="B25" s="5">
        <v>74.950000000000102</v>
      </c>
      <c r="C25" s="5">
        <v>625.96666666666681</v>
      </c>
      <c r="D25" s="5">
        <v>1002</v>
      </c>
      <c r="E25" s="5">
        <v>18443</v>
      </c>
    </row>
    <row r="26" spans="1:5" x14ac:dyDescent="0.25">
      <c r="A26" s="2">
        <v>30</v>
      </c>
      <c r="B26" s="5">
        <v>92.833333333333314</v>
      </c>
      <c r="C26" s="5">
        <v>623.51666666666665</v>
      </c>
      <c r="D26" s="5">
        <v>1963</v>
      </c>
      <c r="E26" s="5">
        <v>16423</v>
      </c>
    </row>
    <row r="27" spans="1:5" x14ac:dyDescent="0.25">
      <c r="A27" s="2">
        <v>40</v>
      </c>
      <c r="B27" s="5">
        <v>46.449999999999953</v>
      </c>
      <c r="C27" s="5">
        <v>648.25000000000023</v>
      </c>
      <c r="D27" s="5">
        <v>548</v>
      </c>
      <c r="E27" s="5">
        <v>17307</v>
      </c>
    </row>
    <row r="28" spans="1:5" x14ac:dyDescent="0.25">
      <c r="A28" s="2">
        <v>70</v>
      </c>
      <c r="B28" s="5">
        <v>13.716666666666663</v>
      </c>
      <c r="C28" s="5">
        <v>38.316666666666663</v>
      </c>
      <c r="D28" s="5">
        <v>141</v>
      </c>
      <c r="E28" s="5">
        <v>1122</v>
      </c>
    </row>
    <row r="29" spans="1:5" x14ac:dyDescent="0.25">
      <c r="A29" s="2">
        <v>80</v>
      </c>
      <c r="B29" s="5">
        <v>2.9500000000000055</v>
      </c>
      <c r="C29" s="5">
        <v>28.183333333333358</v>
      </c>
      <c r="D29" s="5">
        <v>121</v>
      </c>
      <c r="E29" s="5">
        <v>930</v>
      </c>
    </row>
    <row r="30" spans="1:5" x14ac:dyDescent="0.25">
      <c r="A30" s="2">
        <v>90</v>
      </c>
      <c r="B30" s="5">
        <v>10.300000000000004</v>
      </c>
      <c r="C30" s="5">
        <v>92.6</v>
      </c>
      <c r="D30" s="5">
        <v>297</v>
      </c>
      <c r="E30" s="5">
        <v>2924</v>
      </c>
    </row>
    <row r="31" spans="1:5" x14ac:dyDescent="0.25">
      <c r="A31" s="2"/>
      <c r="B31" s="5"/>
      <c r="C31" s="5"/>
      <c r="D31" s="5"/>
      <c r="E31" s="5"/>
    </row>
    <row r="32" spans="1:5" x14ac:dyDescent="0.25">
      <c r="A32" s="2" t="s">
        <v>7</v>
      </c>
      <c r="B32" s="5">
        <v>298.66666666666669</v>
      </c>
      <c r="C32" s="5">
        <v>2627.5333333333338</v>
      </c>
      <c r="D32" s="5">
        <v>4639</v>
      </c>
      <c r="E32" s="5">
        <v>70950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F155A-C43C-40D7-BBD0-322A92AD8B78}">
  <dimension ref="A3:E32"/>
  <sheetViews>
    <sheetView workbookViewId="0">
      <selection activeCell="H10" sqref="H10"/>
    </sheetView>
  </sheetViews>
  <sheetFormatPr defaultRowHeight="15" x14ac:dyDescent="0.25"/>
  <cols>
    <col min="1" max="5" width="19.28515625" customWidth="1"/>
  </cols>
  <sheetData>
    <row r="3" spans="1:5" x14ac:dyDescent="0.25">
      <c r="A3" s="2" t="s">
        <v>87</v>
      </c>
      <c r="B3" s="2"/>
      <c r="C3" s="2"/>
      <c r="D3" s="2"/>
      <c r="E3" s="2"/>
    </row>
    <row r="4" spans="1:5" x14ac:dyDescent="0.25">
      <c r="A4" s="2"/>
      <c r="B4" s="2" t="s">
        <v>1</v>
      </c>
      <c r="C4" s="2" t="s">
        <v>2</v>
      </c>
      <c r="D4" s="2" t="s">
        <v>3</v>
      </c>
      <c r="E4" s="2" t="s">
        <v>4</v>
      </c>
    </row>
    <row r="5" spans="1:5" x14ac:dyDescent="0.25">
      <c r="A5" s="2" t="s">
        <v>5</v>
      </c>
      <c r="B5" s="2"/>
      <c r="C5" s="2"/>
      <c r="D5" s="2"/>
      <c r="E5" s="2"/>
    </row>
    <row r="6" spans="1:5" x14ac:dyDescent="0.25">
      <c r="A6" s="2">
        <v>1</v>
      </c>
      <c r="B6" s="5">
        <v>18.083333333333346</v>
      </c>
      <c r="C6" s="5">
        <v>349.43333333333334</v>
      </c>
      <c r="D6" s="5">
        <v>0</v>
      </c>
      <c r="E6" s="5">
        <v>3696</v>
      </c>
    </row>
    <row r="7" spans="1:5" x14ac:dyDescent="0.25">
      <c r="A7" s="2">
        <v>2</v>
      </c>
      <c r="B7" s="5">
        <v>10.616666666666671</v>
      </c>
      <c r="C7" s="5">
        <v>341.2</v>
      </c>
      <c r="D7" s="5">
        <v>11</v>
      </c>
      <c r="E7" s="5">
        <v>3622</v>
      </c>
    </row>
    <row r="8" spans="1:5" x14ac:dyDescent="0.25">
      <c r="A8" s="2" t="s">
        <v>6</v>
      </c>
      <c r="B8" s="5">
        <v>13.899999999999908</v>
      </c>
      <c r="C8" s="5">
        <v>259.38333333333338</v>
      </c>
      <c r="D8" s="5">
        <v>43</v>
      </c>
      <c r="E8" s="5">
        <v>4703</v>
      </c>
    </row>
    <row r="9" spans="1:5" x14ac:dyDescent="0.25">
      <c r="A9" s="2"/>
      <c r="B9" s="5"/>
      <c r="C9" s="5"/>
      <c r="D9" s="5"/>
      <c r="E9" s="5"/>
    </row>
    <row r="10" spans="1:5" x14ac:dyDescent="0.25">
      <c r="A10" s="2" t="s">
        <v>7</v>
      </c>
      <c r="B10" s="5">
        <v>42.599999999999923</v>
      </c>
      <c r="C10" s="5">
        <v>950.01666666666665</v>
      </c>
      <c r="D10" s="5">
        <v>54</v>
      </c>
      <c r="E10" s="5">
        <v>12021</v>
      </c>
    </row>
    <row r="11" spans="1:5" x14ac:dyDescent="0.25">
      <c r="A11" s="2"/>
      <c r="B11" s="5"/>
      <c r="C11" s="5"/>
      <c r="D11" s="5"/>
      <c r="E11" s="5"/>
    </row>
    <row r="12" spans="1:5" x14ac:dyDescent="0.25">
      <c r="A12" s="2" t="s">
        <v>8</v>
      </c>
      <c r="B12" s="5"/>
      <c r="C12" s="5"/>
      <c r="D12" s="5"/>
      <c r="E12" s="5"/>
    </row>
    <row r="13" spans="1:5" x14ac:dyDescent="0.25">
      <c r="A13" s="2">
        <v>1</v>
      </c>
      <c r="B13" s="5">
        <v>22.216666666666761</v>
      </c>
      <c r="C13" s="5">
        <v>333.38333333333287</v>
      </c>
      <c r="D13" s="5">
        <v>522</v>
      </c>
      <c r="E13" s="5">
        <v>3504</v>
      </c>
    </row>
    <row r="14" spans="1:5" x14ac:dyDescent="0.25">
      <c r="A14" s="2">
        <v>2</v>
      </c>
      <c r="B14" s="5">
        <v>20.450000000000021</v>
      </c>
      <c r="C14" s="5">
        <v>363.30000000000013</v>
      </c>
      <c r="D14" s="5">
        <v>493</v>
      </c>
      <c r="E14" s="5">
        <v>3978</v>
      </c>
    </row>
    <row r="15" spans="1:5" x14ac:dyDescent="0.25">
      <c r="A15" s="2">
        <v>3</v>
      </c>
      <c r="B15" s="5">
        <v>18.51666666666668</v>
      </c>
      <c r="C15" s="5">
        <v>350.08333333333343</v>
      </c>
      <c r="D15" s="5">
        <v>479</v>
      </c>
      <c r="E15" s="5">
        <v>3106</v>
      </c>
    </row>
    <row r="16" spans="1:5" x14ac:dyDescent="0.25">
      <c r="A16" s="2">
        <v>4</v>
      </c>
      <c r="B16" s="5">
        <v>20.08333333333335</v>
      </c>
      <c r="C16" s="5">
        <v>343.28333333333353</v>
      </c>
      <c r="D16" s="5">
        <v>480</v>
      </c>
      <c r="E16" s="5">
        <v>4364</v>
      </c>
    </row>
    <row r="17" spans="1:5" x14ac:dyDescent="0.25">
      <c r="A17" s="2">
        <v>5</v>
      </c>
      <c r="B17" s="5">
        <v>20.083333333333382</v>
      </c>
      <c r="C17" s="5">
        <v>357.08333333333326</v>
      </c>
      <c r="D17" s="5">
        <v>461</v>
      </c>
      <c r="E17" s="5">
        <v>4010</v>
      </c>
    </row>
    <row r="18" spans="1:5" x14ac:dyDescent="0.25">
      <c r="A18" s="2">
        <v>6</v>
      </c>
      <c r="B18" s="5">
        <v>22.633333333333255</v>
      </c>
      <c r="C18" s="5">
        <v>341.93333333333351</v>
      </c>
      <c r="D18" s="5">
        <v>499</v>
      </c>
      <c r="E18" s="5">
        <v>4788</v>
      </c>
    </row>
    <row r="19" spans="1:5" x14ac:dyDescent="0.25">
      <c r="A19" s="2">
        <v>11</v>
      </c>
      <c r="B19" s="5">
        <v>36.449999999999967</v>
      </c>
      <c r="C19" s="5">
        <v>381.83333333333303</v>
      </c>
      <c r="D19" s="5">
        <v>467</v>
      </c>
      <c r="E19" s="5">
        <v>12654</v>
      </c>
    </row>
    <row r="20" spans="1:5" x14ac:dyDescent="0.25">
      <c r="A20" s="2"/>
      <c r="B20" s="5"/>
      <c r="C20" s="5"/>
      <c r="D20" s="5"/>
      <c r="E20" s="5"/>
    </row>
    <row r="21" spans="1:5" x14ac:dyDescent="0.25">
      <c r="A21" s="2" t="s">
        <v>7</v>
      </c>
      <c r="B21" s="5">
        <v>160.43333333333342</v>
      </c>
      <c r="C21" s="5">
        <v>2470.8999999999996</v>
      </c>
      <c r="D21" s="5">
        <v>3401</v>
      </c>
      <c r="E21" s="5">
        <v>36404</v>
      </c>
    </row>
    <row r="22" spans="1:5" x14ac:dyDescent="0.25">
      <c r="A22" s="2"/>
      <c r="B22" s="5"/>
      <c r="C22" s="5"/>
      <c r="D22" s="5"/>
      <c r="E22" s="5"/>
    </row>
    <row r="23" spans="1:5" x14ac:dyDescent="0.25">
      <c r="A23" s="2" t="s">
        <v>9</v>
      </c>
      <c r="B23" s="5"/>
      <c r="C23" s="5"/>
      <c r="D23" s="5"/>
      <c r="E23" s="5"/>
    </row>
    <row r="24" spans="1:5" x14ac:dyDescent="0.25">
      <c r="A24" s="2">
        <v>10</v>
      </c>
      <c r="B24" s="5">
        <v>62.766666666666666</v>
      </c>
      <c r="C24" s="5">
        <v>635.38333333333333</v>
      </c>
      <c r="D24" s="5">
        <v>722</v>
      </c>
      <c r="E24" s="5">
        <v>15215</v>
      </c>
    </row>
    <row r="25" spans="1:5" x14ac:dyDescent="0.25">
      <c r="A25" s="2">
        <v>20</v>
      </c>
      <c r="B25" s="5">
        <v>64.199999999999974</v>
      </c>
      <c r="C25" s="5">
        <v>655.80000000000018</v>
      </c>
      <c r="D25" s="5">
        <v>936</v>
      </c>
      <c r="E25" s="5">
        <v>18777</v>
      </c>
    </row>
    <row r="26" spans="1:5" x14ac:dyDescent="0.25">
      <c r="A26" s="2">
        <v>30</v>
      </c>
      <c r="B26" s="5">
        <v>95.266666666666652</v>
      </c>
      <c r="C26" s="5">
        <v>642.26666666666665</v>
      </c>
      <c r="D26" s="5">
        <v>1719</v>
      </c>
      <c r="E26" s="5">
        <v>18020</v>
      </c>
    </row>
    <row r="27" spans="1:5" x14ac:dyDescent="0.25">
      <c r="A27" s="2">
        <v>40</v>
      </c>
      <c r="B27" s="5">
        <v>37.483333333333334</v>
      </c>
      <c r="C27" s="5">
        <v>674.90000000000009</v>
      </c>
      <c r="D27" s="5">
        <v>760</v>
      </c>
      <c r="E27" s="5">
        <v>17892</v>
      </c>
    </row>
    <row r="28" spans="1:5" x14ac:dyDescent="0.25">
      <c r="A28" s="2">
        <v>70</v>
      </c>
      <c r="B28" s="5">
        <v>10.733333333333327</v>
      </c>
      <c r="C28" s="5">
        <v>63.399999999999991</v>
      </c>
      <c r="D28" s="5">
        <v>147</v>
      </c>
      <c r="E28" s="5">
        <v>1768</v>
      </c>
    </row>
    <row r="29" spans="1:5" x14ac:dyDescent="0.25">
      <c r="A29" s="2">
        <v>80</v>
      </c>
      <c r="B29" s="5">
        <v>2.9000000000000017</v>
      </c>
      <c r="C29" s="5">
        <v>28.933333333333351</v>
      </c>
      <c r="D29" s="5">
        <v>114</v>
      </c>
      <c r="E29" s="5">
        <v>923</v>
      </c>
    </row>
    <row r="30" spans="1:5" x14ac:dyDescent="0.25">
      <c r="A30" s="2">
        <v>90</v>
      </c>
      <c r="B30" s="5">
        <v>9.8333333333333215</v>
      </c>
      <c r="C30" s="5">
        <v>105.11666666666667</v>
      </c>
      <c r="D30" s="5">
        <v>335</v>
      </c>
      <c r="E30" s="5">
        <v>3085</v>
      </c>
    </row>
    <row r="31" spans="1:5" x14ac:dyDescent="0.25">
      <c r="A31" s="2"/>
      <c r="B31" s="5"/>
      <c r="C31" s="5"/>
      <c r="D31" s="5"/>
      <c r="E31" s="5"/>
    </row>
    <row r="32" spans="1:5" x14ac:dyDescent="0.25">
      <c r="A32" s="2" t="s">
        <v>7</v>
      </c>
      <c r="B32" s="5">
        <v>283.18333333333328</v>
      </c>
      <c r="C32" s="5">
        <v>2805.8000000000006</v>
      </c>
      <c r="D32" s="5">
        <v>4733</v>
      </c>
      <c r="E32" s="5">
        <v>75680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9680A-6339-4A0B-9DDC-7F30904C32C6}">
  <dimension ref="A3:E32"/>
  <sheetViews>
    <sheetView workbookViewId="0">
      <selection activeCell="I15" sqref="I15"/>
    </sheetView>
  </sheetViews>
  <sheetFormatPr defaultRowHeight="15" x14ac:dyDescent="0.25"/>
  <cols>
    <col min="1" max="5" width="19" customWidth="1"/>
  </cols>
  <sheetData>
    <row r="3" spans="1:5" x14ac:dyDescent="0.25">
      <c r="A3" s="10" t="s">
        <v>88</v>
      </c>
      <c r="B3" s="5"/>
      <c r="C3" s="5"/>
      <c r="D3" s="5"/>
      <c r="E3" s="5"/>
    </row>
    <row r="4" spans="1:5" x14ac:dyDescent="0.25">
      <c r="A4" s="10"/>
      <c r="B4" s="5" t="s">
        <v>1</v>
      </c>
      <c r="C4" s="5" t="s">
        <v>2</v>
      </c>
      <c r="D4" s="5" t="s">
        <v>3</v>
      </c>
      <c r="E4" s="5" t="s">
        <v>4</v>
      </c>
    </row>
    <row r="5" spans="1:5" x14ac:dyDescent="0.25">
      <c r="A5" s="10" t="s">
        <v>5</v>
      </c>
      <c r="B5" s="5"/>
      <c r="C5" s="5"/>
      <c r="D5" s="5"/>
      <c r="E5" s="5"/>
    </row>
    <row r="6" spans="1:5" x14ac:dyDescent="0.25">
      <c r="A6" s="10">
        <v>1</v>
      </c>
      <c r="B6" s="5">
        <v>38.899999999999984</v>
      </c>
      <c r="C6" s="5">
        <v>317.96666666666709</v>
      </c>
      <c r="D6" s="5">
        <v>3</v>
      </c>
      <c r="E6" s="5">
        <v>3777</v>
      </c>
    </row>
    <row r="7" spans="1:5" x14ac:dyDescent="0.25">
      <c r="A7" s="10">
        <v>2</v>
      </c>
      <c r="B7" s="5">
        <v>39.583333333333272</v>
      </c>
      <c r="C7" s="5">
        <v>334.41666666666777</v>
      </c>
      <c r="D7" s="5">
        <v>15</v>
      </c>
      <c r="E7" s="5">
        <v>3868</v>
      </c>
    </row>
    <row r="8" spans="1:5" x14ac:dyDescent="0.25">
      <c r="A8" s="10" t="s">
        <v>6</v>
      </c>
      <c r="B8" s="5">
        <v>11.316666666666622</v>
      </c>
      <c r="C8" s="5">
        <v>234.49999999999994</v>
      </c>
      <c r="D8" s="5">
        <v>26</v>
      </c>
      <c r="E8" s="5">
        <v>4234</v>
      </c>
    </row>
    <row r="9" spans="1:5" x14ac:dyDescent="0.25">
      <c r="A9" s="10"/>
      <c r="B9" s="5"/>
      <c r="C9" s="5"/>
      <c r="D9" s="5"/>
      <c r="E9" s="5"/>
    </row>
    <row r="10" spans="1:5" x14ac:dyDescent="0.25">
      <c r="A10" s="10" t="s">
        <v>7</v>
      </c>
      <c r="B10" s="5">
        <v>89.799999999999883</v>
      </c>
      <c r="C10" s="5">
        <v>886.8833333333348</v>
      </c>
      <c r="D10" s="5">
        <v>44</v>
      </c>
      <c r="E10" s="5">
        <v>11879</v>
      </c>
    </row>
    <row r="11" spans="1:5" x14ac:dyDescent="0.25">
      <c r="A11" s="10"/>
      <c r="B11" s="5"/>
      <c r="C11" s="5"/>
      <c r="D11" s="5"/>
      <c r="E11" s="5"/>
    </row>
    <row r="12" spans="1:5" x14ac:dyDescent="0.25">
      <c r="A12" s="10" t="s">
        <v>8</v>
      </c>
      <c r="B12" s="5"/>
      <c r="C12" s="5"/>
      <c r="D12" s="5"/>
      <c r="E12" s="5"/>
    </row>
    <row r="13" spans="1:5" x14ac:dyDescent="0.25">
      <c r="A13" s="10">
        <v>1</v>
      </c>
      <c r="B13" s="5">
        <v>23.316666666666787</v>
      </c>
      <c r="C13" s="5">
        <v>340.13333333333304</v>
      </c>
      <c r="D13" s="5">
        <v>523</v>
      </c>
      <c r="E13" s="5">
        <v>3585</v>
      </c>
    </row>
    <row r="14" spans="1:5" x14ac:dyDescent="0.25">
      <c r="A14" s="10">
        <v>2</v>
      </c>
      <c r="B14" s="5">
        <v>20.033333333333371</v>
      </c>
      <c r="C14" s="5">
        <v>361.76666666666688</v>
      </c>
      <c r="D14" s="5">
        <v>485</v>
      </c>
      <c r="E14" s="5">
        <v>4239</v>
      </c>
    </row>
    <row r="15" spans="1:5" x14ac:dyDescent="0.25">
      <c r="A15" s="10">
        <v>3</v>
      </c>
      <c r="B15" s="5">
        <v>22.516666666666694</v>
      </c>
      <c r="C15" s="5">
        <v>364.70000000000027</v>
      </c>
      <c r="D15" s="5">
        <v>459</v>
      </c>
      <c r="E15" s="5">
        <v>3257</v>
      </c>
    </row>
    <row r="16" spans="1:5" x14ac:dyDescent="0.25">
      <c r="A16" s="10">
        <v>4</v>
      </c>
      <c r="B16" s="5">
        <v>22.383333333333361</v>
      </c>
      <c r="C16" s="5">
        <v>354.23333333333323</v>
      </c>
      <c r="D16" s="5">
        <v>478</v>
      </c>
      <c r="E16" s="5">
        <v>4621</v>
      </c>
    </row>
    <row r="17" spans="1:5" x14ac:dyDescent="0.25">
      <c r="A17" s="10">
        <v>5</v>
      </c>
      <c r="B17" s="5">
        <v>15.40000000000002</v>
      </c>
      <c r="C17" s="5">
        <v>364.83333333333354</v>
      </c>
      <c r="D17" s="5">
        <v>464</v>
      </c>
      <c r="E17" s="5">
        <v>4524</v>
      </c>
    </row>
    <row r="18" spans="1:5" x14ac:dyDescent="0.25">
      <c r="A18" s="10">
        <v>6</v>
      </c>
      <c r="B18" s="5">
        <v>17.833333333333314</v>
      </c>
      <c r="C18" s="5">
        <v>362.43333333333317</v>
      </c>
      <c r="D18" s="5">
        <v>435</v>
      </c>
      <c r="E18" s="5">
        <v>5172</v>
      </c>
    </row>
    <row r="19" spans="1:5" x14ac:dyDescent="0.25">
      <c r="A19" s="10">
        <v>11</v>
      </c>
      <c r="B19" s="5">
        <v>39.09999999999998</v>
      </c>
      <c r="C19" s="5">
        <v>386.24999999999983</v>
      </c>
      <c r="D19" s="5">
        <v>498</v>
      </c>
      <c r="E19" s="5">
        <v>12699</v>
      </c>
    </row>
    <row r="20" spans="1:5" x14ac:dyDescent="0.25">
      <c r="A20" s="10"/>
      <c r="B20" s="5"/>
      <c r="C20" s="5"/>
      <c r="D20" s="5"/>
      <c r="E20" s="5"/>
    </row>
    <row r="21" spans="1:5" x14ac:dyDescent="0.25">
      <c r="A21" s="10" t="s">
        <v>7</v>
      </c>
      <c r="B21" s="5">
        <v>160.58333333333351</v>
      </c>
      <c r="C21" s="5">
        <v>2534.3500000000004</v>
      </c>
      <c r="D21" s="5">
        <v>3342</v>
      </c>
      <c r="E21" s="5">
        <v>38097</v>
      </c>
    </row>
    <row r="22" spans="1:5" x14ac:dyDescent="0.25">
      <c r="A22" s="10"/>
      <c r="B22" s="5"/>
      <c r="C22" s="5"/>
      <c r="D22" s="5"/>
      <c r="E22" s="5"/>
    </row>
    <row r="23" spans="1:5" x14ac:dyDescent="0.25">
      <c r="A23" s="10" t="s">
        <v>9</v>
      </c>
      <c r="B23" s="5"/>
      <c r="C23" s="5"/>
      <c r="D23" s="5"/>
      <c r="E23" s="5"/>
    </row>
    <row r="24" spans="1:5" x14ac:dyDescent="0.25">
      <c r="A24" s="10">
        <v>10</v>
      </c>
      <c r="B24" s="5">
        <v>55.883333333333361</v>
      </c>
      <c r="C24" s="5">
        <v>603.65000000000032</v>
      </c>
      <c r="D24" s="5">
        <v>667</v>
      </c>
      <c r="E24" s="5">
        <v>14708</v>
      </c>
    </row>
    <row r="25" spans="1:5" x14ac:dyDescent="0.25">
      <c r="A25" s="10">
        <v>20</v>
      </c>
      <c r="B25" s="5">
        <v>61.016666666666708</v>
      </c>
      <c r="C25" s="5">
        <v>672.5999999999998</v>
      </c>
      <c r="D25" s="5">
        <v>1055</v>
      </c>
      <c r="E25" s="5">
        <v>18931</v>
      </c>
    </row>
    <row r="26" spans="1:5" x14ac:dyDescent="0.25">
      <c r="A26" s="10">
        <v>30</v>
      </c>
      <c r="B26" s="5">
        <v>83.483333333333306</v>
      </c>
      <c r="C26" s="5">
        <v>652.74999999999989</v>
      </c>
      <c r="D26" s="5">
        <v>1594</v>
      </c>
      <c r="E26" s="5">
        <v>17051</v>
      </c>
    </row>
    <row r="27" spans="1:5" x14ac:dyDescent="0.25">
      <c r="A27" s="10">
        <v>40</v>
      </c>
      <c r="B27" s="5">
        <v>44.483333333333356</v>
      </c>
      <c r="C27" s="5">
        <v>657.53333333333353</v>
      </c>
      <c r="D27" s="5">
        <v>577</v>
      </c>
      <c r="E27" s="5">
        <v>17024</v>
      </c>
    </row>
    <row r="28" spans="1:5" x14ac:dyDescent="0.25">
      <c r="A28" s="10">
        <v>70</v>
      </c>
      <c r="B28" s="5">
        <v>11.333333333333327</v>
      </c>
      <c r="C28" s="5">
        <v>44.150000000000006</v>
      </c>
      <c r="D28" s="5">
        <v>104</v>
      </c>
      <c r="E28" s="5">
        <v>1289</v>
      </c>
    </row>
    <row r="29" spans="1:5" x14ac:dyDescent="0.25">
      <c r="A29" s="10">
        <v>80</v>
      </c>
      <c r="B29" s="5">
        <v>1.6666666666666647</v>
      </c>
      <c r="C29" s="5">
        <v>31.21666666666669</v>
      </c>
      <c r="D29" s="5">
        <v>69</v>
      </c>
      <c r="E29" s="5">
        <v>1078</v>
      </c>
    </row>
    <row r="30" spans="1:5" x14ac:dyDescent="0.25">
      <c r="A30" s="10">
        <v>90</v>
      </c>
      <c r="B30" s="5">
        <v>11.933333333333332</v>
      </c>
      <c r="C30" s="5">
        <v>124.31666666666665</v>
      </c>
      <c r="D30" s="5">
        <v>340</v>
      </c>
      <c r="E30" s="5">
        <v>3483</v>
      </c>
    </row>
    <row r="31" spans="1:5" x14ac:dyDescent="0.25">
      <c r="A31" s="10"/>
      <c r="B31" s="5"/>
      <c r="C31" s="5"/>
      <c r="D31" s="5"/>
      <c r="E31" s="5"/>
    </row>
    <row r="32" spans="1:5" x14ac:dyDescent="0.25">
      <c r="A32" s="10" t="s">
        <v>7</v>
      </c>
      <c r="B32" s="5">
        <v>269.80000000000007</v>
      </c>
      <c r="C32" s="5">
        <v>2786.2166666666672</v>
      </c>
      <c r="D32" s="5">
        <v>4406</v>
      </c>
      <c r="E32" s="5">
        <v>73564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D3517-3E47-4AD4-BD55-E851CE8ECB4C}">
  <dimension ref="A3:E32"/>
  <sheetViews>
    <sheetView workbookViewId="0">
      <selection activeCell="K25" sqref="K25"/>
    </sheetView>
  </sheetViews>
  <sheetFormatPr defaultRowHeight="15" x14ac:dyDescent="0.25"/>
  <cols>
    <col min="1" max="5" width="19.140625" customWidth="1"/>
  </cols>
  <sheetData>
    <row r="3" spans="1:5" x14ac:dyDescent="0.25">
      <c r="A3" s="2" t="s">
        <v>89</v>
      </c>
      <c r="B3" s="2"/>
      <c r="C3" s="2"/>
      <c r="D3" s="2"/>
      <c r="E3" s="2"/>
    </row>
    <row r="4" spans="1:5" x14ac:dyDescent="0.25">
      <c r="A4" s="2"/>
      <c r="B4" s="7" t="s">
        <v>1</v>
      </c>
      <c r="C4" s="7" t="s">
        <v>2</v>
      </c>
      <c r="D4" s="5" t="s">
        <v>3</v>
      </c>
      <c r="E4" s="5" t="s">
        <v>4</v>
      </c>
    </row>
    <row r="5" spans="1:5" x14ac:dyDescent="0.25">
      <c r="A5" s="2" t="s">
        <v>5</v>
      </c>
      <c r="B5" s="2"/>
      <c r="C5" s="2"/>
      <c r="D5" s="2"/>
      <c r="E5" s="2"/>
    </row>
    <row r="6" spans="1:5" x14ac:dyDescent="0.25">
      <c r="A6" s="2">
        <v>1</v>
      </c>
      <c r="B6" s="5">
        <v>50.949999999999982</v>
      </c>
      <c r="C6" s="5">
        <v>303.8999999999993</v>
      </c>
      <c r="D6" s="5">
        <v>5</v>
      </c>
      <c r="E6" s="5">
        <v>3783</v>
      </c>
    </row>
    <row r="7" spans="1:5" x14ac:dyDescent="0.25">
      <c r="A7" s="2">
        <v>2</v>
      </c>
      <c r="B7" s="5">
        <v>63.699999999999875</v>
      </c>
      <c r="C7" s="5">
        <v>311.8499999999998</v>
      </c>
      <c r="D7" s="5">
        <v>19</v>
      </c>
      <c r="E7" s="5">
        <v>3897</v>
      </c>
    </row>
    <row r="8" spans="1:5" x14ac:dyDescent="0.25">
      <c r="A8" s="2" t="s">
        <v>6</v>
      </c>
      <c r="B8" s="5">
        <v>5.2999999999999954</v>
      </c>
      <c r="C8" s="5">
        <v>183.90000000000006</v>
      </c>
      <c r="D8" s="5">
        <v>7</v>
      </c>
      <c r="E8" s="5">
        <v>3355</v>
      </c>
    </row>
    <row r="9" spans="1:5" x14ac:dyDescent="0.25">
      <c r="A9" s="10"/>
      <c r="B9" s="5"/>
      <c r="C9" s="5"/>
      <c r="D9" s="5"/>
      <c r="E9" s="5"/>
    </row>
    <row r="10" spans="1:5" x14ac:dyDescent="0.25">
      <c r="A10" s="2" t="s">
        <v>7</v>
      </c>
      <c r="B10" s="5">
        <v>119.94999999999986</v>
      </c>
      <c r="C10" s="5">
        <v>799.64999999999918</v>
      </c>
      <c r="D10" s="5">
        <v>31</v>
      </c>
      <c r="E10" s="5">
        <v>11035</v>
      </c>
    </row>
    <row r="11" spans="1:5" x14ac:dyDescent="0.25">
      <c r="A11" s="2"/>
      <c r="B11" s="5"/>
      <c r="C11" s="5"/>
      <c r="D11" s="5"/>
      <c r="E11" s="5"/>
    </row>
    <row r="12" spans="1:5" x14ac:dyDescent="0.25">
      <c r="A12" s="2" t="s">
        <v>8</v>
      </c>
      <c r="B12" s="5"/>
      <c r="C12" s="5"/>
      <c r="D12" s="5"/>
      <c r="E12" s="5"/>
    </row>
    <row r="13" spans="1:5" x14ac:dyDescent="0.25">
      <c r="A13" s="2">
        <v>1</v>
      </c>
      <c r="B13" s="5">
        <v>23.750000000000099</v>
      </c>
      <c r="C13" s="5">
        <v>343.71666666666641</v>
      </c>
      <c r="D13" s="5">
        <v>497</v>
      </c>
      <c r="E13" s="5">
        <v>3624</v>
      </c>
    </row>
    <row r="14" spans="1:5" x14ac:dyDescent="0.25">
      <c r="A14" s="2">
        <v>2</v>
      </c>
      <c r="B14" s="5">
        <v>171.46666666666687</v>
      </c>
      <c r="C14" s="5">
        <v>353.33333333333348</v>
      </c>
      <c r="D14" s="5">
        <v>450</v>
      </c>
      <c r="E14" s="5">
        <v>3972</v>
      </c>
    </row>
    <row r="15" spans="1:5" x14ac:dyDescent="0.25">
      <c r="A15" s="2">
        <v>3</v>
      </c>
      <c r="B15" s="5">
        <v>23.566666666666709</v>
      </c>
      <c r="C15" s="5">
        <v>356</v>
      </c>
      <c r="D15" s="5">
        <v>484</v>
      </c>
      <c r="E15" s="5">
        <v>3169</v>
      </c>
    </row>
    <row r="16" spans="1:5" x14ac:dyDescent="0.25">
      <c r="A16" s="2">
        <v>4</v>
      </c>
      <c r="B16" s="5">
        <v>23.450000000000038</v>
      </c>
      <c r="C16" s="5">
        <v>354.18333333333328</v>
      </c>
      <c r="D16" s="5">
        <v>455</v>
      </c>
      <c r="E16" s="5">
        <v>4708</v>
      </c>
    </row>
    <row r="17" spans="1:5" x14ac:dyDescent="0.25">
      <c r="A17" s="2">
        <v>5</v>
      </c>
      <c r="B17" s="5">
        <v>15.649999999999995</v>
      </c>
      <c r="C17" s="5">
        <v>357.00000000000028</v>
      </c>
      <c r="D17" s="5">
        <v>454</v>
      </c>
      <c r="E17" s="5">
        <v>4310</v>
      </c>
    </row>
    <row r="18" spans="1:5" x14ac:dyDescent="0.25">
      <c r="A18" s="2">
        <v>6</v>
      </c>
      <c r="B18" s="5">
        <v>25.58333333333335</v>
      </c>
      <c r="C18" s="5">
        <v>337.56666666666655</v>
      </c>
      <c r="D18" s="5">
        <v>440</v>
      </c>
      <c r="E18" s="5">
        <v>4951</v>
      </c>
    </row>
    <row r="19" spans="1:5" x14ac:dyDescent="0.25">
      <c r="A19" s="2">
        <v>11</v>
      </c>
      <c r="B19" s="5">
        <v>39.300000000000018</v>
      </c>
      <c r="C19" s="5">
        <v>400.34999999999991</v>
      </c>
      <c r="D19" s="5">
        <v>519</v>
      </c>
      <c r="E19" s="5">
        <v>12995</v>
      </c>
    </row>
    <row r="20" spans="1:5" x14ac:dyDescent="0.25">
      <c r="A20" s="2"/>
      <c r="B20" s="5"/>
      <c r="C20" s="5"/>
      <c r="D20" s="5"/>
      <c r="E20" s="5"/>
    </row>
    <row r="21" spans="1:5" x14ac:dyDescent="0.25">
      <c r="A21" s="2" t="s">
        <v>7</v>
      </c>
      <c r="B21" s="5">
        <v>322.76666666666711</v>
      </c>
      <c r="C21" s="5">
        <v>2502.1499999999996</v>
      </c>
      <c r="D21" s="5">
        <v>3299</v>
      </c>
      <c r="E21" s="5">
        <v>37729</v>
      </c>
    </row>
    <row r="22" spans="1:5" x14ac:dyDescent="0.25">
      <c r="A22" s="2"/>
      <c r="B22" s="5"/>
      <c r="C22" s="5"/>
      <c r="D22" s="5"/>
      <c r="E22" s="5"/>
    </row>
    <row r="23" spans="1:5" x14ac:dyDescent="0.25">
      <c r="A23" s="2" t="s">
        <v>9</v>
      </c>
      <c r="B23" s="5"/>
      <c r="C23" s="5"/>
      <c r="D23" s="5"/>
      <c r="E23" s="5"/>
    </row>
    <row r="24" spans="1:5" x14ac:dyDescent="0.25">
      <c r="A24" s="2">
        <v>10</v>
      </c>
      <c r="B24" s="5">
        <v>50.883333333333354</v>
      </c>
      <c r="C24" s="5">
        <v>600.08333333333326</v>
      </c>
      <c r="D24" s="5">
        <v>519</v>
      </c>
      <c r="E24" s="5">
        <v>14552</v>
      </c>
    </row>
    <row r="25" spans="1:5" x14ac:dyDescent="0.25">
      <c r="A25" s="2">
        <v>20</v>
      </c>
      <c r="B25" s="5">
        <v>61.483333333333341</v>
      </c>
      <c r="C25" s="5">
        <v>656.56666666666661</v>
      </c>
      <c r="D25" s="5">
        <v>900</v>
      </c>
      <c r="E25" s="5">
        <v>16139</v>
      </c>
    </row>
    <row r="26" spans="1:5" x14ac:dyDescent="0.25">
      <c r="A26" s="2">
        <v>30</v>
      </c>
      <c r="B26" s="5">
        <v>80.349999999999937</v>
      </c>
      <c r="C26" s="5">
        <v>652.31666666666649</v>
      </c>
      <c r="D26" s="5">
        <v>1617</v>
      </c>
      <c r="E26" s="5">
        <v>16334</v>
      </c>
    </row>
    <row r="27" spans="1:5" x14ac:dyDescent="0.25">
      <c r="A27" s="2">
        <v>40</v>
      </c>
      <c r="B27" s="5">
        <v>45.96666666666669</v>
      </c>
      <c r="C27" s="5">
        <v>666.18333333333317</v>
      </c>
      <c r="D27" s="5">
        <v>648</v>
      </c>
      <c r="E27" s="5">
        <v>17002</v>
      </c>
    </row>
    <row r="28" spans="1:5" x14ac:dyDescent="0.25">
      <c r="A28" s="2">
        <v>70</v>
      </c>
      <c r="B28" s="5">
        <v>4.6666666666666732</v>
      </c>
      <c r="C28" s="5">
        <v>44.933333333333323</v>
      </c>
      <c r="D28" s="5">
        <v>96</v>
      </c>
      <c r="E28" s="5">
        <v>1624</v>
      </c>
    </row>
    <row r="29" spans="1:5" x14ac:dyDescent="0.25">
      <c r="A29" s="2">
        <v>80</v>
      </c>
      <c r="B29" s="5">
        <v>1.8833333333333293</v>
      </c>
      <c r="C29" s="5">
        <v>34.466666666666683</v>
      </c>
      <c r="D29" s="5">
        <v>122</v>
      </c>
      <c r="E29" s="5">
        <v>1152</v>
      </c>
    </row>
    <row r="30" spans="1:5" x14ac:dyDescent="0.25">
      <c r="A30" s="2">
        <v>90</v>
      </c>
      <c r="B30" s="5">
        <v>13.316666666666666</v>
      </c>
      <c r="C30" s="5">
        <v>121.55000000000004</v>
      </c>
      <c r="D30" s="5">
        <v>302</v>
      </c>
      <c r="E30" s="5">
        <v>3641</v>
      </c>
    </row>
    <row r="31" spans="1:5" x14ac:dyDescent="0.25">
      <c r="A31" s="2"/>
      <c r="B31" s="5"/>
      <c r="C31" s="5"/>
      <c r="D31" s="5"/>
      <c r="E31" s="5"/>
    </row>
    <row r="32" spans="1:5" x14ac:dyDescent="0.25">
      <c r="A32" s="2" t="s">
        <v>7</v>
      </c>
      <c r="B32" s="5">
        <v>258.55</v>
      </c>
      <c r="C32" s="5">
        <v>2776.1</v>
      </c>
      <c r="D32" s="5">
        <v>4204</v>
      </c>
      <c r="E32" s="5">
        <v>70444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638F4-97FF-44D1-A831-C776FF3A6126}">
  <sheetPr>
    <tabColor theme="9" tint="0.79998168889431442"/>
  </sheetPr>
  <dimension ref="A1:V121"/>
  <sheetViews>
    <sheetView tabSelected="1" topLeftCell="A13" workbookViewId="0">
      <pane xSplit="1" topLeftCell="B1" activePane="topRight" state="frozen"/>
      <selection pane="topRight" activeCell="N36" sqref="N36:N41"/>
    </sheetView>
  </sheetViews>
  <sheetFormatPr defaultRowHeight="15" x14ac:dyDescent="0.25"/>
  <cols>
    <col min="1" max="1" width="35.140625" style="3" customWidth="1"/>
    <col min="2" max="2" width="11" style="2" bestFit="1" customWidth="1"/>
    <col min="3" max="3" width="11.140625" style="2" customWidth="1"/>
    <col min="4" max="13" width="10.85546875" style="2" bestFit="1" customWidth="1"/>
    <col min="14" max="14" width="13.140625" style="8" customWidth="1"/>
    <col min="15" max="15" width="59.85546875" style="39" customWidth="1"/>
    <col min="16" max="16384" width="9.140625" style="3"/>
  </cols>
  <sheetData>
    <row r="1" spans="1:22" ht="14.45" customHeight="1" x14ac:dyDescent="0.25">
      <c r="A1" s="90"/>
      <c r="B1" s="92" t="s">
        <v>95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8"/>
    </row>
    <row r="2" spans="1:22" s="11" customFormat="1" x14ac:dyDescent="0.25">
      <c r="A2" s="90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"/>
      <c r="P2" s="2"/>
      <c r="Q2" s="2"/>
      <c r="R2" s="2"/>
      <c r="S2" s="10"/>
      <c r="T2" s="10"/>
      <c r="U2" s="10"/>
      <c r="V2" s="10"/>
    </row>
    <row r="3" spans="1:22" x14ac:dyDescent="0.25">
      <c r="A3" s="91"/>
      <c r="B3" s="12" t="s">
        <v>10</v>
      </c>
      <c r="C3" s="12" t="s">
        <v>11</v>
      </c>
      <c r="D3" s="12" t="s">
        <v>12</v>
      </c>
      <c r="E3" s="12" t="s">
        <v>13</v>
      </c>
      <c r="F3" s="12" t="s">
        <v>14</v>
      </c>
      <c r="G3" s="12" t="s">
        <v>15</v>
      </c>
      <c r="H3" s="12" t="s">
        <v>16</v>
      </c>
      <c r="I3" s="12" t="s">
        <v>17</v>
      </c>
      <c r="J3" s="12" t="s">
        <v>18</v>
      </c>
      <c r="K3" s="12" t="s">
        <v>19</v>
      </c>
      <c r="L3" s="12" t="s">
        <v>20</v>
      </c>
      <c r="M3" s="12" t="s">
        <v>21</v>
      </c>
      <c r="N3" s="13" t="s">
        <v>22</v>
      </c>
      <c r="O3" s="12" t="s">
        <v>23</v>
      </c>
    </row>
    <row r="4" spans="1:22" x14ac:dyDescent="0.25">
      <c r="A4" s="94" t="s">
        <v>24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6"/>
      <c r="O4" s="14"/>
    </row>
    <row r="5" spans="1:22" x14ac:dyDescent="0.25">
      <c r="A5" s="15" t="s">
        <v>25</v>
      </c>
      <c r="B5" s="16">
        <v>709</v>
      </c>
      <c r="C5" s="16">
        <v>595</v>
      </c>
      <c r="D5" s="16">
        <v>549</v>
      </c>
      <c r="E5" s="16">
        <v>666</v>
      </c>
      <c r="F5" s="16">
        <v>504</v>
      </c>
      <c r="G5" s="16">
        <v>686</v>
      </c>
      <c r="H5" s="16">
        <v>589</v>
      </c>
      <c r="I5" s="16">
        <v>694</v>
      </c>
      <c r="J5" s="16">
        <v>716</v>
      </c>
      <c r="K5" s="16">
        <v>684</v>
      </c>
      <c r="L5" s="16">
        <v>419</v>
      </c>
      <c r="M5" s="16">
        <v>635</v>
      </c>
      <c r="N5" s="17">
        <f>SUM(B5:M5)</f>
        <v>7446</v>
      </c>
      <c r="O5" s="18" t="s">
        <v>26</v>
      </c>
    </row>
    <row r="6" spans="1:22" x14ac:dyDescent="0.25">
      <c r="A6" s="15" t="s">
        <v>27</v>
      </c>
      <c r="B6" s="16">
        <v>670</v>
      </c>
      <c r="C6" s="16">
        <v>693</v>
      </c>
      <c r="D6" s="16">
        <v>678</v>
      </c>
      <c r="E6" s="16">
        <v>966</v>
      </c>
      <c r="F6" s="16">
        <v>740</v>
      </c>
      <c r="G6" s="16">
        <v>659</v>
      </c>
      <c r="H6" s="16">
        <v>468</v>
      </c>
      <c r="I6" s="16">
        <v>662</v>
      </c>
      <c r="J6" s="16">
        <v>683</v>
      </c>
      <c r="K6" s="16">
        <v>709</v>
      </c>
      <c r="L6" s="16">
        <v>445</v>
      </c>
      <c r="M6" s="16">
        <v>567</v>
      </c>
      <c r="N6" s="17">
        <f t="shared" ref="N6:N9" si="0">SUM(B6:M6)</f>
        <v>7940</v>
      </c>
      <c r="O6" s="14" t="s">
        <v>28</v>
      </c>
    </row>
    <row r="7" spans="1:22" x14ac:dyDescent="0.25">
      <c r="A7" s="15" t="s">
        <v>29</v>
      </c>
      <c r="B7" s="16">
        <v>196</v>
      </c>
      <c r="C7" s="16">
        <v>258</v>
      </c>
      <c r="D7" s="16">
        <v>259</v>
      </c>
      <c r="E7" s="16">
        <v>432</v>
      </c>
      <c r="F7" s="16">
        <v>311</v>
      </c>
      <c r="G7" s="16">
        <v>192</v>
      </c>
      <c r="H7" s="16">
        <v>148</v>
      </c>
      <c r="I7" s="16">
        <v>92</v>
      </c>
      <c r="J7" s="16">
        <v>87</v>
      </c>
      <c r="K7" s="16">
        <v>87</v>
      </c>
      <c r="L7" s="16">
        <v>36</v>
      </c>
      <c r="M7" s="16">
        <v>87</v>
      </c>
      <c r="N7" s="17">
        <f t="shared" si="0"/>
        <v>2185</v>
      </c>
      <c r="O7" s="14" t="s">
        <v>26</v>
      </c>
    </row>
    <row r="8" spans="1:22" x14ac:dyDescent="0.25">
      <c r="A8" s="15" t="s">
        <v>30</v>
      </c>
      <c r="B8" s="16">
        <v>421</v>
      </c>
      <c r="C8" s="16">
        <v>702</v>
      </c>
      <c r="D8" s="16">
        <v>608</v>
      </c>
      <c r="E8" s="16">
        <v>711</v>
      </c>
      <c r="F8" s="16">
        <v>471</v>
      </c>
      <c r="G8" s="16">
        <v>322</v>
      </c>
      <c r="H8" s="16">
        <v>329</v>
      </c>
      <c r="I8" s="16">
        <v>259</v>
      </c>
      <c r="J8" s="16">
        <v>353</v>
      </c>
      <c r="K8" s="16">
        <v>377</v>
      </c>
      <c r="L8" s="16">
        <v>205</v>
      </c>
      <c r="M8" s="16">
        <v>480</v>
      </c>
      <c r="N8" s="17">
        <f t="shared" si="0"/>
        <v>5238</v>
      </c>
      <c r="O8" s="14" t="s">
        <v>28</v>
      </c>
    </row>
    <row r="9" spans="1:22" x14ac:dyDescent="0.25">
      <c r="A9" s="15" t="s">
        <v>31</v>
      </c>
      <c r="B9" s="16">
        <v>198</v>
      </c>
      <c r="C9" s="16">
        <v>1174</v>
      </c>
      <c r="D9" s="16">
        <v>1318</v>
      </c>
      <c r="E9" s="16">
        <v>1318</v>
      </c>
      <c r="F9" s="16">
        <v>1201</v>
      </c>
      <c r="G9" s="16">
        <v>574</v>
      </c>
      <c r="H9" s="16">
        <v>852</v>
      </c>
      <c r="I9" s="16">
        <v>1207</v>
      </c>
      <c r="J9" s="16">
        <v>1392</v>
      </c>
      <c r="K9" s="16">
        <v>1236</v>
      </c>
      <c r="L9" s="16">
        <v>293</v>
      </c>
      <c r="M9" s="16">
        <v>335</v>
      </c>
      <c r="N9" s="17">
        <f t="shared" si="0"/>
        <v>11098</v>
      </c>
      <c r="O9" s="14"/>
    </row>
    <row r="10" spans="1:22" x14ac:dyDescent="0.25">
      <c r="A10" s="19" t="s">
        <v>32</v>
      </c>
      <c r="B10" s="20">
        <f t="shared" ref="B10:D10" si="1">SUM(B5:B9)</f>
        <v>2194</v>
      </c>
      <c r="C10" s="20">
        <f t="shared" si="1"/>
        <v>3422</v>
      </c>
      <c r="D10" s="20">
        <f t="shared" si="1"/>
        <v>3412</v>
      </c>
      <c r="E10" s="20">
        <f>SUM(E5:E9)</f>
        <v>4093</v>
      </c>
      <c r="F10" s="20">
        <f t="shared" ref="F10:L10" si="2">SUM(F5:F9)</f>
        <v>3227</v>
      </c>
      <c r="G10" s="20">
        <f t="shared" si="2"/>
        <v>2433</v>
      </c>
      <c r="H10" s="20">
        <f t="shared" si="2"/>
        <v>2386</v>
      </c>
      <c r="I10" s="20">
        <f t="shared" si="2"/>
        <v>2914</v>
      </c>
      <c r="J10" s="20">
        <f t="shared" si="2"/>
        <v>3231</v>
      </c>
      <c r="K10" s="20">
        <f t="shared" si="2"/>
        <v>3093</v>
      </c>
      <c r="L10" s="20">
        <f t="shared" si="2"/>
        <v>1398</v>
      </c>
      <c r="M10" s="20">
        <f>SUM(M5:M9)</f>
        <v>2104</v>
      </c>
      <c r="N10" s="20">
        <f>SUM(N5:N9)</f>
        <v>33907</v>
      </c>
      <c r="O10" s="14"/>
    </row>
    <row r="11" spans="1:22" x14ac:dyDescent="0.25">
      <c r="A11" s="15" t="s">
        <v>33</v>
      </c>
      <c r="B11" s="16">
        <v>1630</v>
      </c>
      <c r="C11" s="16">
        <v>1649</v>
      </c>
      <c r="D11" s="16">
        <v>2321</v>
      </c>
      <c r="E11" s="16">
        <v>2156</v>
      </c>
      <c r="F11" s="16">
        <v>1905</v>
      </c>
      <c r="G11" s="16">
        <v>1426</v>
      </c>
      <c r="H11" s="16">
        <v>1629</v>
      </c>
      <c r="I11" s="16">
        <v>2086</v>
      </c>
      <c r="J11" s="16">
        <v>1739</v>
      </c>
      <c r="K11" s="16">
        <v>2115</v>
      </c>
      <c r="L11" s="16">
        <v>1807</v>
      </c>
      <c r="M11" s="16">
        <v>1741</v>
      </c>
      <c r="N11" s="21">
        <f t="shared" ref="N11:N17" si="3">SUM(B11:M11)</f>
        <v>22204</v>
      </c>
      <c r="O11" s="14"/>
    </row>
    <row r="12" spans="1:22" x14ac:dyDescent="0.25">
      <c r="A12" s="15" t="s">
        <v>34</v>
      </c>
      <c r="B12" s="16">
        <v>1849</v>
      </c>
      <c r="C12" s="16">
        <v>1757</v>
      </c>
      <c r="D12" s="16">
        <v>2470</v>
      </c>
      <c r="E12" s="16">
        <v>2411</v>
      </c>
      <c r="F12" s="16">
        <v>1836</v>
      </c>
      <c r="G12" s="16">
        <v>1788</v>
      </c>
      <c r="H12" s="16">
        <v>2060</v>
      </c>
      <c r="I12" s="16">
        <v>1798</v>
      </c>
      <c r="J12" s="16">
        <v>1942</v>
      </c>
      <c r="K12" s="16">
        <v>1907</v>
      </c>
      <c r="L12" s="16">
        <v>1868</v>
      </c>
      <c r="M12" s="16">
        <v>1575</v>
      </c>
      <c r="N12" s="21">
        <f t="shared" si="3"/>
        <v>23261</v>
      </c>
      <c r="O12" s="14"/>
    </row>
    <row r="13" spans="1:22" x14ac:dyDescent="0.25">
      <c r="A13" s="15" t="s">
        <v>35</v>
      </c>
      <c r="B13" s="16">
        <v>1719</v>
      </c>
      <c r="C13" s="16">
        <v>1763</v>
      </c>
      <c r="D13" s="16">
        <v>2261</v>
      </c>
      <c r="E13" s="16">
        <v>2519</v>
      </c>
      <c r="F13" s="16">
        <v>2133</v>
      </c>
      <c r="G13" s="16">
        <v>1928</v>
      </c>
      <c r="H13" s="16">
        <v>2114</v>
      </c>
      <c r="I13" s="16">
        <v>2087</v>
      </c>
      <c r="J13" s="16">
        <v>2417</v>
      </c>
      <c r="K13" s="16">
        <v>2276</v>
      </c>
      <c r="L13" s="16">
        <v>2252</v>
      </c>
      <c r="M13" s="16">
        <v>2200</v>
      </c>
      <c r="N13" s="21">
        <f t="shared" si="3"/>
        <v>25669</v>
      </c>
      <c r="O13" s="14"/>
    </row>
    <row r="14" spans="1:22" x14ac:dyDescent="0.25">
      <c r="A14" s="15" t="s">
        <v>36</v>
      </c>
      <c r="B14" s="16">
        <v>3122</v>
      </c>
      <c r="C14" s="16">
        <v>2376</v>
      </c>
      <c r="D14" s="16">
        <v>2596</v>
      </c>
      <c r="E14" s="16">
        <v>2485</v>
      </c>
      <c r="F14" s="16">
        <v>3052</v>
      </c>
      <c r="G14" s="16">
        <v>2820</v>
      </c>
      <c r="H14" s="16">
        <v>2816</v>
      </c>
      <c r="I14" s="16">
        <v>2695</v>
      </c>
      <c r="J14" s="16">
        <v>2666</v>
      </c>
      <c r="K14" s="16">
        <v>2997</v>
      </c>
      <c r="L14" s="16">
        <v>2912</v>
      </c>
      <c r="M14" s="16">
        <v>2532</v>
      </c>
      <c r="N14" s="21">
        <f t="shared" si="3"/>
        <v>33069</v>
      </c>
      <c r="O14" s="14"/>
    </row>
    <row r="15" spans="1:22" x14ac:dyDescent="0.25">
      <c r="A15" s="15" t="s">
        <v>37</v>
      </c>
      <c r="B15" s="16">
        <v>2068</v>
      </c>
      <c r="C15" s="16">
        <v>1793</v>
      </c>
      <c r="D15" s="16">
        <v>1801</v>
      </c>
      <c r="E15" s="16">
        <v>1761</v>
      </c>
      <c r="F15" s="16">
        <v>1885</v>
      </c>
      <c r="G15" s="16">
        <v>1480</v>
      </c>
      <c r="H15" s="16">
        <v>1821</v>
      </c>
      <c r="I15" s="16">
        <v>1845</v>
      </c>
      <c r="J15" s="16">
        <v>1999</v>
      </c>
      <c r="K15" s="16">
        <v>1938</v>
      </c>
      <c r="L15" s="16">
        <v>1924</v>
      </c>
      <c r="M15" s="16">
        <v>1459</v>
      </c>
      <c r="N15" s="21">
        <f t="shared" si="3"/>
        <v>21774</v>
      </c>
      <c r="O15" s="14"/>
    </row>
    <row r="16" spans="1:22" x14ac:dyDescent="0.25">
      <c r="A16" s="15" t="s">
        <v>38</v>
      </c>
      <c r="B16" s="16">
        <v>1006</v>
      </c>
      <c r="C16" s="16">
        <v>1439</v>
      </c>
      <c r="D16" s="16">
        <v>1636</v>
      </c>
      <c r="E16" s="16">
        <v>1944</v>
      </c>
      <c r="F16" s="16">
        <v>1212</v>
      </c>
      <c r="G16" s="16">
        <v>970</v>
      </c>
      <c r="H16" s="16">
        <v>1420</v>
      </c>
      <c r="I16" s="16">
        <v>1501</v>
      </c>
      <c r="J16" s="16">
        <v>1550</v>
      </c>
      <c r="K16" s="16">
        <v>1512</v>
      </c>
      <c r="L16" s="16">
        <v>1218</v>
      </c>
      <c r="M16" s="16">
        <v>996</v>
      </c>
      <c r="N16" s="21">
        <f t="shared" si="3"/>
        <v>16404</v>
      </c>
      <c r="O16" s="14"/>
    </row>
    <row r="17" spans="1:15" x14ac:dyDescent="0.25">
      <c r="A17" s="15" t="s">
        <v>39</v>
      </c>
      <c r="B17" s="16">
        <v>1721</v>
      </c>
      <c r="C17" s="16">
        <v>2266</v>
      </c>
      <c r="D17" s="16">
        <v>2570</v>
      </c>
      <c r="E17" s="16">
        <v>3280</v>
      </c>
      <c r="F17" s="16">
        <v>2941</v>
      </c>
      <c r="G17" s="16">
        <v>2645</v>
      </c>
      <c r="H17" s="16">
        <v>3283</v>
      </c>
      <c r="I17" s="16">
        <v>2879</v>
      </c>
      <c r="J17" s="16">
        <v>3271</v>
      </c>
      <c r="K17" s="16">
        <v>2937</v>
      </c>
      <c r="L17" s="16">
        <v>2772</v>
      </c>
      <c r="M17" s="16">
        <v>2089</v>
      </c>
      <c r="N17" s="21">
        <f t="shared" si="3"/>
        <v>32654</v>
      </c>
      <c r="O17" s="14"/>
    </row>
    <row r="18" spans="1:15" x14ac:dyDescent="0.25">
      <c r="A18" s="19" t="s">
        <v>40</v>
      </c>
      <c r="B18" s="20">
        <f t="shared" ref="B18:N18" si="4">SUM(B11:B17)</f>
        <v>13115</v>
      </c>
      <c r="C18" s="20">
        <f>SUM(C11:C17)</f>
        <v>13043</v>
      </c>
      <c r="D18" s="20">
        <f t="shared" si="4"/>
        <v>15655</v>
      </c>
      <c r="E18" s="20">
        <f t="shared" si="4"/>
        <v>16556</v>
      </c>
      <c r="F18" s="20">
        <f t="shared" si="4"/>
        <v>14964</v>
      </c>
      <c r="G18" s="20">
        <f t="shared" si="4"/>
        <v>13057</v>
      </c>
      <c r="H18" s="20">
        <f t="shared" si="4"/>
        <v>15143</v>
      </c>
      <c r="I18" s="20">
        <f t="shared" si="4"/>
        <v>14891</v>
      </c>
      <c r="J18" s="20">
        <f t="shared" si="4"/>
        <v>15584</v>
      </c>
      <c r="K18" s="20">
        <f t="shared" si="4"/>
        <v>15682</v>
      </c>
      <c r="L18" s="20">
        <f t="shared" si="4"/>
        <v>14753</v>
      </c>
      <c r="M18" s="20">
        <f t="shared" si="4"/>
        <v>12592</v>
      </c>
      <c r="N18" s="22">
        <f t="shared" si="4"/>
        <v>175035</v>
      </c>
      <c r="O18" s="14"/>
    </row>
    <row r="19" spans="1:15" x14ac:dyDescent="0.25">
      <c r="A19" s="15" t="s">
        <v>41</v>
      </c>
      <c r="B19" s="16">
        <v>2483</v>
      </c>
      <c r="C19" s="16">
        <v>3508</v>
      </c>
      <c r="D19" s="16">
        <v>3677</v>
      </c>
      <c r="E19" s="16">
        <v>4498</v>
      </c>
      <c r="F19" s="16">
        <v>3873</v>
      </c>
      <c r="G19" s="16">
        <v>3642</v>
      </c>
      <c r="H19" s="16">
        <v>3915</v>
      </c>
      <c r="I19" s="16">
        <v>3957</v>
      </c>
      <c r="J19" s="16">
        <v>4456</v>
      </c>
      <c r="K19" s="16">
        <v>3920</v>
      </c>
      <c r="L19" s="16">
        <v>2662</v>
      </c>
      <c r="M19" s="16">
        <v>3013</v>
      </c>
      <c r="N19" s="17">
        <f t="shared" ref="N19:N25" si="5">SUM(B19:M19)</f>
        <v>43604</v>
      </c>
      <c r="O19" s="14"/>
    </row>
    <row r="20" spans="1:15" x14ac:dyDescent="0.25">
      <c r="A20" s="15" t="s">
        <v>42</v>
      </c>
      <c r="B20" s="16">
        <v>1514</v>
      </c>
      <c r="C20" s="16">
        <v>1643</v>
      </c>
      <c r="D20" s="16">
        <v>1819</v>
      </c>
      <c r="E20" s="16">
        <v>1871</v>
      </c>
      <c r="F20" s="16">
        <v>1717</v>
      </c>
      <c r="G20" s="16">
        <v>1663</v>
      </c>
      <c r="H20" s="16">
        <v>1628</v>
      </c>
      <c r="I20" s="16">
        <v>1489</v>
      </c>
      <c r="J20" s="16">
        <v>1609</v>
      </c>
      <c r="K20" s="16">
        <v>1712</v>
      </c>
      <c r="L20" s="16">
        <v>1482</v>
      </c>
      <c r="M20" s="16">
        <v>1268</v>
      </c>
      <c r="N20" s="17">
        <f t="shared" si="5"/>
        <v>19415</v>
      </c>
      <c r="O20" s="14"/>
    </row>
    <row r="21" spans="1:15" x14ac:dyDescent="0.25">
      <c r="A21" s="15" t="s">
        <v>43</v>
      </c>
      <c r="B21" s="16">
        <v>2387</v>
      </c>
      <c r="C21" s="16">
        <v>2284</v>
      </c>
      <c r="D21" s="16">
        <v>3204</v>
      </c>
      <c r="E21" s="16">
        <v>3338</v>
      </c>
      <c r="F21" s="16">
        <v>3769</v>
      </c>
      <c r="G21" s="16">
        <v>3166</v>
      </c>
      <c r="H21" s="16">
        <v>3171</v>
      </c>
      <c r="I21" s="16">
        <v>3424</v>
      </c>
      <c r="J21" s="16">
        <v>3602</v>
      </c>
      <c r="K21" s="16">
        <v>3385</v>
      </c>
      <c r="L21" s="16">
        <v>3019</v>
      </c>
      <c r="M21" s="16">
        <v>2808</v>
      </c>
      <c r="N21" s="17">
        <f t="shared" si="5"/>
        <v>37557</v>
      </c>
      <c r="O21" s="14"/>
    </row>
    <row r="22" spans="1:15" x14ac:dyDescent="0.25">
      <c r="A22" s="15" t="s">
        <v>44</v>
      </c>
      <c r="B22" s="16">
        <v>2274</v>
      </c>
      <c r="C22" s="16">
        <v>2963</v>
      </c>
      <c r="D22" s="16">
        <v>2862</v>
      </c>
      <c r="E22" s="16">
        <v>3165</v>
      </c>
      <c r="F22" s="16">
        <v>2957</v>
      </c>
      <c r="G22" s="16">
        <v>2887</v>
      </c>
      <c r="H22" s="16">
        <v>4046</v>
      </c>
      <c r="I22" s="16">
        <v>3764</v>
      </c>
      <c r="J22" s="16">
        <v>4302</v>
      </c>
      <c r="K22" s="16">
        <v>3278</v>
      </c>
      <c r="L22" s="16">
        <v>3387</v>
      </c>
      <c r="M22" s="16">
        <v>2090</v>
      </c>
      <c r="N22" s="17">
        <f t="shared" si="5"/>
        <v>37975</v>
      </c>
      <c r="O22" s="14"/>
    </row>
    <row r="23" spans="1:15" x14ac:dyDescent="0.25">
      <c r="A23" s="15" t="s">
        <v>45</v>
      </c>
      <c r="B23" s="16">
        <v>49</v>
      </c>
      <c r="C23" s="16">
        <v>49</v>
      </c>
      <c r="D23" s="16">
        <v>55</v>
      </c>
      <c r="E23" s="16">
        <v>37</v>
      </c>
      <c r="F23" s="16">
        <v>45</v>
      </c>
      <c r="G23" s="16">
        <v>69</v>
      </c>
      <c r="H23" s="16">
        <v>70</v>
      </c>
      <c r="I23" s="16">
        <v>91</v>
      </c>
      <c r="J23" s="16">
        <v>87</v>
      </c>
      <c r="K23" s="16">
        <v>78</v>
      </c>
      <c r="L23" s="16">
        <v>79</v>
      </c>
      <c r="M23" s="16">
        <v>33</v>
      </c>
      <c r="N23" s="17">
        <f>SUM(B23:M23)</f>
        <v>742</v>
      </c>
      <c r="O23" s="23" t="s">
        <v>46</v>
      </c>
    </row>
    <row r="24" spans="1:15" x14ac:dyDescent="0.25">
      <c r="A24" s="15" t="s">
        <v>47</v>
      </c>
      <c r="B24" s="16">
        <v>57</v>
      </c>
      <c r="C24" s="16">
        <v>62</v>
      </c>
      <c r="D24" s="16">
        <v>82</v>
      </c>
      <c r="E24" s="16">
        <v>46</v>
      </c>
      <c r="F24" s="16">
        <v>82</v>
      </c>
      <c r="G24" s="16">
        <v>84</v>
      </c>
      <c r="H24" s="16">
        <v>73</v>
      </c>
      <c r="I24" s="16">
        <v>73</v>
      </c>
      <c r="J24" s="16">
        <v>50</v>
      </c>
      <c r="K24" s="16">
        <v>31</v>
      </c>
      <c r="L24" s="16">
        <v>44</v>
      </c>
      <c r="M24" s="16">
        <v>16</v>
      </c>
      <c r="N24" s="17">
        <f t="shared" si="5"/>
        <v>700</v>
      </c>
      <c r="O24" s="23" t="s">
        <v>46</v>
      </c>
    </row>
    <row r="25" spans="1:15" x14ac:dyDescent="0.25">
      <c r="A25" s="15" t="s">
        <v>48</v>
      </c>
      <c r="B25" s="16">
        <v>213</v>
      </c>
      <c r="C25" s="16">
        <v>330</v>
      </c>
      <c r="D25" s="16">
        <v>550</v>
      </c>
      <c r="E25" s="16">
        <v>545</v>
      </c>
      <c r="F25" s="16">
        <v>391</v>
      </c>
      <c r="G25" s="16">
        <v>415</v>
      </c>
      <c r="H25" s="16">
        <v>348</v>
      </c>
      <c r="I25" s="16">
        <v>494</v>
      </c>
      <c r="J25" s="16">
        <v>308</v>
      </c>
      <c r="K25" s="16">
        <v>245</v>
      </c>
      <c r="L25" s="16">
        <v>322</v>
      </c>
      <c r="M25" s="16">
        <v>139</v>
      </c>
      <c r="N25" s="17">
        <f t="shared" si="5"/>
        <v>4300</v>
      </c>
      <c r="O25" s="23" t="s">
        <v>46</v>
      </c>
    </row>
    <row r="26" spans="1:15" x14ac:dyDescent="0.25">
      <c r="A26" s="19" t="s">
        <v>49</v>
      </c>
      <c r="B26" s="20">
        <f t="shared" ref="B26:N26" si="6">SUM(B19:B25)</f>
        <v>8977</v>
      </c>
      <c r="C26" s="20">
        <f t="shared" si="6"/>
        <v>10839</v>
      </c>
      <c r="D26" s="20">
        <f t="shared" si="6"/>
        <v>12249</v>
      </c>
      <c r="E26" s="20">
        <f t="shared" si="6"/>
        <v>13500</v>
      </c>
      <c r="F26" s="20">
        <f t="shared" si="6"/>
        <v>12834</v>
      </c>
      <c r="G26" s="20">
        <f t="shared" si="6"/>
        <v>11926</v>
      </c>
      <c r="H26" s="20">
        <f t="shared" si="6"/>
        <v>13251</v>
      </c>
      <c r="I26" s="20">
        <f t="shared" si="6"/>
        <v>13292</v>
      </c>
      <c r="J26" s="20">
        <f t="shared" si="6"/>
        <v>14414</v>
      </c>
      <c r="K26" s="20">
        <f t="shared" si="6"/>
        <v>12649</v>
      </c>
      <c r="L26" s="20">
        <f t="shared" si="6"/>
        <v>10995</v>
      </c>
      <c r="M26" s="20">
        <f t="shared" si="6"/>
        <v>9367</v>
      </c>
      <c r="N26" s="22">
        <f t="shared" si="6"/>
        <v>144293</v>
      </c>
      <c r="O26" s="14"/>
    </row>
    <row r="27" spans="1:15" s="27" customFormat="1" x14ac:dyDescent="0.25">
      <c r="A27" s="24" t="s">
        <v>50</v>
      </c>
      <c r="B27" s="25">
        <f t="shared" ref="B27:M27" si="7">SUM(B10, B18, B26)</f>
        <v>24286</v>
      </c>
      <c r="C27" s="25">
        <f t="shared" si="7"/>
        <v>27304</v>
      </c>
      <c r="D27" s="25">
        <f t="shared" si="7"/>
        <v>31316</v>
      </c>
      <c r="E27" s="25">
        <f t="shared" si="7"/>
        <v>34149</v>
      </c>
      <c r="F27" s="25">
        <f t="shared" si="7"/>
        <v>31025</v>
      </c>
      <c r="G27" s="25">
        <f t="shared" si="7"/>
        <v>27416</v>
      </c>
      <c r="H27" s="25">
        <f t="shared" si="7"/>
        <v>30780</v>
      </c>
      <c r="I27" s="25">
        <f t="shared" si="7"/>
        <v>31097</v>
      </c>
      <c r="J27" s="25">
        <f t="shared" si="7"/>
        <v>33229</v>
      </c>
      <c r="K27" s="25">
        <f t="shared" si="7"/>
        <v>31424</v>
      </c>
      <c r="L27" s="25">
        <f t="shared" si="7"/>
        <v>27146</v>
      </c>
      <c r="M27" s="25">
        <f t="shared" si="7"/>
        <v>24063</v>
      </c>
      <c r="N27" s="26">
        <f>SUM(B27:M27)</f>
        <v>353235</v>
      </c>
      <c r="O27" s="14"/>
    </row>
    <row r="28" spans="1:15" s="27" customFormat="1" x14ac:dyDescent="0.25">
      <c r="A28" s="19" t="s">
        <v>51</v>
      </c>
      <c r="B28" s="20">
        <v>59</v>
      </c>
      <c r="C28" s="20">
        <v>56</v>
      </c>
      <c r="D28" s="20">
        <v>36</v>
      </c>
      <c r="E28" s="20">
        <v>45</v>
      </c>
      <c r="F28" s="20">
        <v>49</v>
      </c>
      <c r="G28" s="20">
        <v>55</v>
      </c>
      <c r="H28" s="20">
        <v>61</v>
      </c>
      <c r="I28" s="20">
        <v>41</v>
      </c>
      <c r="J28" s="20">
        <v>87</v>
      </c>
      <c r="K28" s="20">
        <v>109</v>
      </c>
      <c r="L28" s="20">
        <v>115</v>
      </c>
      <c r="M28" s="20">
        <v>71</v>
      </c>
      <c r="N28" s="22">
        <f t="shared" ref="N28:N29" si="8">SUM(B28:M28)</f>
        <v>784</v>
      </c>
      <c r="O28" s="28" t="s">
        <v>52</v>
      </c>
    </row>
    <row r="29" spans="1:15" s="27" customFormat="1" x14ac:dyDescent="0.25">
      <c r="A29" s="29" t="s">
        <v>53</v>
      </c>
      <c r="B29" s="30">
        <f>SUM(B27,B28)</f>
        <v>24345</v>
      </c>
      <c r="C29" s="30">
        <f t="shared" ref="C29:M29" si="9">SUM(C27,C28)</f>
        <v>27360</v>
      </c>
      <c r="D29" s="30">
        <f t="shared" si="9"/>
        <v>31352</v>
      </c>
      <c r="E29" s="30">
        <f t="shared" si="9"/>
        <v>34194</v>
      </c>
      <c r="F29" s="30">
        <f t="shared" si="9"/>
        <v>31074</v>
      </c>
      <c r="G29" s="30">
        <f t="shared" si="9"/>
        <v>27471</v>
      </c>
      <c r="H29" s="30">
        <f t="shared" si="9"/>
        <v>30841</v>
      </c>
      <c r="I29" s="30">
        <f t="shared" si="9"/>
        <v>31138</v>
      </c>
      <c r="J29" s="30">
        <f t="shared" si="9"/>
        <v>33316</v>
      </c>
      <c r="K29" s="30">
        <f t="shared" si="9"/>
        <v>31533</v>
      </c>
      <c r="L29" s="30">
        <f t="shared" si="9"/>
        <v>27261</v>
      </c>
      <c r="M29" s="30">
        <f t="shared" si="9"/>
        <v>24134</v>
      </c>
      <c r="N29" s="31">
        <f t="shared" si="8"/>
        <v>354019</v>
      </c>
      <c r="O29" s="28" t="s">
        <v>54</v>
      </c>
    </row>
    <row r="30" spans="1:15" s="27" customFormat="1" x14ac:dyDescent="0.25">
      <c r="A30" s="32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17"/>
      <c r="O30" s="14"/>
    </row>
    <row r="31" spans="1:15" s="27" customFormat="1" x14ac:dyDescent="0.25">
      <c r="A31" s="53" t="s">
        <v>55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5"/>
      <c r="O31" s="34"/>
    </row>
    <row r="32" spans="1:15" x14ac:dyDescent="0.25">
      <c r="A32" s="41" t="s">
        <v>56</v>
      </c>
      <c r="B32" s="42">
        <f>Jul!$E6</f>
        <v>3943</v>
      </c>
      <c r="C32" s="42">
        <f>Aug!$E6</f>
        <v>3994</v>
      </c>
      <c r="D32" s="42">
        <f>Sep!$E6</f>
        <v>3601</v>
      </c>
      <c r="E32" s="42">
        <f>Oct!$E6</f>
        <v>3980</v>
      </c>
      <c r="F32" s="42">
        <f>Nov!$E6</f>
        <v>3354</v>
      </c>
      <c r="G32" s="42">
        <f>Dec!$E6</f>
        <v>3661</v>
      </c>
      <c r="H32" s="42">
        <f>Jan!$E6</f>
        <v>3774</v>
      </c>
      <c r="I32" s="42">
        <f>Feb!$E6</f>
        <v>3094</v>
      </c>
      <c r="J32" s="42">
        <f>Mar!$E6</f>
        <v>3883</v>
      </c>
      <c r="K32" s="42">
        <f>Apr!$E6</f>
        <v>3696</v>
      </c>
      <c r="L32" s="42">
        <f>May!$E6</f>
        <v>3777</v>
      </c>
      <c r="M32" s="42">
        <f>Jun!$E6</f>
        <v>3783</v>
      </c>
      <c r="N32" s="43">
        <f>SUM(B32:M32)</f>
        <v>44540</v>
      </c>
      <c r="O32" s="23"/>
    </row>
    <row r="33" spans="1:15" x14ac:dyDescent="0.25">
      <c r="A33" s="41" t="s">
        <v>57</v>
      </c>
      <c r="B33" s="42">
        <f>Jul!$E7</f>
        <v>3999</v>
      </c>
      <c r="C33" s="42">
        <f>Aug!$E7</f>
        <v>4024</v>
      </c>
      <c r="D33" s="42">
        <f>Sep!$E7</f>
        <v>3753</v>
      </c>
      <c r="E33" s="42">
        <f>Oct!$E7</f>
        <v>4114</v>
      </c>
      <c r="F33" s="42">
        <f>Nov!$E7</f>
        <v>3703</v>
      </c>
      <c r="G33" s="42">
        <f>Dec!$E7</f>
        <v>3817</v>
      </c>
      <c r="H33" s="42">
        <f>Jan!$E7</f>
        <v>3908</v>
      </c>
      <c r="I33" s="42">
        <f>Feb!$E7</f>
        <v>3540</v>
      </c>
      <c r="J33" s="42">
        <f>Mar!$E7</f>
        <v>3978</v>
      </c>
      <c r="K33" s="42">
        <f>Apr!$E7</f>
        <v>3622</v>
      </c>
      <c r="L33" s="42">
        <f>May!$E7</f>
        <v>3868</v>
      </c>
      <c r="M33" s="42">
        <f>Jun!$E7</f>
        <v>3897</v>
      </c>
      <c r="N33" s="43">
        <f t="shared" ref="N33:N96" si="10">SUM(B33:M33)</f>
        <v>46223</v>
      </c>
      <c r="O33" s="23"/>
    </row>
    <row r="34" spans="1:15" x14ac:dyDescent="0.25">
      <c r="A34" s="41" t="s">
        <v>31</v>
      </c>
      <c r="B34" s="42">
        <f>Jul!$E8</f>
        <v>3662</v>
      </c>
      <c r="C34" s="42">
        <f>Aug!$E8</f>
        <v>4336</v>
      </c>
      <c r="D34" s="42">
        <f>Sep!$E8</f>
        <v>4311</v>
      </c>
      <c r="E34" s="42">
        <f>Oct!$E8</f>
        <v>4930</v>
      </c>
      <c r="F34" s="42">
        <f>Nov!$E8</f>
        <v>4271</v>
      </c>
      <c r="G34" s="42">
        <f>Dec!$E8</f>
        <v>4167</v>
      </c>
      <c r="H34" s="42">
        <f>Jan!$E8</f>
        <v>4729</v>
      </c>
      <c r="I34" s="42">
        <f>Feb!$E8</f>
        <v>2915</v>
      </c>
      <c r="J34" s="42">
        <f>Mar!$E8</f>
        <v>4662</v>
      </c>
      <c r="K34" s="42">
        <f>Apr!$E8</f>
        <v>4703</v>
      </c>
      <c r="L34" s="42">
        <f>May!$E8</f>
        <v>4234</v>
      </c>
      <c r="M34" s="42">
        <f>Jun!$E8</f>
        <v>3355</v>
      </c>
      <c r="N34" s="43">
        <f t="shared" si="10"/>
        <v>50275</v>
      </c>
      <c r="O34" s="23"/>
    </row>
    <row r="35" spans="1:15" x14ac:dyDescent="0.25">
      <c r="A35" s="44" t="s">
        <v>58</v>
      </c>
      <c r="B35" s="35">
        <f>SUM(B32:B34)</f>
        <v>11604</v>
      </c>
      <c r="C35" s="35">
        <f t="shared" ref="C35:N35" si="11">SUM(C32:C34)</f>
        <v>12354</v>
      </c>
      <c r="D35" s="35">
        <f t="shared" si="11"/>
        <v>11665</v>
      </c>
      <c r="E35" s="35">
        <f t="shared" si="11"/>
        <v>13024</v>
      </c>
      <c r="F35" s="35">
        <f t="shared" si="11"/>
        <v>11328</v>
      </c>
      <c r="G35" s="35">
        <f t="shared" si="11"/>
        <v>11645</v>
      </c>
      <c r="H35" s="35">
        <f t="shared" si="11"/>
        <v>12411</v>
      </c>
      <c r="I35" s="35">
        <f t="shared" si="11"/>
        <v>9549</v>
      </c>
      <c r="J35" s="35">
        <f t="shared" si="11"/>
        <v>12523</v>
      </c>
      <c r="K35" s="35">
        <f t="shared" si="11"/>
        <v>12021</v>
      </c>
      <c r="L35" s="35">
        <f t="shared" si="11"/>
        <v>11879</v>
      </c>
      <c r="M35" s="35">
        <f t="shared" si="11"/>
        <v>11035</v>
      </c>
      <c r="N35" s="35">
        <f t="shared" si="11"/>
        <v>141038</v>
      </c>
      <c r="O35" s="28"/>
    </row>
    <row r="36" spans="1:15" x14ac:dyDescent="0.25">
      <c r="A36" s="41" t="s">
        <v>33</v>
      </c>
      <c r="B36" s="42">
        <f>Jul!$E13</f>
        <v>3620</v>
      </c>
      <c r="C36" s="42">
        <f>Aug!$E13</f>
        <v>4462</v>
      </c>
      <c r="D36" s="42">
        <f>Sep!$E13</f>
        <v>3559</v>
      </c>
      <c r="E36" s="42">
        <f>Oct!$E13</f>
        <v>3872</v>
      </c>
      <c r="F36" s="42">
        <f>Nov!$E13</f>
        <v>3411</v>
      </c>
      <c r="G36" s="42">
        <f>Dec!$E13</f>
        <v>3517</v>
      </c>
      <c r="H36" s="42">
        <f>Jan!$E13</f>
        <v>3731</v>
      </c>
      <c r="I36" s="42">
        <f>Feb!$E13</f>
        <v>3576</v>
      </c>
      <c r="J36" s="42">
        <f>Mar!$E13</f>
        <v>3882</v>
      </c>
      <c r="K36" s="42">
        <f>Apr!$E13</f>
        <v>3504</v>
      </c>
      <c r="L36" s="42">
        <f>May!$E13</f>
        <v>3585</v>
      </c>
      <c r="M36" s="42">
        <f>Jun!$E13</f>
        <v>3624</v>
      </c>
      <c r="N36" s="43">
        <f t="shared" si="10"/>
        <v>44343</v>
      </c>
      <c r="O36" s="23"/>
    </row>
    <row r="37" spans="1:15" x14ac:dyDescent="0.25">
      <c r="A37" s="41" t="s">
        <v>34</v>
      </c>
      <c r="B37" s="42">
        <f>Jul!$E14</f>
        <v>4129</v>
      </c>
      <c r="C37" s="42">
        <f>Aug!$E14</f>
        <v>4846</v>
      </c>
      <c r="D37" s="42">
        <f>Sep!$E14</f>
        <v>3959</v>
      </c>
      <c r="E37" s="42">
        <f>Oct!$E14</f>
        <v>4262</v>
      </c>
      <c r="F37" s="42">
        <f>Nov!$E14</f>
        <v>3852</v>
      </c>
      <c r="G37" s="42">
        <f>Dec!$E14</f>
        <v>3979</v>
      </c>
      <c r="H37" s="42">
        <f>Jan!$E14</f>
        <v>4106</v>
      </c>
      <c r="I37" s="42">
        <f>Feb!$E14</f>
        <v>3697</v>
      </c>
      <c r="J37" s="42">
        <f>Mar!$E14</f>
        <v>4303</v>
      </c>
      <c r="K37" s="42">
        <f>Apr!$E14</f>
        <v>3978</v>
      </c>
      <c r="L37" s="42">
        <f>May!$E14</f>
        <v>4239</v>
      </c>
      <c r="M37" s="42">
        <f>Jun!$E14</f>
        <v>3972</v>
      </c>
      <c r="N37" s="43">
        <f t="shared" si="10"/>
        <v>49322</v>
      </c>
      <c r="O37" s="23"/>
    </row>
    <row r="38" spans="1:15" x14ac:dyDescent="0.25">
      <c r="A38" s="41" t="s">
        <v>35</v>
      </c>
      <c r="B38" s="42">
        <f>Jul!$E15</f>
        <v>3255</v>
      </c>
      <c r="C38" s="42">
        <f>Aug!$E15</f>
        <v>3435</v>
      </c>
      <c r="D38" s="42">
        <f>Sep!$E15</f>
        <v>3015</v>
      </c>
      <c r="E38" s="42">
        <f>Oct!$E15</f>
        <v>3301</v>
      </c>
      <c r="F38" s="42">
        <f>Nov!$E15</f>
        <v>2972</v>
      </c>
      <c r="G38" s="42">
        <f>Dec!$E15</f>
        <v>3174</v>
      </c>
      <c r="H38" s="42">
        <f>Jan!$E15</f>
        <v>3115</v>
      </c>
      <c r="I38" s="42">
        <f>Feb!$E15</f>
        <v>2929</v>
      </c>
      <c r="J38" s="42">
        <f>Mar!$E15</f>
        <v>3390</v>
      </c>
      <c r="K38" s="42">
        <f>Apr!$E15</f>
        <v>3106</v>
      </c>
      <c r="L38" s="42">
        <f>May!$E15</f>
        <v>3257</v>
      </c>
      <c r="M38" s="42">
        <f>Jun!$E15</f>
        <v>3169</v>
      </c>
      <c r="N38" s="43">
        <f t="shared" si="10"/>
        <v>38118</v>
      </c>
      <c r="O38" s="23"/>
    </row>
    <row r="39" spans="1:15" x14ac:dyDescent="0.25">
      <c r="A39" s="41" t="s">
        <v>36</v>
      </c>
      <c r="B39" s="42">
        <f>Jul!$E16</f>
        <v>4000</v>
      </c>
      <c r="C39" s="42">
        <f>Aug!$E16</f>
        <v>4838</v>
      </c>
      <c r="D39" s="42">
        <f>Sep!$E16</f>
        <v>4226</v>
      </c>
      <c r="E39" s="42">
        <f>Oct!$E16</f>
        <v>4655</v>
      </c>
      <c r="F39" s="42">
        <f>Nov!$E16</f>
        <v>4298</v>
      </c>
      <c r="G39" s="42">
        <f>Dec!$E16</f>
        <v>4482</v>
      </c>
      <c r="H39" s="42">
        <f>Jan!$E16</f>
        <v>4542</v>
      </c>
      <c r="I39" s="42">
        <f>Feb!$E16</f>
        <v>4229</v>
      </c>
      <c r="J39" s="42">
        <f>Mar!$E16</f>
        <v>4938</v>
      </c>
      <c r="K39" s="42">
        <f>Apr!$E16</f>
        <v>4364</v>
      </c>
      <c r="L39" s="42">
        <f>May!$E16</f>
        <v>4621</v>
      </c>
      <c r="M39" s="42">
        <f>Jun!$E16</f>
        <v>4708</v>
      </c>
      <c r="N39" s="43">
        <f t="shared" si="10"/>
        <v>53901</v>
      </c>
      <c r="O39" s="23"/>
    </row>
    <row r="40" spans="1:15" x14ac:dyDescent="0.25">
      <c r="A40" s="41" t="s">
        <v>37</v>
      </c>
      <c r="B40" s="42">
        <f>Jul!$E17</f>
        <v>4173</v>
      </c>
      <c r="C40" s="42">
        <f>Aug!$E17</f>
        <v>5007</v>
      </c>
      <c r="D40" s="42">
        <f>Sep!$E17</f>
        <v>4122</v>
      </c>
      <c r="E40" s="42">
        <f>Oct!$E17</f>
        <v>4423</v>
      </c>
      <c r="F40" s="42">
        <f>Nov!$E17</f>
        <v>4163</v>
      </c>
      <c r="G40" s="42">
        <f>Dec!$E17</f>
        <v>4289</v>
      </c>
      <c r="H40" s="42">
        <f>Jan!$E17</f>
        <v>4434</v>
      </c>
      <c r="I40" s="42">
        <f>Feb!$E17</f>
        <v>4068</v>
      </c>
      <c r="J40" s="42">
        <f>Mar!$E17</f>
        <v>4682</v>
      </c>
      <c r="K40" s="42">
        <f>Apr!$E17</f>
        <v>4010</v>
      </c>
      <c r="L40" s="42">
        <f>May!$E17</f>
        <v>4524</v>
      </c>
      <c r="M40" s="42">
        <f>Jun!$E17</f>
        <v>4310</v>
      </c>
      <c r="N40" s="43">
        <f t="shared" si="10"/>
        <v>52205</v>
      </c>
      <c r="O40" s="23"/>
    </row>
    <row r="41" spans="1:15" x14ac:dyDescent="0.25">
      <c r="A41" s="41" t="s">
        <v>38</v>
      </c>
      <c r="B41" s="42">
        <f>Jul!$E18</f>
        <v>4879</v>
      </c>
      <c r="C41" s="42">
        <f>Aug!$E18</f>
        <v>5418</v>
      </c>
      <c r="D41" s="42">
        <f>Sep!$E18</f>
        <v>5014</v>
      </c>
      <c r="E41" s="42">
        <f>Oct!$E18</f>
        <v>5255</v>
      </c>
      <c r="F41" s="42">
        <f>Nov!$E18</f>
        <v>4907</v>
      </c>
      <c r="G41" s="42">
        <f>Dec!$E18</f>
        <v>5005</v>
      </c>
      <c r="H41" s="42">
        <f>Jan!$E18</f>
        <v>5133</v>
      </c>
      <c r="I41" s="42">
        <f>Feb!$E18</f>
        <v>4727</v>
      </c>
      <c r="J41" s="42">
        <f>Mar!$E18</f>
        <v>5381</v>
      </c>
      <c r="K41" s="42">
        <f>Apr!$E18</f>
        <v>4788</v>
      </c>
      <c r="L41" s="42">
        <f>May!$E18</f>
        <v>5172</v>
      </c>
      <c r="M41" s="42">
        <f>Jun!$E18</f>
        <v>4951</v>
      </c>
      <c r="N41" s="43">
        <f t="shared" si="10"/>
        <v>60630</v>
      </c>
      <c r="O41" s="23"/>
    </row>
    <row r="42" spans="1:15" x14ac:dyDescent="0.25">
      <c r="A42" s="41" t="s">
        <v>39</v>
      </c>
      <c r="B42" s="42">
        <f>Jul!$E19</f>
        <v>12568</v>
      </c>
      <c r="C42" s="42">
        <f>Aug!$E19</f>
        <v>13148</v>
      </c>
      <c r="D42" s="42">
        <f>Sep!$E19</f>
        <v>11811</v>
      </c>
      <c r="E42" s="42">
        <f>Oct!$E19</f>
        <v>13113</v>
      </c>
      <c r="F42" s="42">
        <f>Nov!$E19</f>
        <v>11831</v>
      </c>
      <c r="G42" s="42">
        <f>Dec!$E19</f>
        <v>12368</v>
      </c>
      <c r="H42" s="42">
        <f>Jan!$E19</f>
        <v>13028</v>
      </c>
      <c r="I42" s="42">
        <f>Feb!$E19</f>
        <v>12051</v>
      </c>
      <c r="J42" s="42">
        <f>Mar!$E19</f>
        <v>13590</v>
      </c>
      <c r="K42" s="42">
        <f>Apr!$E19</f>
        <v>12654</v>
      </c>
      <c r="L42" s="42">
        <f>May!$E19</f>
        <v>12699</v>
      </c>
      <c r="M42" s="42">
        <f>Jun!$E19</f>
        <v>12995</v>
      </c>
      <c r="N42" s="43">
        <f t="shared" si="10"/>
        <v>151856</v>
      </c>
      <c r="O42" s="23"/>
    </row>
    <row r="43" spans="1:15" x14ac:dyDescent="0.25">
      <c r="A43" s="44" t="s">
        <v>59</v>
      </c>
      <c r="B43" s="35">
        <f>SUM(B36:B42)</f>
        <v>36624</v>
      </c>
      <c r="C43" s="35">
        <f t="shared" ref="C43:N43" si="12">SUM(C36:C42)</f>
        <v>41154</v>
      </c>
      <c r="D43" s="35">
        <f t="shared" si="12"/>
        <v>35706</v>
      </c>
      <c r="E43" s="35">
        <f t="shared" si="12"/>
        <v>38881</v>
      </c>
      <c r="F43" s="35">
        <f t="shared" si="12"/>
        <v>35434</v>
      </c>
      <c r="G43" s="35">
        <f t="shared" si="12"/>
        <v>36814</v>
      </c>
      <c r="H43" s="35">
        <f t="shared" si="12"/>
        <v>38089</v>
      </c>
      <c r="I43" s="35">
        <f t="shared" si="12"/>
        <v>35277</v>
      </c>
      <c r="J43" s="35">
        <f t="shared" si="12"/>
        <v>40166</v>
      </c>
      <c r="K43" s="35">
        <f t="shared" si="12"/>
        <v>36404</v>
      </c>
      <c r="L43" s="35">
        <f t="shared" si="12"/>
        <v>38097</v>
      </c>
      <c r="M43" s="35">
        <f t="shared" si="12"/>
        <v>37729</v>
      </c>
      <c r="N43" s="35">
        <f t="shared" si="12"/>
        <v>450375</v>
      </c>
      <c r="O43" s="14"/>
    </row>
    <row r="44" spans="1:15" x14ac:dyDescent="0.25">
      <c r="A44" s="41" t="s">
        <v>41</v>
      </c>
      <c r="B44" s="42">
        <f>Jul!$E24</f>
        <v>16477</v>
      </c>
      <c r="C44" s="42">
        <f>Aug!$E24</f>
        <v>15793</v>
      </c>
      <c r="D44" s="42">
        <f>Sep!$E24</f>
        <v>14524</v>
      </c>
      <c r="E44" s="42">
        <f>Oct!$E24</f>
        <v>15878</v>
      </c>
      <c r="F44" s="42">
        <f>Nov!$E24</f>
        <v>13326</v>
      </c>
      <c r="G44" s="42">
        <f>Dec!$E24</f>
        <v>13866</v>
      </c>
      <c r="H44" s="42">
        <f>Jan!$E24</f>
        <v>13499</v>
      </c>
      <c r="I44" s="42">
        <f>Feb!$E24</f>
        <v>12857</v>
      </c>
      <c r="J44" s="42">
        <f>Mar!$E24</f>
        <v>13801</v>
      </c>
      <c r="K44" s="42">
        <f>Apr!$E24</f>
        <v>15215</v>
      </c>
      <c r="L44" s="42">
        <f>May!$E24</f>
        <v>14708</v>
      </c>
      <c r="M44" s="42">
        <f>Jun!$E24</f>
        <v>14552</v>
      </c>
      <c r="N44" s="43">
        <f t="shared" si="10"/>
        <v>174496</v>
      </c>
      <c r="O44" s="23"/>
    </row>
    <row r="45" spans="1:15" x14ac:dyDescent="0.25">
      <c r="A45" s="41" t="s">
        <v>42</v>
      </c>
      <c r="B45" s="42">
        <f>Jul!$E25</f>
        <v>27984</v>
      </c>
      <c r="C45" s="42">
        <f>Aug!$E25</f>
        <v>20248</v>
      </c>
      <c r="D45" s="42">
        <f>Sep!$E25</f>
        <v>18328</v>
      </c>
      <c r="E45" s="42">
        <f>Oct!$E25</f>
        <v>19202</v>
      </c>
      <c r="F45" s="42">
        <f>Nov!$E25</f>
        <v>16803</v>
      </c>
      <c r="G45" s="42">
        <f>Dec!$E25</f>
        <v>16509</v>
      </c>
      <c r="H45" s="42">
        <f>Jan!$E25</f>
        <v>18357</v>
      </c>
      <c r="I45" s="42">
        <f>Feb!$E25</f>
        <v>17727</v>
      </c>
      <c r="J45" s="42">
        <f>Mar!$E25</f>
        <v>18443</v>
      </c>
      <c r="K45" s="42">
        <f>Apr!$E25</f>
        <v>18777</v>
      </c>
      <c r="L45" s="42">
        <f>May!$E25</f>
        <v>18931</v>
      </c>
      <c r="M45" s="42">
        <f>Jun!$E25</f>
        <v>16139</v>
      </c>
      <c r="N45" s="43">
        <f t="shared" si="10"/>
        <v>227448</v>
      </c>
      <c r="O45" s="23"/>
    </row>
    <row r="46" spans="1:15" x14ac:dyDescent="0.25">
      <c r="A46" s="41" t="s">
        <v>43</v>
      </c>
      <c r="B46" s="42">
        <f>Jul!$E26</f>
        <v>18134</v>
      </c>
      <c r="C46" s="42">
        <f>Aug!$E26</f>
        <v>18786</v>
      </c>
      <c r="D46" s="42">
        <f>Sep!$E26</f>
        <v>16991</v>
      </c>
      <c r="E46" s="42">
        <f>Oct!$E26</f>
        <v>18407</v>
      </c>
      <c r="F46" s="42">
        <f>Nov!$E26</f>
        <v>15081</v>
      </c>
      <c r="G46" s="42">
        <f>Dec!$E26</f>
        <v>15569</v>
      </c>
      <c r="H46" s="42">
        <f>Jan!$E26</f>
        <v>16136</v>
      </c>
      <c r="I46" s="42">
        <f>Feb!$E26</f>
        <v>15636</v>
      </c>
      <c r="J46" s="42">
        <f>Mar!$E26</f>
        <v>16423</v>
      </c>
      <c r="K46" s="42">
        <f>Apr!$E26</f>
        <v>18020</v>
      </c>
      <c r="L46" s="42">
        <f>May!$E26</f>
        <v>17051</v>
      </c>
      <c r="M46" s="42">
        <f>Jun!$E26</f>
        <v>16334</v>
      </c>
      <c r="N46" s="43">
        <f t="shared" si="10"/>
        <v>202568</v>
      </c>
      <c r="O46" s="23"/>
    </row>
    <row r="47" spans="1:15" x14ac:dyDescent="0.25">
      <c r="A47" s="41" t="s">
        <v>44</v>
      </c>
      <c r="B47" s="42">
        <f>Jul!$E27</f>
        <v>18269</v>
      </c>
      <c r="C47" s="42">
        <f>Aug!$E27</f>
        <v>18052</v>
      </c>
      <c r="D47" s="42">
        <f>Sep!$E27</f>
        <v>17027</v>
      </c>
      <c r="E47" s="42">
        <f>Oct!$E27</f>
        <v>18284</v>
      </c>
      <c r="F47" s="42">
        <f>Nov!$E27</f>
        <v>15463</v>
      </c>
      <c r="G47" s="42">
        <f>Dec!$E27</f>
        <v>15633</v>
      </c>
      <c r="H47" s="42">
        <f>Jan!$E27</f>
        <v>16604</v>
      </c>
      <c r="I47" s="42">
        <f>Feb!$E27</f>
        <v>15254</v>
      </c>
      <c r="J47" s="42">
        <f>Mar!$E27</f>
        <v>17307</v>
      </c>
      <c r="K47" s="42">
        <f>Apr!$E27</f>
        <v>17892</v>
      </c>
      <c r="L47" s="42">
        <f>May!$E27</f>
        <v>17024</v>
      </c>
      <c r="M47" s="42">
        <f>Jun!$E27</f>
        <v>17002</v>
      </c>
      <c r="N47" s="43">
        <f t="shared" si="10"/>
        <v>203811</v>
      </c>
      <c r="O47" s="23"/>
    </row>
    <row r="48" spans="1:15" x14ac:dyDescent="0.25">
      <c r="A48" s="41" t="s">
        <v>45</v>
      </c>
      <c r="B48" s="42">
        <f>Jul!$E28</f>
        <v>1606</v>
      </c>
      <c r="C48" s="42">
        <f>Aug!$E28</f>
        <v>1331</v>
      </c>
      <c r="D48" s="42">
        <f>Sep!$E28</f>
        <v>1497</v>
      </c>
      <c r="E48" s="42">
        <f>Oct!$E28</f>
        <v>1404</v>
      </c>
      <c r="F48" s="42">
        <f>Nov!$E28</f>
        <v>1072</v>
      </c>
      <c r="G48" s="42">
        <f>Dec!$E28</f>
        <v>1201</v>
      </c>
      <c r="H48" s="42">
        <f>Jan!$E28</f>
        <v>1194</v>
      </c>
      <c r="I48" s="42">
        <f>Feb!$E28</f>
        <v>1139</v>
      </c>
      <c r="J48" s="42">
        <f>Mar!$E28</f>
        <v>1122</v>
      </c>
      <c r="K48" s="42">
        <f>Apr!$E28</f>
        <v>1768</v>
      </c>
      <c r="L48" s="42">
        <f>May!$E28</f>
        <v>1289</v>
      </c>
      <c r="M48" s="42">
        <f>Jun!$E28</f>
        <v>1624</v>
      </c>
      <c r="N48" s="43">
        <f t="shared" si="10"/>
        <v>16247</v>
      </c>
      <c r="O48" s="23"/>
    </row>
    <row r="49" spans="1:15" x14ac:dyDescent="0.25">
      <c r="A49" s="41" t="s">
        <v>47</v>
      </c>
      <c r="B49" s="42">
        <f>Jul!$E29</f>
        <v>1374</v>
      </c>
      <c r="C49" s="42">
        <f>Aug!$E29</f>
        <v>1228</v>
      </c>
      <c r="D49" s="42">
        <f>Sep!$E29</f>
        <v>1054</v>
      </c>
      <c r="E49" s="42">
        <f>Oct!$E29</f>
        <v>1386</v>
      </c>
      <c r="F49" s="42">
        <f>Nov!$E29</f>
        <v>916</v>
      </c>
      <c r="G49" s="42">
        <f>Dec!$E29</f>
        <v>958</v>
      </c>
      <c r="H49" s="42">
        <f>Jan!$E29</f>
        <v>938</v>
      </c>
      <c r="I49" s="42">
        <f>Feb!$E29</f>
        <v>936</v>
      </c>
      <c r="J49" s="42">
        <f>Mar!$E29</f>
        <v>930</v>
      </c>
      <c r="K49" s="42">
        <f>Apr!$E29</f>
        <v>923</v>
      </c>
      <c r="L49" s="42">
        <f>May!$E29</f>
        <v>1078</v>
      </c>
      <c r="M49" s="42">
        <f>Jun!$E29</f>
        <v>1152</v>
      </c>
      <c r="N49" s="43">
        <f t="shared" si="10"/>
        <v>12873</v>
      </c>
      <c r="O49" s="23"/>
    </row>
    <row r="50" spans="1:15" x14ac:dyDescent="0.25">
      <c r="A50" s="41" t="s">
        <v>48</v>
      </c>
      <c r="B50" s="42">
        <f>Jul!$E30</f>
        <v>4701</v>
      </c>
      <c r="C50" s="42">
        <f>Aug!$E30</f>
        <v>4679</v>
      </c>
      <c r="D50" s="42">
        <f>Sep!$E30</f>
        <v>3382</v>
      </c>
      <c r="E50" s="42">
        <f>Oct!$E30</f>
        <v>3941</v>
      </c>
      <c r="F50" s="42">
        <f>Nov!$E30</f>
        <v>3102</v>
      </c>
      <c r="G50" s="42">
        <f>Dec!$E30</f>
        <v>3117</v>
      </c>
      <c r="H50" s="42">
        <f>Jan!$E30</f>
        <v>2590</v>
      </c>
      <c r="I50" s="42">
        <f>Feb!$E30</f>
        <v>2815</v>
      </c>
      <c r="J50" s="42">
        <f>Mar!$E30</f>
        <v>2924</v>
      </c>
      <c r="K50" s="42">
        <f>Apr!$E30</f>
        <v>3085</v>
      </c>
      <c r="L50" s="42">
        <f>May!$E30</f>
        <v>3483</v>
      </c>
      <c r="M50" s="42">
        <f>Jun!$E30</f>
        <v>3641</v>
      </c>
      <c r="N50" s="43">
        <f t="shared" si="10"/>
        <v>41460</v>
      </c>
      <c r="O50" s="23"/>
    </row>
    <row r="51" spans="1:15" x14ac:dyDescent="0.25">
      <c r="A51" s="44" t="s">
        <v>60</v>
      </c>
      <c r="B51" s="35">
        <f>SUM(B44:B50)</f>
        <v>88545</v>
      </c>
      <c r="C51" s="35">
        <f t="shared" ref="C51:N51" si="13">SUM(C44:C50)</f>
        <v>80117</v>
      </c>
      <c r="D51" s="35">
        <f t="shared" si="13"/>
        <v>72803</v>
      </c>
      <c r="E51" s="35">
        <f t="shared" si="13"/>
        <v>78502</v>
      </c>
      <c r="F51" s="35">
        <f t="shared" si="13"/>
        <v>65763</v>
      </c>
      <c r="G51" s="35">
        <f t="shared" si="13"/>
        <v>66853</v>
      </c>
      <c r="H51" s="35">
        <f t="shared" si="13"/>
        <v>69318</v>
      </c>
      <c r="I51" s="35">
        <f t="shared" si="13"/>
        <v>66364</v>
      </c>
      <c r="J51" s="35">
        <f t="shared" si="13"/>
        <v>70950</v>
      </c>
      <c r="K51" s="35">
        <f t="shared" si="13"/>
        <v>75680</v>
      </c>
      <c r="L51" s="35">
        <f t="shared" si="13"/>
        <v>73564</v>
      </c>
      <c r="M51" s="35">
        <f t="shared" si="13"/>
        <v>70444</v>
      </c>
      <c r="N51" s="35">
        <f t="shared" si="13"/>
        <v>878903</v>
      </c>
      <c r="O51" s="23"/>
    </row>
    <row r="52" spans="1:15" s="27" customFormat="1" x14ac:dyDescent="0.25">
      <c r="A52" s="45" t="s">
        <v>61</v>
      </c>
      <c r="B52" s="37">
        <f>B35+B43+B51</f>
        <v>136773</v>
      </c>
      <c r="C52" s="37">
        <f t="shared" ref="C52:N52" si="14">C35+C43+C51</f>
        <v>133625</v>
      </c>
      <c r="D52" s="37">
        <f t="shared" si="14"/>
        <v>120174</v>
      </c>
      <c r="E52" s="37">
        <f t="shared" si="14"/>
        <v>130407</v>
      </c>
      <c r="F52" s="37">
        <f t="shared" si="14"/>
        <v>112525</v>
      </c>
      <c r="G52" s="37">
        <f t="shared" si="14"/>
        <v>115312</v>
      </c>
      <c r="H52" s="37">
        <f t="shared" si="14"/>
        <v>119818</v>
      </c>
      <c r="I52" s="37">
        <f t="shared" si="14"/>
        <v>111190</v>
      </c>
      <c r="J52" s="37">
        <f t="shared" si="14"/>
        <v>123639</v>
      </c>
      <c r="K52" s="37">
        <f t="shared" si="14"/>
        <v>124105</v>
      </c>
      <c r="L52" s="37">
        <f t="shared" si="14"/>
        <v>123540</v>
      </c>
      <c r="M52" s="37">
        <f t="shared" si="14"/>
        <v>119208</v>
      </c>
      <c r="N52" s="37">
        <f t="shared" si="14"/>
        <v>1470316</v>
      </c>
      <c r="O52" s="34"/>
    </row>
    <row r="53" spans="1:15" s="27" customFormat="1" x14ac:dyDescent="0.25">
      <c r="A53" s="46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3"/>
      <c r="O53" s="34"/>
    </row>
    <row r="54" spans="1:15" s="27" customFormat="1" x14ac:dyDescent="0.25">
      <c r="A54" s="56" t="s">
        <v>67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34"/>
    </row>
    <row r="55" spans="1:15" x14ac:dyDescent="0.25">
      <c r="A55" s="41" t="s">
        <v>56</v>
      </c>
      <c r="B55" s="42">
        <f>Jul!$D6</f>
        <v>45</v>
      </c>
      <c r="C55" s="42">
        <f>Aug!$D6</f>
        <v>4</v>
      </c>
      <c r="D55" s="42">
        <f>Sep!$D6</f>
        <v>0</v>
      </c>
      <c r="E55" s="42">
        <f>Oct!$D6</f>
        <v>8</v>
      </c>
      <c r="F55" s="42">
        <f>Nov!$D6</f>
        <v>2</v>
      </c>
      <c r="G55" s="42">
        <f>Dec!$D6</f>
        <v>9</v>
      </c>
      <c r="H55" s="42">
        <f>Jan!$D6</f>
        <v>0</v>
      </c>
      <c r="I55" s="42">
        <f>Feb!$D6</f>
        <v>1</v>
      </c>
      <c r="J55" s="42">
        <f>Mar!$D6</f>
        <v>9</v>
      </c>
      <c r="K55" s="42">
        <f>Apr!$D6</f>
        <v>0</v>
      </c>
      <c r="L55" s="42">
        <f>May!$D6</f>
        <v>3</v>
      </c>
      <c r="M55" s="42">
        <f>Jun!$D6</f>
        <v>5</v>
      </c>
      <c r="N55" s="43">
        <f t="shared" si="10"/>
        <v>86</v>
      </c>
      <c r="O55" s="23"/>
    </row>
    <row r="56" spans="1:15" x14ac:dyDescent="0.25">
      <c r="A56" s="41" t="s">
        <v>57</v>
      </c>
      <c r="B56" s="42">
        <f>Jul!$D7</f>
        <v>46</v>
      </c>
      <c r="C56" s="42">
        <f>Aug!$D7</f>
        <v>2</v>
      </c>
      <c r="D56" s="42">
        <f>Sep!$D7</f>
        <v>0</v>
      </c>
      <c r="E56" s="42">
        <f>Oct!$D7</f>
        <v>3</v>
      </c>
      <c r="F56" s="42">
        <f>Nov!$D7</f>
        <v>0</v>
      </c>
      <c r="G56" s="42">
        <f>Dec!$D7</f>
        <v>5</v>
      </c>
      <c r="H56" s="42">
        <f>Jan!$D7</f>
        <v>15</v>
      </c>
      <c r="I56" s="42">
        <f>Feb!$D7</f>
        <v>24</v>
      </c>
      <c r="J56" s="42">
        <f>Mar!$D7</f>
        <v>11</v>
      </c>
      <c r="K56" s="42">
        <f>Apr!$D7</f>
        <v>11</v>
      </c>
      <c r="L56" s="42">
        <f>May!$D7</f>
        <v>15</v>
      </c>
      <c r="M56" s="42">
        <f>Jun!$D7</f>
        <v>19</v>
      </c>
      <c r="N56" s="43">
        <f t="shared" si="10"/>
        <v>151</v>
      </c>
      <c r="O56" s="23"/>
    </row>
    <row r="57" spans="1:15" x14ac:dyDescent="0.25">
      <c r="A57" s="41" t="s">
        <v>31</v>
      </c>
      <c r="B57" s="42">
        <f>Jul!$D8</f>
        <v>20</v>
      </c>
      <c r="C57" s="42">
        <f>Aug!$D8</f>
        <v>36</v>
      </c>
      <c r="D57" s="42">
        <f>Sep!$D8</f>
        <v>32</v>
      </c>
      <c r="E57" s="42">
        <f>Oct!$D8</f>
        <v>53</v>
      </c>
      <c r="F57" s="42">
        <f>Nov!$D8</f>
        <v>48</v>
      </c>
      <c r="G57" s="42">
        <f>Dec!$D8</f>
        <v>48</v>
      </c>
      <c r="H57" s="42">
        <f>Jan!$D8</f>
        <v>54</v>
      </c>
      <c r="I57" s="42">
        <f>Feb!$D8</f>
        <v>52</v>
      </c>
      <c r="J57" s="42">
        <f>Mar!$D8</f>
        <v>38</v>
      </c>
      <c r="K57" s="42">
        <f>Apr!$D8</f>
        <v>43</v>
      </c>
      <c r="L57" s="42">
        <f>May!$D8</f>
        <v>26</v>
      </c>
      <c r="M57" s="42">
        <f>Jun!$D8</f>
        <v>7</v>
      </c>
      <c r="N57" s="43">
        <f t="shared" si="10"/>
        <v>457</v>
      </c>
      <c r="O57" s="23"/>
    </row>
    <row r="58" spans="1:15" x14ac:dyDescent="0.25">
      <c r="A58" s="44" t="s">
        <v>71</v>
      </c>
      <c r="B58" s="35">
        <f>SUM(B55:B57)</f>
        <v>111</v>
      </c>
      <c r="C58" s="35">
        <f t="shared" ref="C58:N58" si="15">SUM(C55:C57)</f>
        <v>42</v>
      </c>
      <c r="D58" s="35">
        <f t="shared" si="15"/>
        <v>32</v>
      </c>
      <c r="E58" s="35">
        <f t="shared" si="15"/>
        <v>64</v>
      </c>
      <c r="F58" s="35">
        <f t="shared" si="15"/>
        <v>50</v>
      </c>
      <c r="G58" s="35">
        <f t="shared" si="15"/>
        <v>62</v>
      </c>
      <c r="H58" s="35">
        <f t="shared" si="15"/>
        <v>69</v>
      </c>
      <c r="I58" s="35">
        <f t="shared" si="15"/>
        <v>77</v>
      </c>
      <c r="J58" s="35">
        <f t="shared" si="15"/>
        <v>58</v>
      </c>
      <c r="K58" s="35">
        <f t="shared" si="15"/>
        <v>54</v>
      </c>
      <c r="L58" s="35">
        <f t="shared" si="15"/>
        <v>44</v>
      </c>
      <c r="M58" s="35">
        <f t="shared" si="15"/>
        <v>31</v>
      </c>
      <c r="N58" s="35">
        <f t="shared" si="15"/>
        <v>694</v>
      </c>
      <c r="O58" s="28"/>
    </row>
    <row r="59" spans="1:15" x14ac:dyDescent="0.25">
      <c r="A59" s="41" t="s">
        <v>33</v>
      </c>
      <c r="B59" s="42">
        <f>Jul!$D13</f>
        <v>513</v>
      </c>
      <c r="C59" s="42">
        <f>Aug!$D13</f>
        <v>515</v>
      </c>
      <c r="D59" s="42">
        <f>Sep!$D13</f>
        <v>464</v>
      </c>
      <c r="E59" s="42">
        <f>Oct!$D13</f>
        <v>489</v>
      </c>
      <c r="F59" s="42">
        <f>Nov!$D13</f>
        <v>458</v>
      </c>
      <c r="G59" s="42">
        <f>Dec!$D13</f>
        <v>460</v>
      </c>
      <c r="H59" s="42">
        <f>Jan!$D13</f>
        <v>536</v>
      </c>
      <c r="I59" s="42">
        <f>Feb!$D13</f>
        <v>509</v>
      </c>
      <c r="J59" s="42">
        <f>Mar!$D13</f>
        <v>573</v>
      </c>
      <c r="K59" s="42">
        <f>Apr!$D13</f>
        <v>522</v>
      </c>
      <c r="L59" s="42">
        <f>May!$D13</f>
        <v>523</v>
      </c>
      <c r="M59" s="42">
        <f>Jun!$D13</f>
        <v>497</v>
      </c>
      <c r="N59" s="43">
        <f t="shared" si="10"/>
        <v>6059</v>
      </c>
      <c r="O59" s="23"/>
    </row>
    <row r="60" spans="1:15" x14ac:dyDescent="0.25">
      <c r="A60" s="41" t="s">
        <v>34</v>
      </c>
      <c r="B60" s="42">
        <f>Jul!$D14</f>
        <v>488</v>
      </c>
      <c r="C60" s="42">
        <f>Aug!$D14</f>
        <v>498</v>
      </c>
      <c r="D60" s="42">
        <f>Sep!$D14</f>
        <v>464</v>
      </c>
      <c r="E60" s="42">
        <f>Oct!$D14</f>
        <v>519</v>
      </c>
      <c r="F60" s="42">
        <f>Nov!$D14</f>
        <v>472</v>
      </c>
      <c r="G60" s="42">
        <f>Dec!$D14</f>
        <v>469</v>
      </c>
      <c r="H60" s="42">
        <f>Jan!$D14</f>
        <v>504</v>
      </c>
      <c r="I60" s="42">
        <f>Feb!$D14</f>
        <v>424</v>
      </c>
      <c r="J60" s="42">
        <f>Mar!$D14</f>
        <v>524</v>
      </c>
      <c r="K60" s="42">
        <f>Apr!$D14</f>
        <v>493</v>
      </c>
      <c r="L60" s="42">
        <f>May!$D14</f>
        <v>485</v>
      </c>
      <c r="M60" s="42">
        <f>Jun!$D14</f>
        <v>450</v>
      </c>
      <c r="N60" s="43">
        <f t="shared" si="10"/>
        <v>5790</v>
      </c>
      <c r="O60" s="23"/>
    </row>
    <row r="61" spans="1:15" x14ac:dyDescent="0.25">
      <c r="A61" s="41" t="s">
        <v>35</v>
      </c>
      <c r="B61" s="42">
        <f>Jul!$D15</f>
        <v>434</v>
      </c>
      <c r="C61" s="42">
        <f>Aug!$D15</f>
        <v>471</v>
      </c>
      <c r="D61" s="42">
        <f>Sep!$D15</f>
        <v>478</v>
      </c>
      <c r="E61" s="42">
        <f>Oct!$D15</f>
        <v>466</v>
      </c>
      <c r="F61" s="42">
        <f>Nov!$D15</f>
        <v>434</v>
      </c>
      <c r="G61" s="42">
        <f>Dec!$D15</f>
        <v>490</v>
      </c>
      <c r="H61" s="42">
        <f>Jan!$D15</f>
        <v>514</v>
      </c>
      <c r="I61" s="42">
        <f>Feb!$D15</f>
        <v>448</v>
      </c>
      <c r="J61" s="42">
        <f>Mar!$D15</f>
        <v>539</v>
      </c>
      <c r="K61" s="42">
        <f>Apr!$D15</f>
        <v>479</v>
      </c>
      <c r="L61" s="42">
        <f>May!$D15</f>
        <v>459</v>
      </c>
      <c r="M61" s="42">
        <f>Jun!$D15</f>
        <v>484</v>
      </c>
      <c r="N61" s="43">
        <f t="shared" si="10"/>
        <v>5696</v>
      </c>
      <c r="O61" s="23"/>
    </row>
    <row r="62" spans="1:15" x14ac:dyDescent="0.25">
      <c r="A62" s="41" t="s">
        <v>36</v>
      </c>
      <c r="B62" s="42">
        <f>Jul!$D16</f>
        <v>479</v>
      </c>
      <c r="C62" s="42">
        <f>Aug!$D16</f>
        <v>478</v>
      </c>
      <c r="D62" s="42">
        <f>Sep!$D16</f>
        <v>473</v>
      </c>
      <c r="E62" s="42">
        <f>Oct!$D16</f>
        <v>494</v>
      </c>
      <c r="F62" s="42">
        <f>Nov!$D16</f>
        <v>438</v>
      </c>
      <c r="G62" s="42">
        <f>Dec!$D16</f>
        <v>476</v>
      </c>
      <c r="H62" s="42">
        <f>Jan!$D16</f>
        <v>473</v>
      </c>
      <c r="I62" s="42">
        <f>Feb!$D16</f>
        <v>436</v>
      </c>
      <c r="J62" s="42">
        <f>Mar!$D16</f>
        <v>536</v>
      </c>
      <c r="K62" s="42">
        <f>Apr!$D16</f>
        <v>480</v>
      </c>
      <c r="L62" s="42">
        <f>May!$D16</f>
        <v>478</v>
      </c>
      <c r="M62" s="42">
        <f>Jun!$D16</f>
        <v>455</v>
      </c>
      <c r="N62" s="43">
        <f t="shared" si="10"/>
        <v>5696</v>
      </c>
      <c r="O62" s="23"/>
    </row>
    <row r="63" spans="1:15" x14ac:dyDescent="0.25">
      <c r="A63" s="41" t="s">
        <v>37</v>
      </c>
      <c r="B63" s="42">
        <f>Jul!$D17</f>
        <v>509</v>
      </c>
      <c r="C63" s="42">
        <f>Aug!$D17</f>
        <v>482</v>
      </c>
      <c r="D63" s="42">
        <f>Sep!$D17</f>
        <v>447</v>
      </c>
      <c r="E63" s="42">
        <f>Oct!$D17</f>
        <v>489</v>
      </c>
      <c r="F63" s="42">
        <f>Nov!$D17</f>
        <v>426</v>
      </c>
      <c r="G63" s="42">
        <f>Dec!$D17</f>
        <v>502</v>
      </c>
      <c r="H63" s="42">
        <f>Jan!$D17</f>
        <v>522</v>
      </c>
      <c r="I63" s="42">
        <f>Feb!$D17</f>
        <v>479</v>
      </c>
      <c r="J63" s="42">
        <f>Mar!$D17</f>
        <v>551</v>
      </c>
      <c r="K63" s="42">
        <f>Apr!$D17</f>
        <v>461</v>
      </c>
      <c r="L63" s="42">
        <f>May!$D17</f>
        <v>464</v>
      </c>
      <c r="M63" s="42">
        <f>Jun!$D17</f>
        <v>454</v>
      </c>
      <c r="N63" s="43">
        <f t="shared" si="10"/>
        <v>5786</v>
      </c>
      <c r="O63" s="23"/>
    </row>
    <row r="64" spans="1:15" x14ac:dyDescent="0.25">
      <c r="A64" s="41" t="s">
        <v>38</v>
      </c>
      <c r="B64" s="42">
        <f>Jul!$D18</f>
        <v>504</v>
      </c>
      <c r="C64" s="42">
        <f>Aug!$D18</f>
        <v>427</v>
      </c>
      <c r="D64" s="42">
        <f>Sep!$D18</f>
        <v>445</v>
      </c>
      <c r="E64" s="42">
        <f>Oct!$D18</f>
        <v>492</v>
      </c>
      <c r="F64" s="42">
        <f>Nov!$D18</f>
        <v>420</v>
      </c>
      <c r="G64" s="42">
        <f>Dec!$D18</f>
        <v>456</v>
      </c>
      <c r="H64" s="42">
        <f>Jan!$D18</f>
        <v>505</v>
      </c>
      <c r="I64" s="42">
        <f>Feb!$D18</f>
        <v>474</v>
      </c>
      <c r="J64" s="42">
        <f>Mar!$D18</f>
        <v>602</v>
      </c>
      <c r="K64" s="42">
        <f>Apr!$D18</f>
        <v>499</v>
      </c>
      <c r="L64" s="42">
        <f>May!$D18</f>
        <v>435</v>
      </c>
      <c r="M64" s="42">
        <f>Jun!$D18</f>
        <v>440</v>
      </c>
      <c r="N64" s="43">
        <f t="shared" si="10"/>
        <v>5699</v>
      </c>
      <c r="O64" s="23"/>
    </row>
    <row r="65" spans="1:17" x14ac:dyDescent="0.25">
      <c r="A65" s="41" t="s">
        <v>39</v>
      </c>
      <c r="B65" s="42">
        <f>Jul!$D19</f>
        <v>502</v>
      </c>
      <c r="C65" s="42">
        <f>Aug!$D19</f>
        <v>489</v>
      </c>
      <c r="D65" s="42">
        <f>Sep!$D19</f>
        <v>468</v>
      </c>
      <c r="E65" s="42">
        <f>Oct!$D19</f>
        <v>493</v>
      </c>
      <c r="F65" s="42">
        <f>Nov!$D19</f>
        <v>487</v>
      </c>
      <c r="G65" s="42">
        <f>Dec!$D19</f>
        <v>448</v>
      </c>
      <c r="H65" s="42">
        <f>Jan!$D19</f>
        <v>531</v>
      </c>
      <c r="I65" s="42">
        <f>Feb!$D19</f>
        <v>468</v>
      </c>
      <c r="J65" s="42">
        <f>Mar!$D19</f>
        <v>719</v>
      </c>
      <c r="K65" s="42">
        <f>Apr!$D19</f>
        <v>467</v>
      </c>
      <c r="L65" s="42">
        <f>May!$D19</f>
        <v>498</v>
      </c>
      <c r="M65" s="42">
        <f>Jun!$D19</f>
        <v>519</v>
      </c>
      <c r="N65" s="43">
        <f t="shared" si="10"/>
        <v>6089</v>
      </c>
      <c r="O65" s="23"/>
    </row>
    <row r="66" spans="1:17" x14ac:dyDescent="0.25">
      <c r="A66" s="44" t="s">
        <v>70</v>
      </c>
      <c r="B66" s="35">
        <f>SUM(B59:B65)</f>
        <v>3429</v>
      </c>
      <c r="C66" s="35">
        <f t="shared" ref="C66:N66" si="16">SUM(C59:C65)</f>
        <v>3360</v>
      </c>
      <c r="D66" s="35">
        <f t="shared" si="16"/>
        <v>3239</v>
      </c>
      <c r="E66" s="35">
        <f t="shared" si="16"/>
        <v>3442</v>
      </c>
      <c r="F66" s="35">
        <f t="shared" si="16"/>
        <v>3135</v>
      </c>
      <c r="G66" s="35">
        <f t="shared" si="16"/>
        <v>3301</v>
      </c>
      <c r="H66" s="35">
        <f t="shared" si="16"/>
        <v>3585</v>
      </c>
      <c r="I66" s="35">
        <f t="shared" si="16"/>
        <v>3238</v>
      </c>
      <c r="J66" s="35">
        <f t="shared" si="16"/>
        <v>4044</v>
      </c>
      <c r="K66" s="35">
        <f t="shared" si="16"/>
        <v>3401</v>
      </c>
      <c r="L66" s="35">
        <f t="shared" si="16"/>
        <v>3342</v>
      </c>
      <c r="M66" s="35">
        <f t="shared" si="16"/>
        <v>3299</v>
      </c>
      <c r="N66" s="35">
        <f t="shared" si="16"/>
        <v>40815</v>
      </c>
      <c r="O66" s="14"/>
    </row>
    <row r="67" spans="1:17" x14ac:dyDescent="0.25">
      <c r="A67" s="41" t="s">
        <v>41</v>
      </c>
      <c r="B67" s="42">
        <f>Jul!$D24</f>
        <v>494</v>
      </c>
      <c r="C67" s="42">
        <f>Aug!$D24</f>
        <v>441</v>
      </c>
      <c r="D67" s="42">
        <f>Sep!$D24</f>
        <v>458</v>
      </c>
      <c r="E67" s="42">
        <f>Oct!$D24</f>
        <v>1385</v>
      </c>
      <c r="F67" s="42">
        <f>Nov!$D24</f>
        <v>643</v>
      </c>
      <c r="G67" s="42">
        <f>Dec!$D24</f>
        <v>693</v>
      </c>
      <c r="H67" s="42">
        <f>Jan!$D24</f>
        <v>569</v>
      </c>
      <c r="I67" s="42">
        <f>Feb!$D24</f>
        <v>578</v>
      </c>
      <c r="J67" s="42">
        <f>Mar!$D24</f>
        <v>567</v>
      </c>
      <c r="K67" s="42">
        <f>Apr!$D24</f>
        <v>722</v>
      </c>
      <c r="L67" s="42">
        <f>May!$D24</f>
        <v>667</v>
      </c>
      <c r="M67" s="42">
        <f>Jun!$D24</f>
        <v>519</v>
      </c>
      <c r="N67" s="43">
        <f t="shared" si="10"/>
        <v>7736</v>
      </c>
      <c r="O67" s="23"/>
    </row>
    <row r="68" spans="1:17" x14ac:dyDescent="0.25">
      <c r="A68" s="41" t="s">
        <v>42</v>
      </c>
      <c r="B68" s="42">
        <f>Jul!$D25</f>
        <v>950</v>
      </c>
      <c r="C68" s="42">
        <f>Aug!$D25</f>
        <v>1101</v>
      </c>
      <c r="D68" s="42">
        <f>Sep!$D25</f>
        <v>1032</v>
      </c>
      <c r="E68" s="42">
        <f>Oct!$D25</f>
        <v>856</v>
      </c>
      <c r="F68" s="42">
        <f>Nov!$D25</f>
        <v>932</v>
      </c>
      <c r="G68" s="42">
        <f>Dec!$D25</f>
        <v>862</v>
      </c>
      <c r="H68" s="42">
        <f>Jan!$D25</f>
        <v>825</v>
      </c>
      <c r="I68" s="42">
        <f>Feb!$D25</f>
        <v>995</v>
      </c>
      <c r="J68" s="42">
        <f>Mar!$D25</f>
        <v>1002</v>
      </c>
      <c r="K68" s="42">
        <f>Apr!$D25</f>
        <v>936</v>
      </c>
      <c r="L68" s="42">
        <f>May!$D25</f>
        <v>1055</v>
      </c>
      <c r="M68" s="42">
        <f>Jun!$D25</f>
        <v>900</v>
      </c>
      <c r="N68" s="43">
        <f t="shared" si="10"/>
        <v>11446</v>
      </c>
      <c r="O68" s="23"/>
    </row>
    <row r="69" spans="1:17" x14ac:dyDescent="0.25">
      <c r="A69" s="41" t="s">
        <v>43</v>
      </c>
      <c r="B69" s="42">
        <f>Jul!$D26</f>
        <v>1717</v>
      </c>
      <c r="C69" s="42">
        <f>Aug!$D26</f>
        <v>1715</v>
      </c>
      <c r="D69" s="42">
        <f>Sep!$D26</f>
        <v>1593</v>
      </c>
      <c r="E69" s="42">
        <f>Oct!$D26</f>
        <v>1712</v>
      </c>
      <c r="F69" s="42">
        <f>Nov!$D26</f>
        <v>1594</v>
      </c>
      <c r="G69" s="42">
        <f>Dec!$D26</f>
        <v>1689</v>
      </c>
      <c r="H69" s="42">
        <f>Jan!$D26</f>
        <v>1657</v>
      </c>
      <c r="I69" s="42">
        <f>Feb!$D26</f>
        <v>1852</v>
      </c>
      <c r="J69" s="42">
        <f>Mar!$D26</f>
        <v>1963</v>
      </c>
      <c r="K69" s="42">
        <f>Apr!$D26</f>
        <v>1719</v>
      </c>
      <c r="L69" s="42">
        <f>May!$D26</f>
        <v>1594</v>
      </c>
      <c r="M69" s="42">
        <f>Jun!$D26</f>
        <v>1617</v>
      </c>
      <c r="N69" s="43">
        <f t="shared" si="10"/>
        <v>20422</v>
      </c>
      <c r="O69" s="23"/>
    </row>
    <row r="70" spans="1:17" x14ac:dyDescent="0.25">
      <c r="A70" s="41" t="s">
        <v>44</v>
      </c>
      <c r="B70" s="42">
        <f>Jul!$D27</f>
        <v>606</v>
      </c>
      <c r="C70" s="42">
        <f>Aug!$D27</f>
        <v>612</v>
      </c>
      <c r="D70" s="42">
        <f>Sep!$D27</f>
        <v>511</v>
      </c>
      <c r="E70" s="42">
        <f>Oct!$D27</f>
        <v>519</v>
      </c>
      <c r="F70" s="42">
        <f>Nov!$D27</f>
        <v>545</v>
      </c>
      <c r="G70" s="42">
        <f>Dec!$D27</f>
        <v>497</v>
      </c>
      <c r="H70" s="42">
        <f>Jan!$D27</f>
        <v>613</v>
      </c>
      <c r="I70" s="42">
        <f>Feb!$D27</f>
        <v>585</v>
      </c>
      <c r="J70" s="42">
        <f>Mar!$D27</f>
        <v>548</v>
      </c>
      <c r="K70" s="42">
        <f>Apr!$D27</f>
        <v>760</v>
      </c>
      <c r="L70" s="42">
        <f>May!$D27</f>
        <v>577</v>
      </c>
      <c r="M70" s="42">
        <f>Jun!$D27</f>
        <v>648</v>
      </c>
      <c r="N70" s="43">
        <f t="shared" si="10"/>
        <v>7021</v>
      </c>
      <c r="O70" s="23"/>
    </row>
    <row r="71" spans="1:17" x14ac:dyDescent="0.25">
      <c r="A71" s="41" t="s">
        <v>45</v>
      </c>
      <c r="B71" s="42">
        <f>Jul!$D28</f>
        <v>28</v>
      </c>
      <c r="C71" s="42">
        <f>Aug!$D28</f>
        <v>65</v>
      </c>
      <c r="D71" s="42">
        <f>Sep!$D28</f>
        <v>61</v>
      </c>
      <c r="E71" s="42">
        <f>Oct!$D28</f>
        <v>79</v>
      </c>
      <c r="F71" s="42">
        <f>Nov!$D28</f>
        <v>52</v>
      </c>
      <c r="G71" s="42">
        <f>Dec!$D28</f>
        <v>54</v>
      </c>
      <c r="H71" s="42">
        <f>Jan!$D28</f>
        <v>54</v>
      </c>
      <c r="I71" s="42">
        <f>Feb!$D28</f>
        <v>85</v>
      </c>
      <c r="J71" s="42">
        <f>Mar!$D28</f>
        <v>141</v>
      </c>
      <c r="K71" s="42">
        <f>Apr!$D28</f>
        <v>147</v>
      </c>
      <c r="L71" s="42">
        <f>May!$D28</f>
        <v>104</v>
      </c>
      <c r="M71" s="42">
        <f>Jun!$D28</f>
        <v>96</v>
      </c>
      <c r="N71" s="43">
        <f t="shared" si="10"/>
        <v>966</v>
      </c>
      <c r="O71" s="23"/>
    </row>
    <row r="72" spans="1:17" x14ac:dyDescent="0.25">
      <c r="A72" s="41" t="s">
        <v>47</v>
      </c>
      <c r="B72" s="42">
        <f>Jul!$D29</f>
        <v>126</v>
      </c>
      <c r="C72" s="42">
        <f>Aug!$D29</f>
        <v>129</v>
      </c>
      <c r="D72" s="42">
        <f>Sep!$D29</f>
        <v>113</v>
      </c>
      <c r="E72" s="42">
        <f>Oct!$D29</f>
        <v>92</v>
      </c>
      <c r="F72" s="42">
        <f>Nov!$D29</f>
        <v>154</v>
      </c>
      <c r="G72" s="42">
        <f>Dec!$D29</f>
        <v>87</v>
      </c>
      <c r="H72" s="42">
        <f>Jan!$D29</f>
        <v>65</v>
      </c>
      <c r="I72" s="42">
        <f>Feb!$D29</f>
        <v>105</v>
      </c>
      <c r="J72" s="42">
        <f>Mar!$D29</f>
        <v>121</v>
      </c>
      <c r="K72" s="42">
        <f>Apr!$D29</f>
        <v>114</v>
      </c>
      <c r="L72" s="42">
        <f>May!$D29</f>
        <v>69</v>
      </c>
      <c r="M72" s="42">
        <f>Jun!$D29</f>
        <v>122</v>
      </c>
      <c r="N72" s="43">
        <f t="shared" si="10"/>
        <v>1297</v>
      </c>
      <c r="O72" s="23"/>
    </row>
    <row r="73" spans="1:17" x14ac:dyDescent="0.25">
      <c r="A73" s="41" t="s">
        <v>48</v>
      </c>
      <c r="B73" s="42">
        <f>Jul!$D30</f>
        <v>278</v>
      </c>
      <c r="C73" s="42">
        <f>Aug!$D30</f>
        <v>306</v>
      </c>
      <c r="D73" s="42">
        <f>Sep!$D30</f>
        <v>280</v>
      </c>
      <c r="E73" s="42">
        <f>Oct!$D30</f>
        <v>340</v>
      </c>
      <c r="F73" s="42">
        <f>Nov!$D30</f>
        <v>209</v>
      </c>
      <c r="G73" s="42">
        <f>Dec!$D30</f>
        <v>260</v>
      </c>
      <c r="H73" s="42">
        <f>Jan!$D30</f>
        <v>211</v>
      </c>
      <c r="I73" s="42">
        <f>Feb!$D30</f>
        <v>229</v>
      </c>
      <c r="J73" s="42">
        <f>Mar!$D30</f>
        <v>297</v>
      </c>
      <c r="K73" s="42">
        <f>Apr!$D30</f>
        <v>335</v>
      </c>
      <c r="L73" s="42">
        <f>May!$D30</f>
        <v>340</v>
      </c>
      <c r="M73" s="42">
        <f>Jun!$D30</f>
        <v>302</v>
      </c>
      <c r="N73" s="43">
        <f t="shared" si="10"/>
        <v>3387</v>
      </c>
      <c r="O73" s="23"/>
      <c r="Q73" s="36"/>
    </row>
    <row r="74" spans="1:17" x14ac:dyDescent="0.25">
      <c r="A74" s="44" t="s">
        <v>69</v>
      </c>
      <c r="B74" s="35">
        <f>SUM(B67:B73)</f>
        <v>4199</v>
      </c>
      <c r="C74" s="35">
        <f t="shared" ref="C74:N74" si="17">SUM(C67:C73)</f>
        <v>4369</v>
      </c>
      <c r="D74" s="35">
        <f t="shared" si="17"/>
        <v>4048</v>
      </c>
      <c r="E74" s="35">
        <f t="shared" si="17"/>
        <v>4983</v>
      </c>
      <c r="F74" s="35">
        <f t="shared" si="17"/>
        <v>4129</v>
      </c>
      <c r="G74" s="35">
        <f t="shared" si="17"/>
        <v>4142</v>
      </c>
      <c r="H74" s="35">
        <f t="shared" si="17"/>
        <v>3994</v>
      </c>
      <c r="I74" s="35">
        <f t="shared" si="17"/>
        <v>4429</v>
      </c>
      <c r="J74" s="35">
        <f t="shared" si="17"/>
        <v>4639</v>
      </c>
      <c r="K74" s="35">
        <f t="shared" si="17"/>
        <v>4733</v>
      </c>
      <c r="L74" s="35">
        <f t="shared" si="17"/>
        <v>4406</v>
      </c>
      <c r="M74" s="35">
        <f t="shared" si="17"/>
        <v>4204</v>
      </c>
      <c r="N74" s="35">
        <f t="shared" si="17"/>
        <v>52275</v>
      </c>
      <c r="O74" s="23"/>
      <c r="Q74" s="36"/>
    </row>
    <row r="75" spans="1:17" s="27" customFormat="1" x14ac:dyDescent="0.25">
      <c r="A75" s="45" t="s">
        <v>72</v>
      </c>
      <c r="B75" s="37">
        <f>B58+B66+B74</f>
        <v>7739</v>
      </c>
      <c r="C75" s="37">
        <f t="shared" ref="C75:N75" si="18">C58+C66+C74</f>
        <v>7771</v>
      </c>
      <c r="D75" s="37">
        <f t="shared" si="18"/>
        <v>7319</v>
      </c>
      <c r="E75" s="37">
        <f t="shared" si="18"/>
        <v>8489</v>
      </c>
      <c r="F75" s="37">
        <f t="shared" si="18"/>
        <v>7314</v>
      </c>
      <c r="G75" s="37">
        <f t="shared" si="18"/>
        <v>7505</v>
      </c>
      <c r="H75" s="37">
        <f t="shared" si="18"/>
        <v>7648</v>
      </c>
      <c r="I75" s="37">
        <f t="shared" si="18"/>
        <v>7744</v>
      </c>
      <c r="J75" s="37">
        <f t="shared" si="18"/>
        <v>8741</v>
      </c>
      <c r="K75" s="37">
        <f t="shared" si="18"/>
        <v>8188</v>
      </c>
      <c r="L75" s="37">
        <f t="shared" si="18"/>
        <v>7792</v>
      </c>
      <c r="M75" s="37">
        <f t="shared" si="18"/>
        <v>7534</v>
      </c>
      <c r="N75" s="37">
        <f t="shared" si="18"/>
        <v>93784</v>
      </c>
      <c r="O75" s="34"/>
      <c r="Q75" s="36"/>
    </row>
    <row r="76" spans="1:17" s="27" customFormat="1" x14ac:dyDescent="0.25">
      <c r="A76" s="48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3"/>
      <c r="O76" s="38"/>
    </row>
    <row r="77" spans="1:17" x14ac:dyDescent="0.25">
      <c r="A77" s="51" t="s">
        <v>62</v>
      </c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34"/>
    </row>
    <row r="78" spans="1:17" x14ac:dyDescent="0.25">
      <c r="A78" s="41" t="s">
        <v>56</v>
      </c>
      <c r="B78" s="42">
        <f>Jul!$C6</f>
        <v>358.69999999999976</v>
      </c>
      <c r="C78" s="42">
        <f>Aug!$C6</f>
        <v>368.28333333333319</v>
      </c>
      <c r="D78" s="42">
        <f>Sep!$C6</f>
        <v>332.18333333333317</v>
      </c>
      <c r="E78" s="42">
        <f>Oct!$C6</f>
        <v>355.86666666666656</v>
      </c>
      <c r="F78" s="42">
        <f>Nov!$C6</f>
        <v>306.76666666666654</v>
      </c>
      <c r="G78" s="42">
        <f>Dec!$C6</f>
        <v>337.41666666666652</v>
      </c>
      <c r="H78" s="42">
        <f>Jan!$C6</f>
        <v>345.73333333333335</v>
      </c>
      <c r="I78" s="42">
        <f>Feb!$C6</f>
        <v>267.73333333333335</v>
      </c>
      <c r="J78" s="42">
        <f>Mar!$C6</f>
        <v>351.61666666666667</v>
      </c>
      <c r="K78" s="42">
        <f>Apr!$C6</f>
        <v>349.43333333333334</v>
      </c>
      <c r="L78" s="42">
        <f>May!$C6</f>
        <v>317.96666666666709</v>
      </c>
      <c r="M78" s="42">
        <f>Jun!$C6</f>
        <v>303.8999999999993</v>
      </c>
      <c r="N78" s="43">
        <f t="shared" si="10"/>
        <v>3995.599999999999</v>
      </c>
      <c r="O78" s="23"/>
    </row>
    <row r="79" spans="1:17" x14ac:dyDescent="0.25">
      <c r="A79" s="41" t="s">
        <v>57</v>
      </c>
      <c r="B79" s="42">
        <f>Jul!$C7</f>
        <v>361.4</v>
      </c>
      <c r="C79" s="42">
        <f>Aug!$C7</f>
        <v>373.24999999999994</v>
      </c>
      <c r="D79" s="42">
        <f>Sep!$C7</f>
        <v>343.15</v>
      </c>
      <c r="E79" s="42">
        <f>Oct!$C7</f>
        <v>376.99999999999994</v>
      </c>
      <c r="F79" s="42">
        <f>Nov!$C7</f>
        <v>342.56666666666672</v>
      </c>
      <c r="G79" s="42">
        <f>Dec!$C7</f>
        <v>354.41666666666674</v>
      </c>
      <c r="H79" s="42">
        <f>Jan!$C7</f>
        <v>356.24999999999994</v>
      </c>
      <c r="I79" s="42">
        <f>Feb!$C7</f>
        <v>326.56666666666661</v>
      </c>
      <c r="J79" s="42">
        <f>Mar!$C7</f>
        <v>369.69999999999987</v>
      </c>
      <c r="K79" s="42">
        <f>Apr!$C7</f>
        <v>341.2</v>
      </c>
      <c r="L79" s="42">
        <f>May!$C7</f>
        <v>334.41666666666777</v>
      </c>
      <c r="M79" s="42">
        <f>Jun!$C7</f>
        <v>311.8499999999998</v>
      </c>
      <c r="N79" s="43">
        <f t="shared" si="10"/>
        <v>4191.7666666666664</v>
      </c>
      <c r="O79" s="23"/>
    </row>
    <row r="80" spans="1:17" x14ac:dyDescent="0.25">
      <c r="A80" s="41" t="s">
        <v>31</v>
      </c>
      <c r="B80" s="42">
        <f>Jul!$C8</f>
        <v>202.29999999999995</v>
      </c>
      <c r="C80" s="42">
        <f>Aug!$C8</f>
        <v>249.33333333333343</v>
      </c>
      <c r="D80" s="42">
        <f>Sep!$C8</f>
        <v>240.61666666666665</v>
      </c>
      <c r="E80" s="42">
        <f>Oct!$C8</f>
        <v>274.73333333333335</v>
      </c>
      <c r="F80" s="42">
        <f>Nov!$C8</f>
        <v>217.93333333333334</v>
      </c>
      <c r="G80" s="42">
        <f>Dec!$C8</f>
        <v>227.11666666666673</v>
      </c>
      <c r="H80" s="42">
        <f>Jan!$C8</f>
        <v>260.45000000000005</v>
      </c>
      <c r="I80" s="42">
        <f>Feb!$C8</f>
        <v>159.75000000000006</v>
      </c>
      <c r="J80" s="42">
        <f>Mar!$C8</f>
        <v>256.20000000000005</v>
      </c>
      <c r="K80" s="42">
        <f>Apr!$C8</f>
        <v>259.38333333333338</v>
      </c>
      <c r="L80" s="42">
        <f>May!$C8</f>
        <v>234.49999999999994</v>
      </c>
      <c r="M80" s="42">
        <f>Jun!$C8</f>
        <v>183.90000000000006</v>
      </c>
      <c r="N80" s="43">
        <f t="shared" si="10"/>
        <v>2766.2166666666667</v>
      </c>
      <c r="O80" s="23"/>
    </row>
    <row r="81" spans="1:15" x14ac:dyDescent="0.25">
      <c r="A81" s="44" t="s">
        <v>63</v>
      </c>
      <c r="B81" s="35">
        <f>SUM(B78:B80)</f>
        <v>922.39999999999964</v>
      </c>
      <c r="C81" s="35">
        <f t="shared" ref="C81:N81" si="19">SUM(C78:C80)</f>
        <v>990.86666666666656</v>
      </c>
      <c r="D81" s="35">
        <f t="shared" si="19"/>
        <v>915.94999999999982</v>
      </c>
      <c r="E81" s="35">
        <f t="shared" si="19"/>
        <v>1007.5999999999999</v>
      </c>
      <c r="F81" s="35">
        <f t="shared" si="19"/>
        <v>867.26666666666665</v>
      </c>
      <c r="G81" s="35">
        <f t="shared" si="19"/>
        <v>918.95</v>
      </c>
      <c r="H81" s="35">
        <f t="shared" si="19"/>
        <v>962.43333333333339</v>
      </c>
      <c r="I81" s="35">
        <f t="shared" si="19"/>
        <v>754.05</v>
      </c>
      <c r="J81" s="35">
        <f t="shared" si="19"/>
        <v>977.51666666666665</v>
      </c>
      <c r="K81" s="35">
        <f t="shared" si="19"/>
        <v>950.01666666666665</v>
      </c>
      <c r="L81" s="35">
        <f t="shared" si="19"/>
        <v>886.8833333333348</v>
      </c>
      <c r="M81" s="35">
        <f t="shared" si="19"/>
        <v>799.64999999999918</v>
      </c>
      <c r="N81" s="35">
        <f t="shared" si="19"/>
        <v>10953.583333333332</v>
      </c>
      <c r="O81" s="28"/>
    </row>
    <row r="82" spans="1:15" x14ac:dyDescent="0.25">
      <c r="A82" s="41" t="s">
        <v>33</v>
      </c>
      <c r="B82" s="42">
        <f>Jul!$C13</f>
        <v>346.29999999999995</v>
      </c>
      <c r="C82" s="42">
        <f>Aug!$C13</f>
        <v>330.4166666666664</v>
      </c>
      <c r="D82" s="42">
        <f>Sep!$C13</f>
        <v>328.74999999999966</v>
      </c>
      <c r="E82" s="42">
        <f>Oct!$C13</f>
        <v>363.33333333333314</v>
      </c>
      <c r="F82" s="42">
        <f>Nov!$C13</f>
        <v>327.34999999999974</v>
      </c>
      <c r="G82" s="42">
        <f>Dec!$C13</f>
        <v>336.99999999999983</v>
      </c>
      <c r="H82" s="42">
        <f>Jan!$C13</f>
        <v>347.4499999999997</v>
      </c>
      <c r="I82" s="42">
        <f>Feb!$C13</f>
        <v>322.69999999999976</v>
      </c>
      <c r="J82" s="42">
        <f>Mar!$C13</f>
        <v>366.31666666666655</v>
      </c>
      <c r="K82" s="42">
        <f>Apr!$C13</f>
        <v>333.38333333333287</v>
      </c>
      <c r="L82" s="42">
        <f>May!$C13</f>
        <v>340.13333333333304</v>
      </c>
      <c r="M82" s="42">
        <f>Jun!$C13</f>
        <v>343.71666666666641</v>
      </c>
      <c r="N82" s="43">
        <f t="shared" si="10"/>
        <v>4086.8499999999972</v>
      </c>
      <c r="O82" s="23"/>
    </row>
    <row r="83" spans="1:15" x14ac:dyDescent="0.25">
      <c r="A83" s="41" t="s">
        <v>34</v>
      </c>
      <c r="B83" s="42">
        <f>Jul!$C14</f>
        <v>360.58333333333354</v>
      </c>
      <c r="C83" s="42">
        <f>Aug!$C14</f>
        <v>391.98333333333335</v>
      </c>
      <c r="D83" s="42">
        <f>Sep!$C14</f>
        <v>342.20000000000005</v>
      </c>
      <c r="E83" s="42">
        <f>Oct!$C14</f>
        <v>369.21666666666675</v>
      </c>
      <c r="F83" s="42">
        <f>Nov!$C14</f>
        <v>341.33333333333331</v>
      </c>
      <c r="G83" s="42">
        <f>Dec!$C14</f>
        <v>351.40000000000009</v>
      </c>
      <c r="H83" s="42">
        <f>Jan!$C14</f>
        <v>354.05000000000013</v>
      </c>
      <c r="I83" s="42">
        <f>Feb!$C14</f>
        <v>329.7166666666667</v>
      </c>
      <c r="J83" s="42">
        <f>Mar!$C14</f>
        <v>381.35</v>
      </c>
      <c r="K83" s="42">
        <f>Apr!$C14</f>
        <v>363.30000000000013</v>
      </c>
      <c r="L83" s="42">
        <f>May!$C14</f>
        <v>361.76666666666688</v>
      </c>
      <c r="M83" s="42">
        <f>Jun!$C14</f>
        <v>353.33333333333348</v>
      </c>
      <c r="N83" s="43">
        <f t="shared" si="10"/>
        <v>4300.2333333333345</v>
      </c>
      <c r="O83" s="23"/>
    </row>
    <row r="84" spans="1:15" x14ac:dyDescent="0.25">
      <c r="A84" s="41" t="s">
        <v>35</v>
      </c>
      <c r="B84" s="42">
        <f>Jul!$C15</f>
        <v>344.00000000000006</v>
      </c>
      <c r="C84" s="42">
        <f>Aug!$C15</f>
        <v>348.80000000000007</v>
      </c>
      <c r="D84" s="42">
        <f>Sep!$C15</f>
        <v>339.31666666666672</v>
      </c>
      <c r="E84" s="42">
        <f>Oct!$C15</f>
        <v>364.40000000000003</v>
      </c>
      <c r="F84" s="42">
        <f>Nov!$C15</f>
        <v>340.00000000000023</v>
      </c>
      <c r="G84" s="42">
        <f>Dec!$C15</f>
        <v>351.93333333333339</v>
      </c>
      <c r="H84" s="42">
        <f>Jan!$C15</f>
        <v>354.66666666666674</v>
      </c>
      <c r="I84" s="42">
        <f>Feb!$C15</f>
        <v>327.64999999999998</v>
      </c>
      <c r="J84" s="42">
        <f>Mar!$C15</f>
        <v>375.9666666666667</v>
      </c>
      <c r="K84" s="42">
        <f>Apr!$C15</f>
        <v>350.08333333333343</v>
      </c>
      <c r="L84" s="42">
        <f>May!$C15</f>
        <v>364.70000000000027</v>
      </c>
      <c r="M84" s="42">
        <f>Jun!$C15</f>
        <v>356</v>
      </c>
      <c r="N84" s="43">
        <f t="shared" si="10"/>
        <v>4217.5166666666682</v>
      </c>
      <c r="O84" s="23"/>
    </row>
    <row r="85" spans="1:15" x14ac:dyDescent="0.25">
      <c r="A85" s="41" t="s">
        <v>36</v>
      </c>
      <c r="B85" s="42">
        <f>Jul!$C16</f>
        <v>348.21666666666675</v>
      </c>
      <c r="C85" s="42">
        <f>Aug!$C16</f>
        <v>345.10000000000008</v>
      </c>
      <c r="D85" s="42">
        <f>Sep!$C16</f>
        <v>335.36666666666673</v>
      </c>
      <c r="E85" s="42">
        <f>Oct!$C16</f>
        <v>362.01666666666677</v>
      </c>
      <c r="F85" s="42">
        <f>Nov!$C16</f>
        <v>331.93333333333339</v>
      </c>
      <c r="G85" s="42">
        <f>Dec!$C16</f>
        <v>343.76666666666677</v>
      </c>
      <c r="H85" s="42">
        <f>Jan!$C16</f>
        <v>338.1</v>
      </c>
      <c r="I85" s="42">
        <f>Feb!$C16</f>
        <v>320.51666666666677</v>
      </c>
      <c r="J85" s="42">
        <f>Mar!$C16</f>
        <v>378.38333333333321</v>
      </c>
      <c r="K85" s="42">
        <f>Apr!$C16</f>
        <v>343.28333333333353</v>
      </c>
      <c r="L85" s="42">
        <f>May!$C16</f>
        <v>354.23333333333323</v>
      </c>
      <c r="M85" s="42">
        <f>Jun!$C16</f>
        <v>354.18333333333328</v>
      </c>
      <c r="N85" s="43">
        <f t="shared" si="10"/>
        <v>4155.1000000000004</v>
      </c>
      <c r="O85" s="23"/>
    </row>
    <row r="86" spans="1:15" x14ac:dyDescent="0.25">
      <c r="A86" s="41" t="s">
        <v>37</v>
      </c>
      <c r="B86" s="42">
        <f>Jul!$C17</f>
        <v>347.88333333333355</v>
      </c>
      <c r="C86" s="42">
        <f>Aug!$C17</f>
        <v>367.28333333333364</v>
      </c>
      <c r="D86" s="42">
        <f>Sep!$C17</f>
        <v>338.3666666666669</v>
      </c>
      <c r="E86" s="42">
        <f>Oct!$C17</f>
        <v>371.20000000000022</v>
      </c>
      <c r="F86" s="42">
        <f>Nov!$C17</f>
        <v>344.43333333333339</v>
      </c>
      <c r="G86" s="42">
        <f>Dec!$C17</f>
        <v>353.41666666666686</v>
      </c>
      <c r="H86" s="42">
        <f>Jan!$C17</f>
        <v>363.08333333333343</v>
      </c>
      <c r="I86" s="42">
        <f>Feb!$C17</f>
        <v>336.35000000000008</v>
      </c>
      <c r="J86" s="42">
        <f>Mar!$C17</f>
        <v>386.0333333333333</v>
      </c>
      <c r="K86" s="42">
        <f>Apr!$C17</f>
        <v>357.08333333333326</v>
      </c>
      <c r="L86" s="42">
        <f>May!$C17</f>
        <v>364.83333333333354</v>
      </c>
      <c r="M86" s="42">
        <f>Jun!$C17</f>
        <v>357.00000000000028</v>
      </c>
      <c r="N86" s="43">
        <f t="shared" si="10"/>
        <v>4286.966666666669</v>
      </c>
      <c r="O86" s="23"/>
    </row>
    <row r="87" spans="1:15" x14ac:dyDescent="0.25">
      <c r="A87" s="41" t="s">
        <v>38</v>
      </c>
      <c r="B87" s="42">
        <f>Jul!$C18</f>
        <v>344.38333333333321</v>
      </c>
      <c r="C87" s="42">
        <f>Aug!$C18</f>
        <v>357.26666666666694</v>
      </c>
      <c r="D87" s="42">
        <f>Sep!$C18</f>
        <v>347.50000000000011</v>
      </c>
      <c r="E87" s="42">
        <f>Oct!$C18</f>
        <v>372.9166666666668</v>
      </c>
      <c r="F87" s="42">
        <f>Nov!$C18</f>
        <v>340.40000000000003</v>
      </c>
      <c r="G87" s="42">
        <f>Dec!$C18</f>
        <v>350.33333333333337</v>
      </c>
      <c r="H87" s="42">
        <f>Jan!$C18</f>
        <v>354.50000000000011</v>
      </c>
      <c r="I87" s="42">
        <f>Feb!$C18</f>
        <v>323.23333333333346</v>
      </c>
      <c r="J87" s="42">
        <f>Mar!$C18</f>
        <v>377.33333333333331</v>
      </c>
      <c r="K87" s="42">
        <f>Apr!$C18</f>
        <v>341.93333333333351</v>
      </c>
      <c r="L87" s="42">
        <f>May!$C18</f>
        <v>362.43333333333317</v>
      </c>
      <c r="M87" s="42">
        <f>Jun!$C18</f>
        <v>337.56666666666655</v>
      </c>
      <c r="N87" s="43">
        <f t="shared" si="10"/>
        <v>4209.8</v>
      </c>
      <c r="O87" s="23"/>
    </row>
    <row r="88" spans="1:15" x14ac:dyDescent="0.25">
      <c r="A88" s="41" t="s">
        <v>39</v>
      </c>
      <c r="B88" s="42">
        <f>Jul!$C19</f>
        <v>387.88333333333355</v>
      </c>
      <c r="C88" s="42">
        <f>Aug!$C19</f>
        <v>396.93333333333328</v>
      </c>
      <c r="D88" s="42">
        <f>Sep!$C19</f>
        <v>365.14999999999975</v>
      </c>
      <c r="E88" s="42">
        <f>Oct!$C19</f>
        <v>413.21666666666647</v>
      </c>
      <c r="F88" s="42">
        <f>Nov!$C19</f>
        <v>369.08333333333309</v>
      </c>
      <c r="G88" s="42">
        <f>Dec!$C19</f>
        <v>386.41666666666663</v>
      </c>
      <c r="H88" s="42">
        <f>Jan!$C19</f>
        <v>394.03333333333313</v>
      </c>
      <c r="I88" s="42">
        <f>Feb!$C19</f>
        <v>356.08333333333326</v>
      </c>
      <c r="J88" s="42">
        <f>Mar!$C19</f>
        <v>409.41666666666652</v>
      </c>
      <c r="K88" s="42">
        <f>Apr!$C19</f>
        <v>381.83333333333303</v>
      </c>
      <c r="L88" s="42">
        <f>May!$C19</f>
        <v>386.24999999999983</v>
      </c>
      <c r="M88" s="42">
        <f>Jun!$C19</f>
        <v>400.34999999999991</v>
      </c>
      <c r="N88" s="43">
        <f t="shared" si="10"/>
        <v>4646.6499999999978</v>
      </c>
      <c r="O88" s="23"/>
    </row>
    <row r="89" spans="1:15" x14ac:dyDescent="0.25">
      <c r="A89" s="44" t="s">
        <v>64</v>
      </c>
      <c r="B89" s="35">
        <f>SUM(B82:B88)</f>
        <v>2479.2500000000005</v>
      </c>
      <c r="C89" s="35">
        <f t="shared" ref="C89:M89" si="20">SUM(C82:C88)</f>
        <v>2537.7833333333338</v>
      </c>
      <c r="D89" s="35">
        <f t="shared" si="20"/>
        <v>2396.6499999999996</v>
      </c>
      <c r="E89" s="35">
        <f t="shared" si="20"/>
        <v>2616.3000000000002</v>
      </c>
      <c r="F89" s="35">
        <f t="shared" si="20"/>
        <v>2394.5333333333333</v>
      </c>
      <c r="G89" s="35">
        <f t="shared" si="20"/>
        <v>2474.2666666666669</v>
      </c>
      <c r="H89" s="35">
        <f t="shared" si="20"/>
        <v>2505.8833333333332</v>
      </c>
      <c r="I89" s="35">
        <f t="shared" si="20"/>
        <v>2316.25</v>
      </c>
      <c r="J89" s="35">
        <f t="shared" si="20"/>
        <v>2674.7999999999997</v>
      </c>
      <c r="K89" s="35">
        <f t="shared" si="20"/>
        <v>2470.8999999999996</v>
      </c>
      <c r="L89" s="35">
        <f t="shared" si="20"/>
        <v>2534.3500000000004</v>
      </c>
      <c r="M89" s="35">
        <f t="shared" si="20"/>
        <v>2502.1499999999996</v>
      </c>
      <c r="N89" s="35">
        <f>SUM(N82:N88)</f>
        <v>29903.116666666669</v>
      </c>
      <c r="O89" s="14"/>
    </row>
    <row r="90" spans="1:15" x14ac:dyDescent="0.25">
      <c r="A90" s="41" t="s">
        <v>41</v>
      </c>
      <c r="B90" s="42">
        <f>Jul!$C24</f>
        <v>622.10000000000014</v>
      </c>
      <c r="C90" s="42">
        <f>Aug!$C24</f>
        <v>639.11666666666667</v>
      </c>
      <c r="D90" s="42">
        <f>Sep!$C24</f>
        <v>581</v>
      </c>
      <c r="E90" s="42">
        <f>Oct!$C24</f>
        <v>653.56666666666649</v>
      </c>
      <c r="F90" s="42">
        <f>Nov!$C24</f>
        <v>555.61666666666633</v>
      </c>
      <c r="G90" s="42">
        <f>Dec!$C24</f>
        <v>558.98333333333346</v>
      </c>
      <c r="H90" s="42">
        <f>Jan!$C24</f>
        <v>566.50000000000023</v>
      </c>
      <c r="I90" s="42">
        <f>Feb!$C24</f>
        <v>540.35000000000014</v>
      </c>
      <c r="J90" s="42">
        <f>Mar!$C24</f>
        <v>570.70000000000027</v>
      </c>
      <c r="K90" s="42">
        <f>Apr!$C24</f>
        <v>635.38333333333333</v>
      </c>
      <c r="L90" s="42">
        <f>May!$C24</f>
        <v>603.65000000000032</v>
      </c>
      <c r="M90" s="42">
        <f>Jun!$C24</f>
        <v>600.08333333333326</v>
      </c>
      <c r="N90" s="43">
        <f t="shared" si="10"/>
        <v>7127.0500000000011</v>
      </c>
      <c r="O90" s="23"/>
    </row>
    <row r="91" spans="1:15" x14ac:dyDescent="0.25">
      <c r="A91" s="41" t="s">
        <v>42</v>
      </c>
      <c r="B91" s="42">
        <f>Jul!$C25</f>
        <v>668.35</v>
      </c>
      <c r="C91" s="42">
        <f>Aug!$C25</f>
        <v>678.31666666666672</v>
      </c>
      <c r="D91" s="42">
        <f>Sep!$C25</f>
        <v>633.48333333333335</v>
      </c>
      <c r="E91" s="42">
        <f>Oct!$C25</f>
        <v>661.16666666666674</v>
      </c>
      <c r="F91" s="42">
        <f>Nov!$C25</f>
        <v>588.54999999999995</v>
      </c>
      <c r="G91" s="42">
        <f>Dec!$C25</f>
        <v>611.45000000000016</v>
      </c>
      <c r="H91" s="42">
        <f>Jan!$C25</f>
        <v>643.90000000000009</v>
      </c>
      <c r="I91" s="42">
        <f>Feb!$C25</f>
        <v>604.86666666666679</v>
      </c>
      <c r="J91" s="42">
        <f>Mar!$C25</f>
        <v>625.96666666666681</v>
      </c>
      <c r="K91" s="42">
        <f>Apr!$C25</f>
        <v>655.80000000000018</v>
      </c>
      <c r="L91" s="42">
        <f>May!$C25</f>
        <v>672.5999999999998</v>
      </c>
      <c r="M91" s="42">
        <f>Jun!$C25</f>
        <v>656.56666666666661</v>
      </c>
      <c r="N91" s="43">
        <f t="shared" si="10"/>
        <v>7701.0166666666673</v>
      </c>
      <c r="O91" s="23"/>
    </row>
    <row r="92" spans="1:15" x14ac:dyDescent="0.25">
      <c r="A92" s="41" t="s">
        <v>43</v>
      </c>
      <c r="B92" s="42">
        <f>Jul!$C26</f>
        <v>659.84999999999991</v>
      </c>
      <c r="C92" s="42">
        <f>Aug!$C26</f>
        <v>669.08333333333337</v>
      </c>
      <c r="D92" s="42">
        <f>Sep!$C26</f>
        <v>604.94999999999982</v>
      </c>
      <c r="E92" s="42">
        <f>Oct!$C26</f>
        <v>671.10000000000014</v>
      </c>
      <c r="F92" s="42">
        <f>Nov!$C26</f>
        <v>586.5333333333333</v>
      </c>
      <c r="G92" s="42">
        <f>Dec!$C26</f>
        <v>600.23333333333346</v>
      </c>
      <c r="H92" s="42">
        <f>Jan!$C26</f>
        <v>634.26666666666688</v>
      </c>
      <c r="I92" s="42">
        <f>Feb!$C26</f>
        <v>576.11666666666656</v>
      </c>
      <c r="J92" s="42">
        <f>Mar!$C26</f>
        <v>623.51666666666665</v>
      </c>
      <c r="K92" s="42">
        <f>Apr!$C26</f>
        <v>642.26666666666665</v>
      </c>
      <c r="L92" s="42">
        <f>May!$C26</f>
        <v>652.74999999999989</v>
      </c>
      <c r="M92" s="42">
        <f>Jun!$C26</f>
        <v>652.31666666666649</v>
      </c>
      <c r="N92" s="43">
        <f t="shared" si="10"/>
        <v>7572.9833333333336</v>
      </c>
      <c r="O92" s="23"/>
    </row>
    <row r="93" spans="1:15" x14ac:dyDescent="0.25">
      <c r="A93" s="41" t="s">
        <v>44</v>
      </c>
      <c r="B93" s="42">
        <f>Jul!$C27</f>
        <v>691.50000000000011</v>
      </c>
      <c r="C93" s="42">
        <f>Aug!$C27</f>
        <v>665.83333333333348</v>
      </c>
      <c r="D93" s="42">
        <f>Sep!$C27</f>
        <v>636.63333333333355</v>
      </c>
      <c r="E93" s="42">
        <f>Oct!$C27</f>
        <v>694.2</v>
      </c>
      <c r="F93" s="42">
        <f>Nov!$C27</f>
        <v>570.7833333333333</v>
      </c>
      <c r="G93" s="42">
        <f>Dec!$C27</f>
        <v>580.19999999999982</v>
      </c>
      <c r="H93" s="42">
        <f>Jan!$C27</f>
        <v>626.79999999999995</v>
      </c>
      <c r="I93" s="42">
        <f>Feb!$C27</f>
        <v>573.83333333333337</v>
      </c>
      <c r="J93" s="42">
        <f>Mar!$C27</f>
        <v>648.25000000000023</v>
      </c>
      <c r="K93" s="42">
        <f>Apr!$C27</f>
        <v>674.90000000000009</v>
      </c>
      <c r="L93" s="42">
        <f>May!$C27</f>
        <v>657.53333333333353</v>
      </c>
      <c r="M93" s="42">
        <f>Jun!$C27</f>
        <v>666.18333333333317</v>
      </c>
      <c r="N93" s="43">
        <f t="shared" si="10"/>
        <v>7686.65</v>
      </c>
      <c r="O93" s="23"/>
    </row>
    <row r="94" spans="1:15" x14ac:dyDescent="0.25">
      <c r="A94" s="41" t="s">
        <v>45</v>
      </c>
      <c r="B94" s="42">
        <f>Jul!$C28</f>
        <v>53.033333333333346</v>
      </c>
      <c r="C94" s="42">
        <f>Aug!$C28</f>
        <v>47.649999999999991</v>
      </c>
      <c r="D94" s="42">
        <f>Sep!$C28</f>
        <v>45.149999999999991</v>
      </c>
      <c r="E94" s="42">
        <f>Oct!$C28</f>
        <v>52.950000000000031</v>
      </c>
      <c r="F94" s="42">
        <f>Nov!$C28</f>
        <v>38.133333333333361</v>
      </c>
      <c r="G94" s="42">
        <f>Dec!$C28</f>
        <v>40.566666666666691</v>
      </c>
      <c r="H94" s="42">
        <f>Jan!$C28</f>
        <v>37.516666666666659</v>
      </c>
      <c r="I94" s="42">
        <f>Feb!$C28</f>
        <v>39.033333333333331</v>
      </c>
      <c r="J94" s="42">
        <f>Mar!$C28</f>
        <v>38.316666666666663</v>
      </c>
      <c r="K94" s="42">
        <f>Apr!$C28</f>
        <v>63.399999999999991</v>
      </c>
      <c r="L94" s="42">
        <f>May!$C28</f>
        <v>44.150000000000006</v>
      </c>
      <c r="M94" s="42">
        <f>Jun!$C28</f>
        <v>44.933333333333323</v>
      </c>
      <c r="N94" s="43">
        <f t="shared" si="10"/>
        <v>544.83333333333337</v>
      </c>
      <c r="O94" s="23"/>
    </row>
    <row r="95" spans="1:15" x14ac:dyDescent="0.25">
      <c r="A95" s="41" t="s">
        <v>47</v>
      </c>
      <c r="B95" s="42">
        <f>Jul!$C29</f>
        <v>38.066666666666677</v>
      </c>
      <c r="C95" s="42">
        <f>Aug!$C29</f>
        <v>36.700000000000031</v>
      </c>
      <c r="D95" s="42">
        <f>Sep!$C29</f>
        <v>34.683333333333344</v>
      </c>
      <c r="E95" s="42">
        <f>Oct!$C29</f>
        <v>39.183333333333366</v>
      </c>
      <c r="F95" s="42">
        <f>Nov!$C29</f>
        <v>27.283333333333395</v>
      </c>
      <c r="G95" s="42">
        <f>Dec!$C29</f>
        <v>29.083333333333382</v>
      </c>
      <c r="H95" s="42">
        <f>Jan!$C29</f>
        <v>26.700000000000017</v>
      </c>
      <c r="I95" s="42">
        <f>Feb!$C29</f>
        <v>29.65000000000002</v>
      </c>
      <c r="J95" s="42">
        <f>Mar!$C29</f>
        <v>28.183333333333358</v>
      </c>
      <c r="K95" s="42">
        <f>Apr!$C29</f>
        <v>28.933333333333351</v>
      </c>
      <c r="L95" s="42">
        <f>May!$C29</f>
        <v>31.21666666666669</v>
      </c>
      <c r="M95" s="42">
        <f>Jun!$C29</f>
        <v>34.466666666666683</v>
      </c>
      <c r="N95" s="43">
        <f t="shared" si="10"/>
        <v>384.15000000000026</v>
      </c>
      <c r="O95" s="23"/>
    </row>
    <row r="96" spans="1:15" x14ac:dyDescent="0.25">
      <c r="A96" s="41" t="s">
        <v>48</v>
      </c>
      <c r="B96" s="42">
        <f>Jul!$C30</f>
        <v>138.25</v>
      </c>
      <c r="C96" s="42">
        <f>Aug!$C30</f>
        <v>134.69999999999996</v>
      </c>
      <c r="D96" s="42">
        <f>Sep!$C30</f>
        <v>119.31666666666666</v>
      </c>
      <c r="E96" s="42">
        <f>Oct!$C30</f>
        <v>135.83333333333337</v>
      </c>
      <c r="F96" s="42">
        <f>Nov!$C30</f>
        <v>96.966666666666711</v>
      </c>
      <c r="G96" s="42">
        <f>Dec!$C30</f>
        <v>105.69999999999999</v>
      </c>
      <c r="H96" s="42">
        <f>Jan!$C30</f>
        <v>90.883333333333297</v>
      </c>
      <c r="I96" s="42">
        <f>Feb!$C30</f>
        <v>94.683333333333337</v>
      </c>
      <c r="J96" s="42">
        <f>Mar!$C30</f>
        <v>92.6</v>
      </c>
      <c r="K96" s="42">
        <f>Apr!$C30</f>
        <v>105.11666666666667</v>
      </c>
      <c r="L96" s="42">
        <f>May!$C30</f>
        <v>124.31666666666665</v>
      </c>
      <c r="M96" s="42">
        <f>Jun!$C30</f>
        <v>121.55000000000004</v>
      </c>
      <c r="N96" s="43">
        <f t="shared" si="10"/>
        <v>1359.9166666666665</v>
      </c>
      <c r="O96" s="23"/>
    </row>
    <row r="97" spans="1:15" x14ac:dyDescent="0.25">
      <c r="A97" s="44" t="s">
        <v>65</v>
      </c>
      <c r="B97" s="35">
        <f>SUM(B90:B96)</f>
        <v>2871.15</v>
      </c>
      <c r="C97" s="35">
        <f t="shared" ref="C97:N97" si="21">SUM(C90:C96)</f>
        <v>2871.4</v>
      </c>
      <c r="D97" s="35">
        <f t="shared" si="21"/>
        <v>2655.2166666666667</v>
      </c>
      <c r="E97" s="35">
        <f t="shared" si="21"/>
        <v>2908</v>
      </c>
      <c r="F97" s="35">
        <f t="shared" si="21"/>
        <v>2463.8666666666659</v>
      </c>
      <c r="G97" s="35">
        <f t="shared" si="21"/>
        <v>2526.2166666666667</v>
      </c>
      <c r="H97" s="35">
        <f t="shared" si="21"/>
        <v>2626.5666666666671</v>
      </c>
      <c r="I97" s="35">
        <f t="shared" si="21"/>
        <v>2458.5333333333338</v>
      </c>
      <c r="J97" s="35">
        <f t="shared" si="21"/>
        <v>2627.5333333333338</v>
      </c>
      <c r="K97" s="35">
        <f t="shared" si="21"/>
        <v>2805.8000000000006</v>
      </c>
      <c r="L97" s="35">
        <f t="shared" si="21"/>
        <v>2786.2166666666672</v>
      </c>
      <c r="M97" s="35">
        <f t="shared" si="21"/>
        <v>2776.1</v>
      </c>
      <c r="N97" s="35">
        <f t="shared" si="21"/>
        <v>32376.600000000006</v>
      </c>
      <c r="O97" s="23"/>
    </row>
    <row r="98" spans="1:15" x14ac:dyDescent="0.25">
      <c r="A98" s="45" t="s">
        <v>66</v>
      </c>
      <c r="B98" s="37">
        <f>B81+B89+B97</f>
        <v>6272.8</v>
      </c>
      <c r="C98" s="37">
        <f t="shared" ref="C98:N98" si="22">C81+C89+C97</f>
        <v>6400.0500000000011</v>
      </c>
      <c r="D98" s="37">
        <f t="shared" si="22"/>
        <v>5967.8166666666657</v>
      </c>
      <c r="E98" s="37">
        <f t="shared" si="22"/>
        <v>6531.9</v>
      </c>
      <c r="F98" s="37">
        <f t="shared" si="22"/>
        <v>5725.6666666666661</v>
      </c>
      <c r="G98" s="37">
        <f t="shared" si="22"/>
        <v>5919.4333333333343</v>
      </c>
      <c r="H98" s="37">
        <f t="shared" si="22"/>
        <v>6094.8833333333332</v>
      </c>
      <c r="I98" s="37">
        <f t="shared" si="22"/>
        <v>5528.8333333333339</v>
      </c>
      <c r="J98" s="37">
        <f t="shared" si="22"/>
        <v>6279.85</v>
      </c>
      <c r="K98" s="37">
        <f t="shared" si="22"/>
        <v>6226.7166666666672</v>
      </c>
      <c r="L98" s="37">
        <f t="shared" si="22"/>
        <v>6207.4500000000025</v>
      </c>
      <c r="M98" s="37">
        <f t="shared" si="22"/>
        <v>6077.8999999999987</v>
      </c>
      <c r="N98" s="37">
        <f t="shared" si="22"/>
        <v>73233.3</v>
      </c>
      <c r="O98" s="34"/>
    </row>
    <row r="99" spans="1:15" x14ac:dyDescent="0.25">
      <c r="A99" s="5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3">
        <f t="shared" ref="N99:N119" si="23">SUM(B99:M99)</f>
        <v>0</v>
      </c>
    </row>
    <row r="100" spans="1:15" x14ac:dyDescent="0.25">
      <c r="A100" s="56" t="s">
        <v>68</v>
      </c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34"/>
    </row>
    <row r="101" spans="1:15" x14ac:dyDescent="0.25">
      <c r="A101" s="41" t="s">
        <v>56</v>
      </c>
      <c r="B101" s="42">
        <f>Jul!$B6</f>
        <v>11.283333333333356</v>
      </c>
      <c r="C101" s="42">
        <f>Aug!$B6</f>
        <v>15.23333333333337</v>
      </c>
      <c r="D101" s="42">
        <f>Sep!$B6</f>
        <v>10.4166666666667</v>
      </c>
      <c r="E101" s="42">
        <f>Oct!$B6</f>
        <v>11.466666666666704</v>
      </c>
      <c r="F101" s="42">
        <f>Nov!$B6</f>
        <v>7.7000000000000188</v>
      </c>
      <c r="G101" s="42">
        <f>Dec!$B6</f>
        <v>13.116666666666692</v>
      </c>
      <c r="H101" s="42">
        <f>Jan!$B6</f>
        <v>14.883333333333347</v>
      </c>
      <c r="I101" s="42">
        <f>Feb!$B6</f>
        <v>11.366666666666662</v>
      </c>
      <c r="J101" s="42">
        <f>Mar!$B6</f>
        <v>18.900000000000002</v>
      </c>
      <c r="K101" s="42">
        <f>Apr!$B6</f>
        <v>18.083333333333346</v>
      </c>
      <c r="L101" s="42">
        <f>May!$B6</f>
        <v>38.899999999999984</v>
      </c>
      <c r="M101" s="42">
        <f>Jun!$B6</f>
        <v>50.949999999999982</v>
      </c>
      <c r="N101" s="43">
        <f t="shared" si="23"/>
        <v>222.30000000000018</v>
      </c>
      <c r="O101" s="23"/>
    </row>
    <row r="102" spans="1:15" x14ac:dyDescent="0.25">
      <c r="A102" s="41" t="s">
        <v>57</v>
      </c>
      <c r="B102" s="42">
        <f>Jul!$B7</f>
        <v>8.6666666666667034</v>
      </c>
      <c r="C102" s="42">
        <f>Aug!$B7</f>
        <v>11.533333333333367</v>
      </c>
      <c r="D102" s="42">
        <f>Sep!$B7</f>
        <v>8.1833333333333638</v>
      </c>
      <c r="E102" s="42">
        <f>Oct!$B7</f>
        <v>7.2000000000000419</v>
      </c>
      <c r="F102" s="42">
        <f>Nov!$B7</f>
        <v>5.6166666666666947</v>
      </c>
      <c r="G102" s="42">
        <f>Dec!$B7</f>
        <v>7.0666666666666895</v>
      </c>
      <c r="H102" s="42">
        <f>Jan!$B7</f>
        <v>8.7500000000000266</v>
      </c>
      <c r="I102" s="42">
        <f>Feb!$B7</f>
        <v>9.2000000000000135</v>
      </c>
      <c r="J102" s="42">
        <f>Mar!$B7</f>
        <v>12.816666666666682</v>
      </c>
      <c r="K102" s="42">
        <f>Apr!$B7</f>
        <v>10.616666666666671</v>
      </c>
      <c r="L102" s="42">
        <f>May!$B7</f>
        <v>39.583333333333272</v>
      </c>
      <c r="M102" s="42">
        <f>Jun!$B7</f>
        <v>63.699999999999875</v>
      </c>
      <c r="N102" s="43">
        <f t="shared" si="23"/>
        <v>192.93333333333339</v>
      </c>
      <c r="O102" s="23"/>
    </row>
    <row r="103" spans="1:15" x14ac:dyDescent="0.25">
      <c r="A103" s="41" t="s">
        <v>31</v>
      </c>
      <c r="B103" s="42">
        <f>Jul!$B8</f>
        <v>3.2666666666666591</v>
      </c>
      <c r="C103" s="42">
        <f>Aug!$B8</f>
        <v>7.033333333333263</v>
      </c>
      <c r="D103" s="42">
        <f>Sep!$B8</f>
        <v>9.7833333333332568</v>
      </c>
      <c r="E103" s="42">
        <f>Oct!$B8</f>
        <v>9.2999999999998799</v>
      </c>
      <c r="F103" s="42">
        <f>Nov!$B8</f>
        <v>6.149999999999892</v>
      </c>
      <c r="G103" s="42">
        <f>Dec!$B8</f>
        <v>7.8333333333332185</v>
      </c>
      <c r="H103" s="42">
        <f>Jan!$B8</f>
        <v>12.216666666666573</v>
      </c>
      <c r="I103" s="42">
        <f>Feb!$B8</f>
        <v>4.2166666666666597</v>
      </c>
      <c r="J103" s="42">
        <f>Mar!$B8</f>
        <v>15.299999999999914</v>
      </c>
      <c r="K103" s="42">
        <f>Apr!$B8</f>
        <v>13.899999999999908</v>
      </c>
      <c r="L103" s="42">
        <f>May!$B8</f>
        <v>11.316666666666622</v>
      </c>
      <c r="M103" s="42">
        <f>Jun!$B8</f>
        <v>5.2999999999999954</v>
      </c>
      <c r="N103" s="43">
        <f t="shared" si="23"/>
        <v>105.61666666666584</v>
      </c>
      <c r="O103" s="23"/>
    </row>
    <row r="104" spans="1:15" x14ac:dyDescent="0.25">
      <c r="A104" s="44" t="s">
        <v>73</v>
      </c>
      <c r="B104" s="35">
        <f>SUM(B101:B103)</f>
        <v>23.216666666666718</v>
      </c>
      <c r="C104" s="35">
        <f t="shared" ref="C104:N104" si="24">SUM(C101:C103)</f>
        <v>33.799999999999997</v>
      </c>
      <c r="D104" s="35">
        <f t="shared" si="24"/>
        <v>28.383333333333322</v>
      </c>
      <c r="E104" s="35">
        <f t="shared" si="24"/>
        <v>27.966666666666626</v>
      </c>
      <c r="F104" s="35">
        <f t="shared" si="24"/>
        <v>19.466666666666605</v>
      </c>
      <c r="G104" s="35">
        <f t="shared" si="24"/>
        <v>28.016666666666598</v>
      </c>
      <c r="H104" s="35">
        <f t="shared" si="24"/>
        <v>35.849999999999952</v>
      </c>
      <c r="I104" s="35">
        <f t="shared" si="24"/>
        <v>24.783333333333339</v>
      </c>
      <c r="J104" s="35">
        <f t="shared" si="24"/>
        <v>47.016666666666595</v>
      </c>
      <c r="K104" s="35">
        <f t="shared" si="24"/>
        <v>42.599999999999923</v>
      </c>
      <c r="L104" s="35">
        <f t="shared" si="24"/>
        <v>89.799999999999883</v>
      </c>
      <c r="M104" s="35">
        <f t="shared" si="24"/>
        <v>119.94999999999986</v>
      </c>
      <c r="N104" s="35">
        <f t="shared" si="24"/>
        <v>520.84999999999945</v>
      </c>
      <c r="O104" s="28"/>
    </row>
    <row r="105" spans="1:15" x14ac:dyDescent="0.25">
      <c r="A105" s="41" t="s">
        <v>33</v>
      </c>
      <c r="B105" s="42">
        <f>Jul!$B13</f>
        <v>19.416666666666636</v>
      </c>
      <c r="C105" s="42">
        <f>Aug!$B13</f>
        <v>28.483333333333334</v>
      </c>
      <c r="D105" s="42">
        <f>Sep!$B13</f>
        <v>15.766666666666675</v>
      </c>
      <c r="E105" s="42">
        <f>Oct!$B13</f>
        <v>21.233333333333366</v>
      </c>
      <c r="F105" s="42">
        <f>Nov!$B13</f>
        <v>24.716666666666768</v>
      </c>
      <c r="G105" s="42">
        <f>Dec!$B13</f>
        <v>25.700000000000095</v>
      </c>
      <c r="H105" s="42">
        <f>Jan!$B13</f>
        <v>24.566666666666766</v>
      </c>
      <c r="I105" s="42">
        <f>Feb!$B13</f>
        <v>24.016666666666758</v>
      </c>
      <c r="J105" s="42">
        <f>Mar!$B13</f>
        <v>21.783333333333417</v>
      </c>
      <c r="K105" s="42">
        <f>Apr!$B13</f>
        <v>22.216666666666761</v>
      </c>
      <c r="L105" s="42">
        <f>May!$B13</f>
        <v>23.316666666666787</v>
      </c>
      <c r="M105" s="42">
        <f>Jun!$B13</f>
        <v>23.750000000000099</v>
      </c>
      <c r="N105" s="43">
        <f t="shared" si="23"/>
        <v>274.96666666666744</v>
      </c>
      <c r="O105" s="23"/>
    </row>
    <row r="106" spans="1:15" x14ac:dyDescent="0.25">
      <c r="A106" s="41" t="s">
        <v>34</v>
      </c>
      <c r="B106" s="42">
        <f>Jul!$B14</f>
        <v>17.516666666666648</v>
      </c>
      <c r="C106" s="42">
        <f>Aug!$B14</f>
        <v>23.616666666666646</v>
      </c>
      <c r="D106" s="42">
        <f>Sep!$B14</f>
        <v>16.083333333333293</v>
      </c>
      <c r="E106" s="42">
        <f>Oct!$B14</f>
        <v>16.899999999999988</v>
      </c>
      <c r="F106" s="42">
        <f>Nov!$B14</f>
        <v>15.633333333333331</v>
      </c>
      <c r="G106" s="42">
        <f>Dec!$B14</f>
        <v>17.033333333333346</v>
      </c>
      <c r="H106" s="42">
        <f>Jan!$B14</f>
        <v>18.566666666666677</v>
      </c>
      <c r="I106" s="42">
        <f>Feb!$B14</f>
        <v>18.100000000000005</v>
      </c>
      <c r="J106" s="42">
        <f>Mar!$B14</f>
        <v>20.500000000000014</v>
      </c>
      <c r="K106" s="42">
        <f>Apr!$B14</f>
        <v>20.450000000000021</v>
      </c>
      <c r="L106" s="42">
        <f>May!$B14</f>
        <v>20.033333333333371</v>
      </c>
      <c r="M106" s="42">
        <f>Jun!$B14</f>
        <v>171.46666666666687</v>
      </c>
      <c r="N106" s="43">
        <f t="shared" si="23"/>
        <v>375.9000000000002</v>
      </c>
      <c r="O106" s="23"/>
    </row>
    <row r="107" spans="1:15" x14ac:dyDescent="0.25">
      <c r="A107" s="41" t="s">
        <v>35</v>
      </c>
      <c r="B107" s="42">
        <f>Jul!$B15</f>
        <v>16.949999999999992</v>
      </c>
      <c r="C107" s="42">
        <f>Aug!$B15</f>
        <v>27.150000000000023</v>
      </c>
      <c r="D107" s="42">
        <f>Sep!$B15</f>
        <v>15.333333333333325</v>
      </c>
      <c r="E107" s="42">
        <f>Oct!$B15</f>
        <v>17.05</v>
      </c>
      <c r="F107" s="42">
        <f>Nov!$B15</f>
        <v>17.666666666666686</v>
      </c>
      <c r="G107" s="42">
        <f>Dec!$B15</f>
        <v>17.683333333333326</v>
      </c>
      <c r="H107" s="42">
        <f>Jan!$B15</f>
        <v>16.700000000000045</v>
      </c>
      <c r="I107" s="42">
        <f>Feb!$B15</f>
        <v>16.150000000000031</v>
      </c>
      <c r="J107" s="42">
        <f>Mar!$B15</f>
        <v>19.383333333333361</v>
      </c>
      <c r="K107" s="42">
        <f>Apr!$B15</f>
        <v>18.51666666666668</v>
      </c>
      <c r="L107" s="42">
        <f>May!$B15</f>
        <v>22.516666666666694</v>
      </c>
      <c r="M107" s="42">
        <f>Jun!$B15</f>
        <v>23.566666666666709</v>
      </c>
      <c r="N107" s="43">
        <f t="shared" si="23"/>
        <v>228.66666666666686</v>
      </c>
      <c r="O107" s="23"/>
    </row>
    <row r="108" spans="1:15" x14ac:dyDescent="0.25">
      <c r="A108" s="41" t="s">
        <v>36</v>
      </c>
      <c r="B108" s="42">
        <f>Jul!$B16</f>
        <v>18.91666666666665</v>
      </c>
      <c r="C108" s="42">
        <f>Aug!$B16</f>
        <v>59.383333333333326</v>
      </c>
      <c r="D108" s="42">
        <f>Sep!$B16</f>
        <v>16.683333333333305</v>
      </c>
      <c r="E108" s="42">
        <f>Oct!$B16</f>
        <v>20.9</v>
      </c>
      <c r="F108" s="42">
        <f>Nov!$B16</f>
        <v>24.883333333333347</v>
      </c>
      <c r="G108" s="42">
        <f>Dec!$B16</f>
        <v>26.016666666666683</v>
      </c>
      <c r="H108" s="42">
        <f>Jan!$B16</f>
        <v>23.416666666666703</v>
      </c>
      <c r="I108" s="42">
        <f>Feb!$B16</f>
        <v>23.433333333333351</v>
      </c>
      <c r="J108" s="42">
        <f>Mar!$B16</f>
        <v>29.733333333333356</v>
      </c>
      <c r="K108" s="42">
        <f>Apr!$B16</f>
        <v>20.08333333333335</v>
      </c>
      <c r="L108" s="42">
        <f>May!$B16</f>
        <v>22.383333333333361</v>
      </c>
      <c r="M108" s="42">
        <f>Jun!$B16</f>
        <v>23.450000000000038</v>
      </c>
      <c r="N108" s="43">
        <f t="shared" si="23"/>
        <v>309.28333333333353</v>
      </c>
      <c r="O108" s="23"/>
    </row>
    <row r="109" spans="1:15" x14ac:dyDescent="0.25">
      <c r="A109" s="41" t="s">
        <v>37</v>
      </c>
      <c r="B109" s="42">
        <f>Jul!$B17</f>
        <v>18.849999999999973</v>
      </c>
      <c r="C109" s="42">
        <f>Aug!$B17</f>
        <v>26.266666666666616</v>
      </c>
      <c r="D109" s="42">
        <f>Sep!$B17</f>
        <v>17.89999999999997</v>
      </c>
      <c r="E109" s="42">
        <f>Oct!$B17</f>
        <v>16.649999999999977</v>
      </c>
      <c r="F109" s="42">
        <f>Nov!$B17</f>
        <v>15.366666666666653</v>
      </c>
      <c r="G109" s="42">
        <f>Dec!$B17</f>
        <v>17.949999999999996</v>
      </c>
      <c r="H109" s="42">
        <f>Jan!$B17</f>
        <v>16.833333333333346</v>
      </c>
      <c r="I109" s="42">
        <f>Feb!$B17</f>
        <v>17.650000000000034</v>
      </c>
      <c r="J109" s="42">
        <f>Mar!$B17</f>
        <v>142.10000000000025</v>
      </c>
      <c r="K109" s="42">
        <f>Apr!$B17</f>
        <v>20.083333333333382</v>
      </c>
      <c r="L109" s="42">
        <f>May!$B17</f>
        <v>15.40000000000002</v>
      </c>
      <c r="M109" s="42">
        <f>Jun!$B17</f>
        <v>15.649999999999995</v>
      </c>
      <c r="N109" s="43">
        <f t="shared" si="23"/>
        <v>340.70000000000022</v>
      </c>
      <c r="O109" s="23"/>
    </row>
    <row r="110" spans="1:15" x14ac:dyDescent="0.25">
      <c r="A110" s="41" t="s">
        <v>38</v>
      </c>
      <c r="B110" s="42">
        <f>Jul!$B18</f>
        <v>17.816666666666695</v>
      </c>
      <c r="C110" s="42">
        <f>Aug!$B18</f>
        <v>20.766666666666676</v>
      </c>
      <c r="D110" s="42">
        <f>Sep!$B18</f>
        <v>16.583333333333339</v>
      </c>
      <c r="E110" s="42">
        <f>Oct!$B18</f>
        <v>17</v>
      </c>
      <c r="F110" s="42">
        <f>Nov!$B18</f>
        <v>13.416666666666627</v>
      </c>
      <c r="G110" s="42">
        <f>Dec!$B18</f>
        <v>14.333333333333288</v>
      </c>
      <c r="H110" s="42">
        <f>Jan!$B18</f>
        <v>24.29999999999994</v>
      </c>
      <c r="I110" s="42">
        <f>Feb!$B18</f>
        <v>20.449999999999918</v>
      </c>
      <c r="J110" s="42">
        <f>Mar!$B18</f>
        <v>22.64999999999992</v>
      </c>
      <c r="K110" s="42">
        <f>Apr!$B18</f>
        <v>22.633333333333255</v>
      </c>
      <c r="L110" s="42">
        <f>May!$B18</f>
        <v>17.833333333333314</v>
      </c>
      <c r="M110" s="42">
        <f>Jun!$B18</f>
        <v>25.58333333333335</v>
      </c>
      <c r="N110" s="43">
        <f t="shared" si="23"/>
        <v>233.3666666666663</v>
      </c>
      <c r="O110" s="23"/>
    </row>
    <row r="111" spans="1:15" x14ac:dyDescent="0.25">
      <c r="A111" s="41" t="s">
        <v>39</v>
      </c>
      <c r="B111" s="42">
        <f>Jul!$B19</f>
        <v>24.066666666666634</v>
      </c>
      <c r="C111" s="42">
        <f>Aug!$B19</f>
        <v>46.599999999999966</v>
      </c>
      <c r="D111" s="42">
        <f>Sep!$B19</f>
        <v>23.166666666666718</v>
      </c>
      <c r="E111" s="42">
        <f>Oct!$B19</f>
        <v>25.266666666666747</v>
      </c>
      <c r="F111" s="42">
        <f>Nov!$B19</f>
        <v>30.266666666666762</v>
      </c>
      <c r="G111" s="42">
        <f>Dec!$B19</f>
        <v>31.550000000000072</v>
      </c>
      <c r="H111" s="42">
        <f>Jan!$B19</f>
        <v>34.433333333333422</v>
      </c>
      <c r="I111" s="42">
        <f>Feb!$B19</f>
        <v>31.566666666666677</v>
      </c>
      <c r="J111" s="42">
        <f>Mar!$B19</f>
        <v>39.099999999999994</v>
      </c>
      <c r="K111" s="42">
        <f>Apr!$B19</f>
        <v>36.449999999999967</v>
      </c>
      <c r="L111" s="42">
        <f>May!$B19</f>
        <v>39.09999999999998</v>
      </c>
      <c r="M111" s="42">
        <f>Jun!$B19</f>
        <v>39.300000000000018</v>
      </c>
      <c r="N111" s="43">
        <f t="shared" si="23"/>
        <v>400.86666666666696</v>
      </c>
      <c r="O111" s="23"/>
    </row>
    <row r="112" spans="1:15" x14ac:dyDescent="0.25">
      <c r="A112" s="44" t="s">
        <v>74</v>
      </c>
      <c r="B112" s="35">
        <f>SUM(B105:B111)</f>
        <v>133.53333333333322</v>
      </c>
      <c r="C112" s="35">
        <f t="shared" ref="C112:N112" si="25">SUM(C105:C111)</f>
        <v>232.26666666666659</v>
      </c>
      <c r="D112" s="35">
        <f t="shared" si="25"/>
        <v>121.51666666666662</v>
      </c>
      <c r="E112" s="35">
        <f t="shared" si="25"/>
        <v>135.00000000000006</v>
      </c>
      <c r="F112" s="35">
        <f t="shared" si="25"/>
        <v>141.95000000000019</v>
      </c>
      <c r="G112" s="35">
        <f t="shared" si="25"/>
        <v>150.26666666666679</v>
      </c>
      <c r="H112" s="35">
        <f t="shared" si="25"/>
        <v>158.81666666666689</v>
      </c>
      <c r="I112" s="35">
        <f t="shared" si="25"/>
        <v>151.36666666666679</v>
      </c>
      <c r="J112" s="35">
        <f t="shared" si="25"/>
        <v>295.25000000000034</v>
      </c>
      <c r="K112" s="35">
        <f t="shared" si="25"/>
        <v>160.43333333333342</v>
      </c>
      <c r="L112" s="35">
        <f t="shared" si="25"/>
        <v>160.58333333333351</v>
      </c>
      <c r="M112" s="35">
        <f t="shared" si="25"/>
        <v>322.76666666666711</v>
      </c>
      <c r="N112" s="35">
        <f t="shared" si="25"/>
        <v>2163.7500000000014</v>
      </c>
      <c r="O112" s="14"/>
    </row>
    <row r="113" spans="1:15" x14ac:dyDescent="0.25">
      <c r="A113" s="41" t="s">
        <v>41</v>
      </c>
      <c r="B113" s="42">
        <f>Jul!$B24</f>
        <v>30.400000000000055</v>
      </c>
      <c r="C113" s="42">
        <f>Aug!$B24</f>
        <v>31.816666666666713</v>
      </c>
      <c r="D113" s="42">
        <f>Sep!$B24</f>
        <v>30.916666666666721</v>
      </c>
      <c r="E113" s="42">
        <f>Oct!$B24</f>
        <v>54.016666666666701</v>
      </c>
      <c r="F113" s="42">
        <f>Nov!$B24</f>
        <v>48.233333333333348</v>
      </c>
      <c r="G113" s="42">
        <f>Dec!$B24</f>
        <v>54.316666666666677</v>
      </c>
      <c r="H113" s="42">
        <f>Jan!$B24</f>
        <v>53.899999999999977</v>
      </c>
      <c r="I113" s="42">
        <f>Feb!$B24</f>
        <v>49.750000000000007</v>
      </c>
      <c r="J113" s="42">
        <f>Mar!$B24</f>
        <v>57.466666666666697</v>
      </c>
      <c r="K113" s="42">
        <f>Apr!$B24</f>
        <v>62.766666666666666</v>
      </c>
      <c r="L113" s="42">
        <f>May!$B24</f>
        <v>55.883333333333361</v>
      </c>
      <c r="M113" s="42">
        <f>Jun!$B24</f>
        <v>50.883333333333354</v>
      </c>
      <c r="N113" s="43">
        <f t="shared" si="23"/>
        <v>580.35000000000025</v>
      </c>
      <c r="O113" s="23"/>
    </row>
    <row r="114" spans="1:15" x14ac:dyDescent="0.25">
      <c r="A114" s="41" t="s">
        <v>42</v>
      </c>
      <c r="B114" s="42">
        <f>Jul!$B25</f>
        <v>51.333333333333357</v>
      </c>
      <c r="C114" s="42">
        <f>Aug!$B25</f>
        <v>47.283333333333353</v>
      </c>
      <c r="D114" s="42">
        <f>Sep!$B25</f>
        <v>41.149999999999991</v>
      </c>
      <c r="E114" s="42">
        <f>Oct!$B25</f>
        <v>65.550000000000026</v>
      </c>
      <c r="F114" s="42">
        <f>Nov!$B25</f>
        <v>58.86666666666666</v>
      </c>
      <c r="G114" s="42">
        <f>Dec!$B25</f>
        <v>57.5</v>
      </c>
      <c r="H114" s="42">
        <f>Jan!$B25</f>
        <v>59.75</v>
      </c>
      <c r="I114" s="42">
        <f>Feb!$B25</f>
        <v>66.933333333333366</v>
      </c>
      <c r="J114" s="42">
        <f>Mar!$B25</f>
        <v>74.950000000000102</v>
      </c>
      <c r="K114" s="42">
        <f>Apr!$B25</f>
        <v>64.199999999999974</v>
      </c>
      <c r="L114" s="42">
        <f>May!$B25</f>
        <v>61.016666666666708</v>
      </c>
      <c r="M114" s="42">
        <f>Jun!$B25</f>
        <v>61.483333333333341</v>
      </c>
      <c r="N114" s="43">
        <f t="shared" si="23"/>
        <v>710.01666666666688</v>
      </c>
      <c r="O114" s="23"/>
    </row>
    <row r="115" spans="1:15" x14ac:dyDescent="0.25">
      <c r="A115" s="41" t="s">
        <v>43</v>
      </c>
      <c r="B115" s="42">
        <f>Jul!$B26</f>
        <v>76.349999999999994</v>
      </c>
      <c r="C115" s="42">
        <f>Aug!$B26</f>
        <v>64.133333333333326</v>
      </c>
      <c r="D115" s="42">
        <f>Sep!$B26</f>
        <v>62.050000000000033</v>
      </c>
      <c r="E115" s="42">
        <f>Oct!$B26</f>
        <v>78.150000000000006</v>
      </c>
      <c r="F115" s="42">
        <f>Nov!$B26</f>
        <v>69.300000000000011</v>
      </c>
      <c r="G115" s="42">
        <f>Dec!$B26</f>
        <v>75.816666666666677</v>
      </c>
      <c r="H115" s="42">
        <f>Jan!$B26</f>
        <v>87.316666666666706</v>
      </c>
      <c r="I115" s="42">
        <f>Feb!$B26</f>
        <v>84.249999999999986</v>
      </c>
      <c r="J115" s="42">
        <f>Mar!$B26</f>
        <v>92.833333333333314</v>
      </c>
      <c r="K115" s="42">
        <f>Apr!$B26</f>
        <v>95.266666666666652</v>
      </c>
      <c r="L115" s="42">
        <f>May!$B26</f>
        <v>83.483333333333306</v>
      </c>
      <c r="M115" s="42">
        <f>Jun!$B26</f>
        <v>80.349999999999937</v>
      </c>
      <c r="N115" s="43">
        <f t="shared" si="23"/>
        <v>949.3</v>
      </c>
      <c r="O115" s="23"/>
    </row>
    <row r="116" spans="1:15" x14ac:dyDescent="0.25">
      <c r="A116" s="41" t="s">
        <v>44</v>
      </c>
      <c r="B116" s="42">
        <f>Jul!$B27</f>
        <v>38.299999999999976</v>
      </c>
      <c r="C116" s="42">
        <f>Aug!$B27</f>
        <v>36.049999999999955</v>
      </c>
      <c r="D116" s="42">
        <f>Sep!$B27</f>
        <v>30.133333333333312</v>
      </c>
      <c r="E116" s="42">
        <f>Oct!$B27</f>
        <v>46.683333333333287</v>
      </c>
      <c r="F116" s="42">
        <f>Nov!$B27</f>
        <v>28.85</v>
      </c>
      <c r="G116" s="42">
        <f>Dec!$B27</f>
        <v>34.11666666666666</v>
      </c>
      <c r="H116" s="42">
        <f>Jan!$B27</f>
        <v>38.716666666666654</v>
      </c>
      <c r="I116" s="42">
        <f>Feb!$B27</f>
        <v>37.15</v>
      </c>
      <c r="J116" s="42">
        <f>Mar!$B27</f>
        <v>46.449999999999953</v>
      </c>
      <c r="K116" s="42">
        <f>Apr!$B27</f>
        <v>37.483333333333334</v>
      </c>
      <c r="L116" s="42">
        <f>May!$B27</f>
        <v>44.483333333333356</v>
      </c>
      <c r="M116" s="42">
        <f>Jun!$B27</f>
        <v>45.96666666666669</v>
      </c>
      <c r="N116" s="43">
        <f t="shared" si="23"/>
        <v>464.38333333333316</v>
      </c>
      <c r="O116" s="23"/>
    </row>
    <row r="117" spans="1:15" x14ac:dyDescent="0.25">
      <c r="A117" s="41" t="s">
        <v>45</v>
      </c>
      <c r="B117" s="42">
        <f>Jul!$B28</f>
        <v>3.8666666666666636</v>
      </c>
      <c r="C117" s="42">
        <f>Aug!$B28</f>
        <v>4.0999999999999908</v>
      </c>
      <c r="D117" s="42">
        <f>Sep!$B28</f>
        <v>5.5666666666666735</v>
      </c>
      <c r="E117" s="42">
        <f>Oct!$B28</f>
        <v>2.349999999999997</v>
      </c>
      <c r="F117" s="42">
        <f>Nov!$B28</f>
        <v>2.916666666666659</v>
      </c>
      <c r="G117" s="42">
        <f>Dec!$B28</f>
        <v>5.9166666666666643</v>
      </c>
      <c r="H117" s="42">
        <f>Jan!$B28</f>
        <v>12.016666666666669</v>
      </c>
      <c r="I117" s="42">
        <f>Feb!$B28</f>
        <v>13.116666666666667</v>
      </c>
      <c r="J117" s="42">
        <f>Mar!$B28</f>
        <v>13.716666666666663</v>
      </c>
      <c r="K117" s="42">
        <f>Apr!$B28</f>
        <v>10.733333333333327</v>
      </c>
      <c r="L117" s="42">
        <f>May!$B28</f>
        <v>11.333333333333327</v>
      </c>
      <c r="M117" s="42">
        <f>Jun!$B28</f>
        <v>4.6666666666666732</v>
      </c>
      <c r="N117" s="43">
        <f t="shared" si="23"/>
        <v>90.299999999999983</v>
      </c>
      <c r="O117" s="23"/>
    </row>
    <row r="118" spans="1:15" x14ac:dyDescent="0.25">
      <c r="A118" s="41" t="s">
        <v>47</v>
      </c>
      <c r="B118" s="42">
        <f>Jul!$B29</f>
        <v>12.216666666666653</v>
      </c>
      <c r="C118" s="42">
        <f>Aug!$B29</f>
        <v>12.399999999999984</v>
      </c>
      <c r="D118" s="42">
        <f>Sep!$B29</f>
        <v>10.933333333333319</v>
      </c>
      <c r="E118" s="42">
        <f>Oct!$B29</f>
        <v>4.6833333333333274</v>
      </c>
      <c r="F118" s="42">
        <f>Nov!$B29</f>
        <v>0.88333333333333286</v>
      </c>
      <c r="G118" s="42">
        <f>Dec!$B29</f>
        <v>1.5666666666666638</v>
      </c>
      <c r="H118" s="42">
        <f>Jan!$B29</f>
        <v>0.74999999999999734</v>
      </c>
      <c r="I118" s="42">
        <f>Feb!$B29</f>
        <v>0.11666666666666625</v>
      </c>
      <c r="J118" s="42">
        <f>Mar!$B29</f>
        <v>2.9500000000000055</v>
      </c>
      <c r="K118" s="42">
        <f>Apr!$B29</f>
        <v>2.9000000000000017</v>
      </c>
      <c r="L118" s="42">
        <f>May!$B29</f>
        <v>1.6666666666666647</v>
      </c>
      <c r="M118" s="42">
        <f>Jun!$B29</f>
        <v>1.8833333333333293</v>
      </c>
      <c r="N118" s="43">
        <f t="shared" si="23"/>
        <v>52.949999999999946</v>
      </c>
      <c r="O118" s="23"/>
    </row>
    <row r="119" spans="1:15" x14ac:dyDescent="0.25">
      <c r="A119" s="41" t="s">
        <v>48</v>
      </c>
      <c r="B119" s="42">
        <f>Jul!$B30</f>
        <v>12.683333333333371</v>
      </c>
      <c r="C119" s="42">
        <f>Aug!$B30</f>
        <v>15.450000000000042</v>
      </c>
      <c r="D119" s="42">
        <f>Sep!$B30</f>
        <v>15.150000000000031</v>
      </c>
      <c r="E119" s="42">
        <f>Oct!$B30</f>
        <v>13.483333333333331</v>
      </c>
      <c r="F119" s="42">
        <f>Nov!$B30</f>
        <v>8.6833333333333265</v>
      </c>
      <c r="G119" s="42">
        <f>Dec!$B30</f>
        <v>8.6166666666666814</v>
      </c>
      <c r="H119" s="42">
        <f>Jan!$B30</f>
        <v>6.4833333333333316</v>
      </c>
      <c r="I119" s="42">
        <f>Feb!$B30</f>
        <v>6.4999999999999956</v>
      </c>
      <c r="J119" s="42">
        <f>Mar!$B30</f>
        <v>10.300000000000004</v>
      </c>
      <c r="K119" s="42">
        <f>Apr!$B30</f>
        <v>9.8333333333333215</v>
      </c>
      <c r="L119" s="42">
        <f>May!$B30</f>
        <v>11.933333333333332</v>
      </c>
      <c r="M119" s="42">
        <f>Jun!$B30</f>
        <v>13.316666666666666</v>
      </c>
      <c r="N119" s="43">
        <f t="shared" si="23"/>
        <v>132.43333333333342</v>
      </c>
      <c r="O119" s="23"/>
    </row>
    <row r="120" spans="1:15" x14ac:dyDescent="0.25">
      <c r="A120" s="44" t="s">
        <v>75</v>
      </c>
      <c r="B120" s="35">
        <f>SUM(B113:B119)</f>
        <v>225.15000000000006</v>
      </c>
      <c r="C120" s="35">
        <f t="shared" ref="C120:N120" si="26">SUM(C113:C119)</f>
        <v>211.23333333333338</v>
      </c>
      <c r="D120" s="35">
        <f t="shared" si="26"/>
        <v>195.90000000000006</v>
      </c>
      <c r="E120" s="35">
        <f t="shared" si="26"/>
        <v>264.91666666666669</v>
      </c>
      <c r="F120" s="35">
        <f t="shared" si="26"/>
        <v>217.73333333333335</v>
      </c>
      <c r="G120" s="35">
        <f t="shared" si="26"/>
        <v>237.85</v>
      </c>
      <c r="H120" s="35">
        <f t="shared" si="26"/>
        <v>258.93333333333334</v>
      </c>
      <c r="I120" s="35">
        <f t="shared" si="26"/>
        <v>257.81666666666666</v>
      </c>
      <c r="J120" s="35">
        <f t="shared" si="26"/>
        <v>298.66666666666669</v>
      </c>
      <c r="K120" s="35">
        <f t="shared" si="26"/>
        <v>283.18333333333328</v>
      </c>
      <c r="L120" s="35">
        <f t="shared" si="26"/>
        <v>269.80000000000007</v>
      </c>
      <c r="M120" s="35">
        <f t="shared" si="26"/>
        <v>258.55</v>
      </c>
      <c r="N120" s="35">
        <f t="shared" si="26"/>
        <v>2979.7333333333336</v>
      </c>
      <c r="O120" s="23"/>
    </row>
    <row r="121" spans="1:15" x14ac:dyDescent="0.25">
      <c r="A121" s="45" t="s">
        <v>76</v>
      </c>
      <c r="B121" s="37">
        <f>B104+B112+B120</f>
        <v>381.9</v>
      </c>
      <c r="C121" s="37">
        <f t="shared" ref="C121:N121" si="27">C104+C112+C120</f>
        <v>477.29999999999995</v>
      </c>
      <c r="D121" s="37">
        <f t="shared" si="27"/>
        <v>345.8</v>
      </c>
      <c r="E121" s="37">
        <f t="shared" si="27"/>
        <v>427.88333333333338</v>
      </c>
      <c r="F121" s="37">
        <f t="shared" si="27"/>
        <v>379.15000000000015</v>
      </c>
      <c r="G121" s="37">
        <f t="shared" si="27"/>
        <v>416.13333333333338</v>
      </c>
      <c r="H121" s="37">
        <f t="shared" si="27"/>
        <v>453.60000000000019</v>
      </c>
      <c r="I121" s="37">
        <f t="shared" si="27"/>
        <v>433.96666666666681</v>
      </c>
      <c r="J121" s="37">
        <f t="shared" si="27"/>
        <v>640.93333333333362</v>
      </c>
      <c r="K121" s="37">
        <f t="shared" si="27"/>
        <v>486.21666666666664</v>
      </c>
      <c r="L121" s="37">
        <f t="shared" si="27"/>
        <v>520.18333333333339</v>
      </c>
      <c r="M121" s="37">
        <f t="shared" si="27"/>
        <v>701.26666666666699</v>
      </c>
      <c r="N121" s="37">
        <f t="shared" si="27"/>
        <v>5664.3333333333339</v>
      </c>
      <c r="O121" s="34"/>
    </row>
  </sheetData>
  <mergeCells count="3">
    <mergeCell ref="A1:A3"/>
    <mergeCell ref="B1:N2"/>
    <mergeCell ref="A4:N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EE896-AB8E-4EC3-8DF8-624994DD37C8}">
  <dimension ref="A3:F33"/>
  <sheetViews>
    <sheetView workbookViewId="0">
      <selection activeCell="D24" sqref="D24"/>
    </sheetView>
  </sheetViews>
  <sheetFormatPr defaultRowHeight="15" x14ac:dyDescent="0.25"/>
  <cols>
    <col min="1" max="5" width="20.85546875" style="2" customWidth="1"/>
    <col min="6" max="16384" width="9.140625" style="2"/>
  </cols>
  <sheetData>
    <row r="3" spans="1:5" x14ac:dyDescent="0.25">
      <c r="A3" s="2" t="s">
        <v>0</v>
      </c>
    </row>
    <row r="4" spans="1:5" x14ac:dyDescent="0.25">
      <c r="B4" s="2" t="s">
        <v>1</v>
      </c>
      <c r="C4" s="2" t="s">
        <v>2</v>
      </c>
      <c r="D4" s="2" t="s">
        <v>3</v>
      </c>
      <c r="E4" s="2" t="s">
        <v>4</v>
      </c>
    </row>
    <row r="5" spans="1:5" x14ac:dyDescent="0.25">
      <c r="A5" s="2" t="s">
        <v>5</v>
      </c>
    </row>
    <row r="6" spans="1:5" x14ac:dyDescent="0.25">
      <c r="A6" s="2">
        <v>1</v>
      </c>
      <c r="B6" s="5">
        <v>11.283333333333356</v>
      </c>
      <c r="C6" s="5">
        <v>358.69999999999976</v>
      </c>
      <c r="D6" s="5">
        <v>45</v>
      </c>
      <c r="E6" s="5">
        <v>3943</v>
      </c>
    </row>
    <row r="7" spans="1:5" x14ac:dyDescent="0.25">
      <c r="A7" s="2">
        <v>2</v>
      </c>
      <c r="B7" s="5">
        <v>8.6666666666667034</v>
      </c>
      <c r="C7" s="5">
        <v>361.4</v>
      </c>
      <c r="D7" s="5">
        <v>46</v>
      </c>
      <c r="E7" s="5">
        <v>3999</v>
      </c>
    </row>
    <row r="8" spans="1:5" x14ac:dyDescent="0.25">
      <c r="A8" s="2" t="s">
        <v>6</v>
      </c>
      <c r="B8" s="5">
        <v>3.2666666666666591</v>
      </c>
      <c r="C8" s="5">
        <v>202.29999999999995</v>
      </c>
      <c r="D8" s="5">
        <v>20</v>
      </c>
      <c r="E8" s="5">
        <v>3662</v>
      </c>
    </row>
    <row r="9" spans="1:5" x14ac:dyDescent="0.25">
      <c r="B9" s="5"/>
      <c r="C9" s="5"/>
      <c r="D9" s="5"/>
      <c r="E9" s="5"/>
    </row>
    <row r="10" spans="1:5" x14ac:dyDescent="0.25">
      <c r="A10" s="2" t="s">
        <v>7</v>
      </c>
      <c r="B10" s="5">
        <f>SUM(B6:B8)</f>
        <v>23.216666666666718</v>
      </c>
      <c r="C10" s="5">
        <f t="shared" ref="C10:E10" si="0">SUM(C6:C8)</f>
        <v>922.39999999999964</v>
      </c>
      <c r="D10" s="5">
        <f t="shared" si="0"/>
        <v>111</v>
      </c>
      <c r="E10" s="5">
        <f t="shared" si="0"/>
        <v>11604</v>
      </c>
    </row>
    <row r="11" spans="1:5" x14ac:dyDescent="0.25">
      <c r="B11" s="5"/>
      <c r="C11" s="5"/>
      <c r="D11" s="5"/>
      <c r="E11" s="5"/>
    </row>
    <row r="12" spans="1:5" x14ac:dyDescent="0.25">
      <c r="A12" s="2" t="s">
        <v>8</v>
      </c>
      <c r="B12" s="5"/>
      <c r="C12" s="5"/>
      <c r="D12" s="5"/>
      <c r="E12" s="5"/>
    </row>
    <row r="13" spans="1:5" x14ac:dyDescent="0.25">
      <c r="A13" s="4">
        <v>1</v>
      </c>
      <c r="B13" s="5">
        <v>19.416666666666636</v>
      </c>
      <c r="C13" s="5">
        <v>346.29999999999995</v>
      </c>
      <c r="D13" s="5">
        <v>513</v>
      </c>
      <c r="E13" s="5">
        <v>3620</v>
      </c>
    </row>
    <row r="14" spans="1:5" x14ac:dyDescent="0.25">
      <c r="A14" s="4">
        <v>2</v>
      </c>
      <c r="B14" s="5">
        <v>17.516666666666648</v>
      </c>
      <c r="C14" s="5">
        <v>360.58333333333354</v>
      </c>
      <c r="D14" s="5">
        <v>488</v>
      </c>
      <c r="E14" s="5">
        <v>4129</v>
      </c>
    </row>
    <row r="15" spans="1:5" x14ac:dyDescent="0.25">
      <c r="A15" s="4">
        <v>3</v>
      </c>
      <c r="B15" s="5">
        <v>16.949999999999992</v>
      </c>
      <c r="C15" s="5">
        <v>344.00000000000006</v>
      </c>
      <c r="D15" s="5">
        <v>434</v>
      </c>
      <c r="E15" s="5">
        <v>3255</v>
      </c>
    </row>
    <row r="16" spans="1:5" x14ac:dyDescent="0.25">
      <c r="A16" s="4">
        <v>4</v>
      </c>
      <c r="B16" s="5">
        <v>18.91666666666665</v>
      </c>
      <c r="C16" s="5">
        <v>348.21666666666675</v>
      </c>
      <c r="D16" s="5">
        <v>479</v>
      </c>
      <c r="E16" s="5">
        <v>4000</v>
      </c>
    </row>
    <row r="17" spans="1:5" x14ac:dyDescent="0.25">
      <c r="A17" s="4">
        <v>5</v>
      </c>
      <c r="B17" s="5">
        <v>18.849999999999973</v>
      </c>
      <c r="C17" s="5">
        <v>347.88333333333355</v>
      </c>
      <c r="D17" s="5">
        <v>509</v>
      </c>
      <c r="E17" s="5">
        <v>4173</v>
      </c>
    </row>
    <row r="18" spans="1:5" x14ac:dyDescent="0.25">
      <c r="A18" s="4">
        <v>6</v>
      </c>
      <c r="B18" s="5">
        <v>17.816666666666695</v>
      </c>
      <c r="C18" s="5">
        <v>344.38333333333321</v>
      </c>
      <c r="D18" s="5">
        <v>504</v>
      </c>
      <c r="E18" s="5">
        <v>4879</v>
      </c>
    </row>
    <row r="19" spans="1:5" x14ac:dyDescent="0.25">
      <c r="A19" s="4">
        <v>11</v>
      </c>
      <c r="B19" s="5">
        <v>24.066666666666634</v>
      </c>
      <c r="C19" s="5">
        <v>387.88333333333355</v>
      </c>
      <c r="D19" s="5">
        <v>502</v>
      </c>
      <c r="E19" s="5">
        <v>12568</v>
      </c>
    </row>
    <row r="20" spans="1:5" x14ac:dyDescent="0.25">
      <c r="B20" s="5"/>
      <c r="C20" s="5"/>
      <c r="D20" s="5"/>
      <c r="E20" s="5"/>
    </row>
    <row r="21" spans="1:5" x14ac:dyDescent="0.25">
      <c r="A21" s="2" t="s">
        <v>7</v>
      </c>
      <c r="B21" s="5">
        <f>SUM(B13:B19)</f>
        <v>133.53333333333322</v>
      </c>
      <c r="C21" s="5">
        <f t="shared" ref="C21:E21" si="1">SUM(C13:C19)</f>
        <v>2479.2500000000005</v>
      </c>
      <c r="D21" s="5">
        <f t="shared" si="1"/>
        <v>3429</v>
      </c>
      <c r="E21" s="5">
        <f t="shared" si="1"/>
        <v>36624</v>
      </c>
    </row>
    <row r="22" spans="1:5" x14ac:dyDescent="0.25">
      <c r="B22" s="5"/>
      <c r="C22" s="5"/>
      <c r="D22" s="5"/>
      <c r="E22" s="5"/>
    </row>
    <row r="23" spans="1:5" x14ac:dyDescent="0.25">
      <c r="A23" s="2" t="s">
        <v>9</v>
      </c>
      <c r="B23" s="5"/>
      <c r="C23" s="5"/>
      <c r="D23" s="5"/>
      <c r="E23" s="5"/>
    </row>
    <row r="24" spans="1:5" x14ac:dyDescent="0.25">
      <c r="A24" s="2">
        <v>10</v>
      </c>
      <c r="B24" s="5">
        <v>30.400000000000055</v>
      </c>
      <c r="C24" s="5">
        <v>622.10000000000014</v>
      </c>
      <c r="D24" s="5">
        <v>494</v>
      </c>
      <c r="E24" s="5">
        <v>16477</v>
      </c>
    </row>
    <row r="25" spans="1:5" x14ac:dyDescent="0.25">
      <c r="A25" s="2">
        <v>20</v>
      </c>
      <c r="B25" s="5">
        <v>51.333333333333357</v>
      </c>
      <c r="C25" s="5">
        <v>668.35</v>
      </c>
      <c r="D25" s="5">
        <v>950</v>
      </c>
      <c r="E25" s="5">
        <v>27984</v>
      </c>
    </row>
    <row r="26" spans="1:5" x14ac:dyDescent="0.25">
      <c r="A26" s="2">
        <v>30</v>
      </c>
      <c r="B26" s="5">
        <v>76.349999999999994</v>
      </c>
      <c r="C26" s="5">
        <v>659.84999999999991</v>
      </c>
      <c r="D26" s="5">
        <v>1717</v>
      </c>
      <c r="E26" s="5">
        <v>18134</v>
      </c>
    </row>
    <row r="27" spans="1:5" x14ac:dyDescent="0.25">
      <c r="A27" s="2">
        <v>40</v>
      </c>
      <c r="B27" s="5">
        <v>38.299999999999976</v>
      </c>
      <c r="C27" s="5">
        <v>691.50000000000011</v>
      </c>
      <c r="D27" s="5">
        <v>606</v>
      </c>
      <c r="E27" s="5">
        <v>18269</v>
      </c>
    </row>
    <row r="28" spans="1:5" x14ac:dyDescent="0.25">
      <c r="A28" s="2">
        <v>70</v>
      </c>
      <c r="B28" s="5">
        <v>3.8666666666666636</v>
      </c>
      <c r="C28" s="5">
        <v>53.033333333333346</v>
      </c>
      <c r="D28" s="5">
        <v>28</v>
      </c>
      <c r="E28" s="5">
        <v>1606</v>
      </c>
    </row>
    <row r="29" spans="1:5" x14ac:dyDescent="0.25">
      <c r="A29" s="2">
        <v>80</v>
      </c>
      <c r="B29" s="5">
        <v>12.216666666666653</v>
      </c>
      <c r="C29" s="5">
        <v>38.066666666666677</v>
      </c>
      <c r="D29" s="5">
        <v>126</v>
      </c>
      <c r="E29" s="5">
        <v>1374</v>
      </c>
    </row>
    <row r="30" spans="1:5" x14ac:dyDescent="0.25">
      <c r="A30" s="2">
        <v>90</v>
      </c>
      <c r="B30" s="5">
        <v>12.683333333333371</v>
      </c>
      <c r="C30" s="5">
        <v>138.25</v>
      </c>
      <c r="D30" s="5">
        <v>278</v>
      </c>
      <c r="E30" s="5">
        <v>4701</v>
      </c>
    </row>
    <row r="31" spans="1:5" x14ac:dyDescent="0.25">
      <c r="B31" s="5"/>
    </row>
    <row r="32" spans="1:5" x14ac:dyDescent="0.25">
      <c r="A32" s="2" t="s">
        <v>7</v>
      </c>
      <c r="B32" s="5">
        <f>SUM(B24:B30)</f>
        <v>225.15000000000006</v>
      </c>
      <c r="C32" s="5">
        <f t="shared" ref="C32:E32" si="2">SUM(C24:C30)</f>
        <v>2871.15</v>
      </c>
      <c r="D32" s="5">
        <f t="shared" si="2"/>
        <v>4199</v>
      </c>
      <c r="E32" s="5">
        <f t="shared" si="2"/>
        <v>88545</v>
      </c>
    </row>
    <row r="33" spans="2:6" x14ac:dyDescent="0.25">
      <c r="B33" s="6"/>
      <c r="C33" s="6"/>
      <c r="D33" s="5"/>
      <c r="E33" s="5"/>
      <c r="F33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229C0-C0DD-49D4-8FC1-41771F20DD83}">
  <dimension ref="A3:E32"/>
  <sheetViews>
    <sheetView topLeftCell="A4" workbookViewId="0">
      <selection activeCell="J9" sqref="J9"/>
    </sheetView>
  </sheetViews>
  <sheetFormatPr defaultRowHeight="15" x14ac:dyDescent="0.25"/>
  <cols>
    <col min="1" max="5" width="20.140625" customWidth="1"/>
  </cols>
  <sheetData>
    <row r="3" spans="1:5" x14ac:dyDescent="0.25">
      <c r="A3" s="2" t="s">
        <v>77</v>
      </c>
      <c r="B3" s="2"/>
      <c r="C3" s="2"/>
      <c r="D3" s="2"/>
      <c r="E3" s="2"/>
    </row>
    <row r="4" spans="1:5" x14ac:dyDescent="0.25">
      <c r="A4" s="2"/>
      <c r="B4" s="2" t="s">
        <v>1</v>
      </c>
      <c r="C4" s="2" t="s">
        <v>2</v>
      </c>
      <c r="D4" s="2" t="s">
        <v>3</v>
      </c>
      <c r="E4" s="2" t="s">
        <v>4</v>
      </c>
    </row>
    <row r="5" spans="1:5" x14ac:dyDescent="0.25">
      <c r="A5" s="2" t="s">
        <v>5</v>
      </c>
      <c r="B5" s="2"/>
      <c r="C5" s="2"/>
      <c r="D5" s="2"/>
      <c r="E5" s="2"/>
    </row>
    <row r="6" spans="1:5" x14ac:dyDescent="0.25">
      <c r="A6" s="2">
        <v>1</v>
      </c>
      <c r="B6" s="5">
        <v>15.23333333333337</v>
      </c>
      <c r="C6" s="5">
        <v>368.28333333333319</v>
      </c>
      <c r="D6" s="5">
        <v>4</v>
      </c>
      <c r="E6" s="5">
        <v>3994</v>
      </c>
    </row>
    <row r="7" spans="1:5" x14ac:dyDescent="0.25">
      <c r="A7" s="2">
        <v>2</v>
      </c>
      <c r="B7" s="5">
        <v>11.533333333333367</v>
      </c>
      <c r="C7" s="5">
        <v>373.24999999999994</v>
      </c>
      <c r="D7" s="5">
        <v>2</v>
      </c>
      <c r="E7" s="5">
        <v>4024</v>
      </c>
    </row>
    <row r="8" spans="1:5" x14ac:dyDescent="0.25">
      <c r="A8" s="2" t="s">
        <v>6</v>
      </c>
      <c r="B8" s="5">
        <v>7.033333333333263</v>
      </c>
      <c r="C8" s="5">
        <v>249.33333333333343</v>
      </c>
      <c r="D8" s="5">
        <v>36</v>
      </c>
      <c r="E8" s="5">
        <v>4336</v>
      </c>
    </row>
    <row r="9" spans="1:5" x14ac:dyDescent="0.25">
      <c r="A9" s="2"/>
      <c r="B9" s="5"/>
      <c r="C9" s="5"/>
      <c r="D9" s="5"/>
      <c r="E9" s="5"/>
    </row>
    <row r="10" spans="1:5" x14ac:dyDescent="0.25">
      <c r="A10" s="2" t="s">
        <v>7</v>
      </c>
      <c r="B10" s="5">
        <v>33.799999999999997</v>
      </c>
      <c r="C10" s="5">
        <v>990.86666666666656</v>
      </c>
      <c r="D10" s="5">
        <v>42</v>
      </c>
      <c r="E10" s="5">
        <v>12354</v>
      </c>
    </row>
    <row r="11" spans="1:5" x14ac:dyDescent="0.25">
      <c r="A11" s="2"/>
      <c r="B11" s="5"/>
      <c r="C11" s="5"/>
      <c r="D11" s="5"/>
      <c r="E11" s="5"/>
    </row>
    <row r="12" spans="1:5" x14ac:dyDescent="0.25">
      <c r="A12" s="2" t="s">
        <v>8</v>
      </c>
      <c r="B12" s="5"/>
      <c r="C12" s="5"/>
      <c r="D12" s="5"/>
      <c r="E12" s="5"/>
    </row>
    <row r="13" spans="1:5" x14ac:dyDescent="0.25">
      <c r="A13" s="2">
        <v>1</v>
      </c>
      <c r="B13" s="5">
        <v>28.483333333333334</v>
      </c>
      <c r="C13" s="5">
        <v>330.4166666666664</v>
      </c>
      <c r="D13" s="5">
        <v>515</v>
      </c>
      <c r="E13" s="5">
        <v>4462</v>
      </c>
    </row>
    <row r="14" spans="1:5" x14ac:dyDescent="0.25">
      <c r="A14" s="2">
        <v>2</v>
      </c>
      <c r="B14" s="5">
        <v>23.616666666666646</v>
      </c>
      <c r="C14" s="5">
        <v>391.98333333333335</v>
      </c>
      <c r="D14" s="5">
        <v>498</v>
      </c>
      <c r="E14" s="5">
        <v>4846</v>
      </c>
    </row>
    <row r="15" spans="1:5" x14ac:dyDescent="0.25">
      <c r="A15" s="2">
        <v>3</v>
      </c>
      <c r="B15" s="5">
        <v>27.150000000000023</v>
      </c>
      <c r="C15" s="5">
        <v>348.80000000000007</v>
      </c>
      <c r="D15" s="5">
        <v>471</v>
      </c>
      <c r="E15" s="5">
        <v>3435</v>
      </c>
    </row>
    <row r="16" spans="1:5" x14ac:dyDescent="0.25">
      <c r="A16" s="2">
        <v>4</v>
      </c>
      <c r="B16" s="5">
        <v>59.383333333333326</v>
      </c>
      <c r="C16" s="5">
        <v>345.10000000000008</v>
      </c>
      <c r="D16" s="5">
        <v>478</v>
      </c>
      <c r="E16" s="5">
        <v>4838</v>
      </c>
    </row>
    <row r="17" spans="1:5" x14ac:dyDescent="0.25">
      <c r="A17" s="2">
        <v>5</v>
      </c>
      <c r="B17" s="5">
        <v>26.266666666666616</v>
      </c>
      <c r="C17" s="5">
        <v>367.28333333333364</v>
      </c>
      <c r="D17" s="5">
        <v>482</v>
      </c>
      <c r="E17" s="5">
        <v>5007</v>
      </c>
    </row>
    <row r="18" spans="1:5" x14ac:dyDescent="0.25">
      <c r="A18" s="2">
        <v>6</v>
      </c>
      <c r="B18" s="5">
        <v>20.766666666666676</v>
      </c>
      <c r="C18" s="5">
        <v>357.26666666666694</v>
      </c>
      <c r="D18" s="5">
        <v>427</v>
      </c>
      <c r="E18" s="5">
        <v>5418</v>
      </c>
    </row>
    <row r="19" spans="1:5" x14ac:dyDescent="0.25">
      <c r="A19" s="2">
        <v>11</v>
      </c>
      <c r="B19" s="5">
        <v>46.599999999999966</v>
      </c>
      <c r="C19" s="5">
        <v>396.93333333333328</v>
      </c>
      <c r="D19" s="5">
        <v>489</v>
      </c>
      <c r="E19" s="5">
        <v>13148</v>
      </c>
    </row>
    <row r="20" spans="1:5" x14ac:dyDescent="0.25">
      <c r="A20" s="2"/>
      <c r="B20" s="5"/>
      <c r="C20" s="5"/>
      <c r="D20" s="5"/>
      <c r="E20" s="5"/>
    </row>
    <row r="21" spans="1:5" x14ac:dyDescent="0.25">
      <c r="A21" s="2" t="s">
        <v>7</v>
      </c>
      <c r="B21" s="5">
        <v>232.26666666666659</v>
      </c>
      <c r="C21" s="5">
        <v>2537.7833333333338</v>
      </c>
      <c r="D21" s="5">
        <v>3360</v>
      </c>
      <c r="E21" s="5">
        <v>41154</v>
      </c>
    </row>
    <row r="22" spans="1:5" x14ac:dyDescent="0.25">
      <c r="A22" s="2"/>
      <c r="B22" s="5"/>
      <c r="C22" s="5"/>
      <c r="D22" s="5"/>
      <c r="E22" s="5"/>
    </row>
    <row r="23" spans="1:5" x14ac:dyDescent="0.25">
      <c r="A23" s="2" t="s">
        <v>9</v>
      </c>
      <c r="B23" s="5"/>
      <c r="C23" s="5"/>
      <c r="D23" s="5"/>
      <c r="E23" s="5"/>
    </row>
    <row r="24" spans="1:5" x14ac:dyDescent="0.25">
      <c r="A24" s="2">
        <v>10</v>
      </c>
      <c r="B24" s="5">
        <v>31.816666666666713</v>
      </c>
      <c r="C24" s="5">
        <v>639.11666666666667</v>
      </c>
      <c r="D24" s="5">
        <v>441</v>
      </c>
      <c r="E24" s="5">
        <v>15793</v>
      </c>
    </row>
    <row r="25" spans="1:5" x14ac:dyDescent="0.25">
      <c r="A25" s="2">
        <v>20</v>
      </c>
      <c r="B25" s="5">
        <v>47.283333333333353</v>
      </c>
      <c r="C25" s="5">
        <v>678.31666666666672</v>
      </c>
      <c r="D25" s="5">
        <v>1101</v>
      </c>
      <c r="E25" s="5">
        <v>20248</v>
      </c>
    </row>
    <row r="26" spans="1:5" x14ac:dyDescent="0.25">
      <c r="A26" s="2">
        <v>30</v>
      </c>
      <c r="B26" s="5">
        <v>64.133333333333326</v>
      </c>
      <c r="C26" s="5">
        <v>669.08333333333337</v>
      </c>
      <c r="D26" s="5">
        <v>1715</v>
      </c>
      <c r="E26" s="5">
        <v>18786</v>
      </c>
    </row>
    <row r="27" spans="1:5" x14ac:dyDescent="0.25">
      <c r="A27" s="2">
        <v>40</v>
      </c>
      <c r="B27" s="5">
        <v>36.049999999999955</v>
      </c>
      <c r="C27" s="5">
        <v>665.83333333333348</v>
      </c>
      <c r="D27" s="5">
        <v>612</v>
      </c>
      <c r="E27" s="5">
        <v>18052</v>
      </c>
    </row>
    <row r="28" spans="1:5" x14ac:dyDescent="0.25">
      <c r="A28" s="2">
        <v>70</v>
      </c>
      <c r="B28" s="5">
        <v>4.0999999999999908</v>
      </c>
      <c r="C28" s="5">
        <v>47.649999999999991</v>
      </c>
      <c r="D28" s="5">
        <v>65</v>
      </c>
      <c r="E28" s="5">
        <v>1331</v>
      </c>
    </row>
    <row r="29" spans="1:5" x14ac:dyDescent="0.25">
      <c r="A29" s="2">
        <v>80</v>
      </c>
      <c r="B29" s="5">
        <v>12.399999999999984</v>
      </c>
      <c r="C29" s="5">
        <v>36.700000000000031</v>
      </c>
      <c r="D29" s="5">
        <v>129</v>
      </c>
      <c r="E29" s="5">
        <v>1228</v>
      </c>
    </row>
    <row r="30" spans="1:5" x14ac:dyDescent="0.25">
      <c r="A30" s="2">
        <v>90</v>
      </c>
      <c r="B30" s="5">
        <v>15.450000000000042</v>
      </c>
      <c r="C30" s="5">
        <v>134.69999999999996</v>
      </c>
      <c r="D30" s="5">
        <v>306</v>
      </c>
      <c r="E30" s="5">
        <v>4679</v>
      </c>
    </row>
    <row r="31" spans="1:5" x14ac:dyDescent="0.25">
      <c r="A31" s="2"/>
      <c r="B31" s="5"/>
      <c r="C31" s="5"/>
      <c r="D31" s="5"/>
      <c r="E31" s="5"/>
    </row>
    <row r="32" spans="1:5" x14ac:dyDescent="0.25">
      <c r="A32" s="2" t="s">
        <v>7</v>
      </c>
      <c r="B32" s="5">
        <v>211.23333333333338</v>
      </c>
      <c r="C32" s="5">
        <v>2871.4</v>
      </c>
      <c r="D32" s="5">
        <v>4369</v>
      </c>
      <c r="E32" s="5">
        <v>80117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47C84-1778-4559-9A91-421B0B55E140}">
  <dimension ref="A3:E32"/>
  <sheetViews>
    <sheetView workbookViewId="0">
      <selection activeCell="H11" sqref="H11"/>
    </sheetView>
  </sheetViews>
  <sheetFormatPr defaultRowHeight="15" x14ac:dyDescent="0.25"/>
  <cols>
    <col min="1" max="5" width="21" customWidth="1"/>
  </cols>
  <sheetData>
    <row r="3" spans="1:5" x14ac:dyDescent="0.25">
      <c r="A3" s="2" t="s">
        <v>78</v>
      </c>
      <c r="B3" s="2"/>
      <c r="C3" s="2"/>
      <c r="D3" s="2"/>
      <c r="E3" s="2"/>
    </row>
    <row r="4" spans="1:5" x14ac:dyDescent="0.25">
      <c r="A4" s="2"/>
      <c r="B4" s="2" t="s">
        <v>1</v>
      </c>
      <c r="C4" s="2" t="s">
        <v>2</v>
      </c>
      <c r="D4" s="2" t="s">
        <v>3</v>
      </c>
      <c r="E4" s="2" t="s">
        <v>4</v>
      </c>
    </row>
    <row r="5" spans="1:5" x14ac:dyDescent="0.25">
      <c r="A5" s="2" t="s">
        <v>5</v>
      </c>
      <c r="B5" s="2"/>
      <c r="C5" s="2"/>
      <c r="D5" s="2"/>
      <c r="E5" s="2"/>
    </row>
    <row r="6" spans="1:5" x14ac:dyDescent="0.25">
      <c r="A6" s="2">
        <v>1</v>
      </c>
      <c r="B6" s="5">
        <v>10.4166666666667</v>
      </c>
      <c r="C6" s="5">
        <v>332.18333333333317</v>
      </c>
      <c r="D6" s="5">
        <v>0</v>
      </c>
      <c r="E6" s="5">
        <v>3601</v>
      </c>
    </row>
    <row r="7" spans="1:5" x14ac:dyDescent="0.25">
      <c r="A7" s="2">
        <v>2</v>
      </c>
      <c r="B7" s="5">
        <v>8.1833333333333638</v>
      </c>
      <c r="C7" s="5">
        <v>343.15</v>
      </c>
      <c r="D7" s="5">
        <v>0</v>
      </c>
      <c r="E7" s="5">
        <v>3753</v>
      </c>
    </row>
    <row r="8" spans="1:5" x14ac:dyDescent="0.25">
      <c r="A8" s="2" t="s">
        <v>6</v>
      </c>
      <c r="B8" s="5">
        <v>9.7833333333332568</v>
      </c>
      <c r="C8" s="5">
        <v>240.61666666666665</v>
      </c>
      <c r="D8" s="5">
        <v>32</v>
      </c>
      <c r="E8" s="5">
        <v>4311</v>
      </c>
    </row>
    <row r="9" spans="1:5" x14ac:dyDescent="0.25">
      <c r="A9" s="2"/>
      <c r="B9" s="5"/>
      <c r="C9" s="5"/>
      <c r="D9" s="5"/>
      <c r="E9" s="5"/>
    </row>
    <row r="10" spans="1:5" x14ac:dyDescent="0.25">
      <c r="A10" s="2" t="s">
        <v>7</v>
      </c>
      <c r="B10" s="5">
        <v>28.383333333333322</v>
      </c>
      <c r="C10" s="5">
        <v>915.94999999999982</v>
      </c>
      <c r="D10" s="5">
        <v>32</v>
      </c>
      <c r="E10" s="5">
        <v>11665</v>
      </c>
    </row>
    <row r="11" spans="1:5" x14ac:dyDescent="0.25">
      <c r="A11" s="2"/>
      <c r="B11" s="5"/>
      <c r="C11" s="5"/>
      <c r="D11" s="5"/>
      <c r="E11" s="5"/>
    </row>
    <row r="12" spans="1:5" x14ac:dyDescent="0.25">
      <c r="A12" s="2" t="s">
        <v>8</v>
      </c>
      <c r="B12" s="5"/>
      <c r="C12" s="5"/>
      <c r="D12" s="5"/>
      <c r="E12" s="5"/>
    </row>
    <row r="13" spans="1:5" x14ac:dyDescent="0.25">
      <c r="A13" s="2">
        <v>1</v>
      </c>
      <c r="B13" s="5">
        <v>15.766666666666675</v>
      </c>
      <c r="C13" s="5">
        <v>328.74999999999966</v>
      </c>
      <c r="D13" s="5">
        <v>464</v>
      </c>
      <c r="E13" s="5">
        <v>3559</v>
      </c>
    </row>
    <row r="14" spans="1:5" x14ac:dyDescent="0.25">
      <c r="A14" s="2">
        <v>2</v>
      </c>
      <c r="B14" s="5">
        <v>16.083333333333293</v>
      </c>
      <c r="C14" s="5">
        <v>342.20000000000005</v>
      </c>
      <c r="D14" s="5">
        <v>464</v>
      </c>
      <c r="E14" s="5">
        <v>3959</v>
      </c>
    </row>
    <row r="15" spans="1:5" x14ac:dyDescent="0.25">
      <c r="A15" s="2">
        <v>3</v>
      </c>
      <c r="B15" s="5">
        <v>15.333333333333325</v>
      </c>
      <c r="C15" s="5">
        <v>339.31666666666672</v>
      </c>
      <c r="D15" s="5">
        <v>478</v>
      </c>
      <c r="E15" s="5">
        <v>3015</v>
      </c>
    </row>
    <row r="16" spans="1:5" x14ac:dyDescent="0.25">
      <c r="A16" s="2">
        <v>4</v>
      </c>
      <c r="B16" s="5">
        <v>16.683333333333305</v>
      </c>
      <c r="C16" s="5">
        <v>335.36666666666673</v>
      </c>
      <c r="D16" s="5">
        <v>473</v>
      </c>
      <c r="E16" s="5">
        <v>4226</v>
      </c>
    </row>
    <row r="17" spans="1:5" x14ac:dyDescent="0.25">
      <c r="A17" s="2">
        <v>5</v>
      </c>
      <c r="B17" s="5">
        <v>17.89999999999997</v>
      </c>
      <c r="C17" s="5">
        <v>338.3666666666669</v>
      </c>
      <c r="D17" s="5">
        <v>447</v>
      </c>
      <c r="E17" s="5">
        <v>4122</v>
      </c>
    </row>
    <row r="18" spans="1:5" x14ac:dyDescent="0.25">
      <c r="A18" s="2">
        <v>6</v>
      </c>
      <c r="B18" s="5">
        <v>16.583333333333339</v>
      </c>
      <c r="C18" s="5">
        <v>347.50000000000011</v>
      </c>
      <c r="D18" s="5">
        <v>445</v>
      </c>
      <c r="E18" s="5">
        <v>5014</v>
      </c>
    </row>
    <row r="19" spans="1:5" x14ac:dyDescent="0.25">
      <c r="A19" s="2">
        <v>11</v>
      </c>
      <c r="B19" s="5">
        <v>23.166666666666718</v>
      </c>
      <c r="C19" s="5">
        <v>365.14999999999975</v>
      </c>
      <c r="D19" s="5">
        <v>468</v>
      </c>
      <c r="E19" s="5">
        <v>11811</v>
      </c>
    </row>
    <row r="20" spans="1:5" x14ac:dyDescent="0.25">
      <c r="A20" s="2"/>
      <c r="B20" s="5"/>
      <c r="C20" s="5"/>
      <c r="D20" s="5"/>
      <c r="E20" s="5"/>
    </row>
    <row r="21" spans="1:5" x14ac:dyDescent="0.25">
      <c r="A21" s="2" t="s">
        <v>7</v>
      </c>
      <c r="B21" s="5">
        <v>121.51666666666662</v>
      </c>
      <c r="C21" s="5">
        <v>2396.6499999999996</v>
      </c>
      <c r="D21" s="5">
        <v>3239</v>
      </c>
      <c r="E21" s="5">
        <v>35706</v>
      </c>
    </row>
    <row r="22" spans="1:5" x14ac:dyDescent="0.25">
      <c r="A22" s="2"/>
      <c r="B22" s="5"/>
      <c r="C22" s="5"/>
      <c r="D22" s="5"/>
      <c r="E22" s="5"/>
    </row>
    <row r="23" spans="1:5" x14ac:dyDescent="0.25">
      <c r="A23" s="2" t="s">
        <v>9</v>
      </c>
      <c r="B23" s="5"/>
      <c r="C23" s="5"/>
      <c r="D23" s="5"/>
      <c r="E23" s="5"/>
    </row>
    <row r="24" spans="1:5" x14ac:dyDescent="0.25">
      <c r="A24" s="2">
        <v>10</v>
      </c>
      <c r="B24" s="5">
        <v>30.916666666666721</v>
      </c>
      <c r="C24" s="5">
        <v>581</v>
      </c>
      <c r="D24" s="5">
        <v>458</v>
      </c>
      <c r="E24" s="5">
        <v>14524</v>
      </c>
    </row>
    <row r="25" spans="1:5" x14ac:dyDescent="0.25">
      <c r="A25" s="2">
        <v>20</v>
      </c>
      <c r="B25" s="5">
        <v>41.149999999999991</v>
      </c>
      <c r="C25" s="5">
        <v>633.48333333333335</v>
      </c>
      <c r="D25" s="5">
        <v>1032</v>
      </c>
      <c r="E25" s="5">
        <v>18328</v>
      </c>
    </row>
    <row r="26" spans="1:5" x14ac:dyDescent="0.25">
      <c r="A26" s="2">
        <v>30</v>
      </c>
      <c r="B26" s="5">
        <v>62.050000000000033</v>
      </c>
      <c r="C26" s="5">
        <v>604.94999999999982</v>
      </c>
      <c r="D26" s="5">
        <v>1593</v>
      </c>
      <c r="E26" s="5">
        <v>16991</v>
      </c>
    </row>
    <row r="27" spans="1:5" x14ac:dyDescent="0.25">
      <c r="A27" s="2">
        <v>40</v>
      </c>
      <c r="B27" s="5">
        <v>30.133333333333312</v>
      </c>
      <c r="C27" s="5">
        <v>636.63333333333355</v>
      </c>
      <c r="D27" s="5">
        <v>511</v>
      </c>
      <c r="E27" s="5">
        <v>17027</v>
      </c>
    </row>
    <row r="28" spans="1:5" x14ac:dyDescent="0.25">
      <c r="A28" s="2">
        <v>70</v>
      </c>
      <c r="B28" s="5">
        <v>5.5666666666666735</v>
      </c>
      <c r="C28" s="5">
        <v>45.149999999999991</v>
      </c>
      <c r="D28" s="5">
        <v>61</v>
      </c>
      <c r="E28" s="5">
        <v>1497</v>
      </c>
    </row>
    <row r="29" spans="1:5" x14ac:dyDescent="0.25">
      <c r="A29" s="2">
        <v>80</v>
      </c>
      <c r="B29" s="5">
        <v>10.933333333333319</v>
      </c>
      <c r="C29" s="5">
        <v>34.683333333333344</v>
      </c>
      <c r="D29" s="5">
        <v>113</v>
      </c>
      <c r="E29" s="5">
        <v>1054</v>
      </c>
    </row>
    <row r="30" spans="1:5" x14ac:dyDescent="0.25">
      <c r="A30" s="2">
        <v>90</v>
      </c>
      <c r="B30" s="5">
        <v>15.150000000000031</v>
      </c>
      <c r="C30" s="5">
        <v>119.31666666666666</v>
      </c>
      <c r="D30" s="5">
        <v>280</v>
      </c>
      <c r="E30" s="5">
        <v>3382</v>
      </c>
    </row>
    <row r="31" spans="1:5" x14ac:dyDescent="0.25">
      <c r="A31" s="2"/>
      <c r="B31" s="5"/>
      <c r="C31" s="5"/>
      <c r="D31" s="5"/>
      <c r="E31" s="5"/>
    </row>
    <row r="32" spans="1:5" x14ac:dyDescent="0.25">
      <c r="A32" s="2" t="s">
        <v>7</v>
      </c>
      <c r="B32" s="5">
        <v>195.90000000000006</v>
      </c>
      <c r="C32" s="5">
        <v>2655.2166666666667</v>
      </c>
      <c r="D32" s="5">
        <v>4048</v>
      </c>
      <c r="E32" s="5">
        <v>72803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95E31-8BA7-424E-B566-A5C35FF2BCB6}">
  <dimension ref="A3:E32"/>
  <sheetViews>
    <sheetView workbookViewId="0">
      <selection activeCell="L17" sqref="L17"/>
    </sheetView>
  </sheetViews>
  <sheetFormatPr defaultRowHeight="15" x14ac:dyDescent="0.25"/>
  <cols>
    <col min="1" max="1" width="16" customWidth="1"/>
    <col min="2" max="5" width="20" customWidth="1"/>
  </cols>
  <sheetData>
    <row r="3" spans="1:5" x14ac:dyDescent="0.25">
      <c r="A3" s="2" t="s">
        <v>79</v>
      </c>
      <c r="B3" s="2"/>
      <c r="C3" s="2"/>
      <c r="D3" s="2"/>
      <c r="E3" s="2"/>
    </row>
    <row r="4" spans="1:5" x14ac:dyDescent="0.25">
      <c r="A4" s="2"/>
      <c r="B4" s="2" t="s">
        <v>1</v>
      </c>
      <c r="C4" s="2" t="s">
        <v>2</v>
      </c>
      <c r="D4" s="2" t="s">
        <v>3</v>
      </c>
      <c r="E4" s="2" t="s">
        <v>4</v>
      </c>
    </row>
    <row r="5" spans="1:5" x14ac:dyDescent="0.25">
      <c r="A5" s="2" t="s">
        <v>5</v>
      </c>
      <c r="B5" s="2"/>
      <c r="C5" s="2"/>
      <c r="D5" s="2"/>
      <c r="E5" s="2"/>
    </row>
    <row r="6" spans="1:5" x14ac:dyDescent="0.25">
      <c r="A6" s="2">
        <v>1</v>
      </c>
      <c r="B6" s="5">
        <v>11.466666666666704</v>
      </c>
      <c r="C6" s="5">
        <v>355.86666666666656</v>
      </c>
      <c r="D6" s="5">
        <v>8</v>
      </c>
      <c r="E6" s="5">
        <v>3980</v>
      </c>
    </row>
    <row r="7" spans="1:5" x14ac:dyDescent="0.25">
      <c r="A7" s="2">
        <v>2</v>
      </c>
      <c r="B7" s="5">
        <v>7.2000000000000419</v>
      </c>
      <c r="C7" s="5">
        <v>376.99999999999994</v>
      </c>
      <c r="D7" s="5">
        <v>3</v>
      </c>
      <c r="E7" s="5">
        <v>4114</v>
      </c>
    </row>
    <row r="8" spans="1:5" x14ac:dyDescent="0.25">
      <c r="A8" s="2" t="s">
        <v>6</v>
      </c>
      <c r="B8" s="5">
        <v>9.2999999999998799</v>
      </c>
      <c r="C8" s="5">
        <v>274.73333333333335</v>
      </c>
      <c r="D8" s="5">
        <v>53</v>
      </c>
      <c r="E8" s="5">
        <v>4930</v>
      </c>
    </row>
    <row r="9" spans="1:5" x14ac:dyDescent="0.25">
      <c r="A9" s="2"/>
      <c r="B9" s="5"/>
      <c r="C9" s="5"/>
      <c r="D9" s="5"/>
      <c r="E9" s="5"/>
    </row>
    <row r="10" spans="1:5" x14ac:dyDescent="0.25">
      <c r="A10" s="2" t="s">
        <v>7</v>
      </c>
      <c r="B10" s="5">
        <v>27.966666666666626</v>
      </c>
      <c r="C10" s="5">
        <v>1007.5999999999999</v>
      </c>
      <c r="D10" s="5">
        <v>64</v>
      </c>
      <c r="E10" s="5">
        <v>13024</v>
      </c>
    </row>
    <row r="11" spans="1:5" x14ac:dyDescent="0.25">
      <c r="A11" s="2"/>
      <c r="B11" s="5"/>
      <c r="C11" s="5"/>
      <c r="D11" s="5"/>
      <c r="E11" s="5"/>
    </row>
    <row r="12" spans="1:5" x14ac:dyDescent="0.25">
      <c r="A12" s="2" t="s">
        <v>8</v>
      </c>
      <c r="B12" s="5"/>
      <c r="C12" s="5"/>
      <c r="D12" s="5"/>
      <c r="E12" s="5"/>
    </row>
    <row r="13" spans="1:5" x14ac:dyDescent="0.25">
      <c r="A13" s="2">
        <v>1</v>
      </c>
      <c r="B13" s="5">
        <v>21.233333333333366</v>
      </c>
      <c r="C13" s="5">
        <v>363.33333333333314</v>
      </c>
      <c r="D13" s="5">
        <v>489</v>
      </c>
      <c r="E13" s="5">
        <v>3872</v>
      </c>
    </row>
    <row r="14" spans="1:5" x14ac:dyDescent="0.25">
      <c r="A14" s="2">
        <v>2</v>
      </c>
      <c r="B14" s="5">
        <v>16.899999999999988</v>
      </c>
      <c r="C14" s="5">
        <v>369.21666666666675</v>
      </c>
      <c r="D14" s="5">
        <v>519</v>
      </c>
      <c r="E14" s="5">
        <v>4262</v>
      </c>
    </row>
    <row r="15" spans="1:5" x14ac:dyDescent="0.25">
      <c r="A15" s="2">
        <v>3</v>
      </c>
      <c r="B15" s="5">
        <v>17.05</v>
      </c>
      <c r="C15" s="5">
        <v>364.40000000000003</v>
      </c>
      <c r="D15" s="5">
        <v>466</v>
      </c>
      <c r="E15" s="5">
        <v>3301</v>
      </c>
    </row>
    <row r="16" spans="1:5" x14ac:dyDescent="0.25">
      <c r="A16" s="2">
        <v>4</v>
      </c>
      <c r="B16" s="5">
        <v>20.9</v>
      </c>
      <c r="C16" s="5">
        <v>362.01666666666677</v>
      </c>
      <c r="D16" s="5">
        <v>494</v>
      </c>
      <c r="E16" s="5">
        <v>4655</v>
      </c>
    </row>
    <row r="17" spans="1:5" x14ac:dyDescent="0.25">
      <c r="A17" s="2">
        <v>5</v>
      </c>
      <c r="B17" s="5">
        <v>16.649999999999977</v>
      </c>
      <c r="C17" s="5">
        <v>371.20000000000022</v>
      </c>
      <c r="D17" s="5">
        <v>489</v>
      </c>
      <c r="E17" s="5">
        <v>4423</v>
      </c>
    </row>
    <row r="18" spans="1:5" x14ac:dyDescent="0.25">
      <c r="A18" s="2">
        <v>6</v>
      </c>
      <c r="B18" s="5">
        <v>17</v>
      </c>
      <c r="C18" s="5">
        <v>372.9166666666668</v>
      </c>
      <c r="D18" s="5">
        <v>492</v>
      </c>
      <c r="E18" s="5">
        <v>5255</v>
      </c>
    </row>
    <row r="19" spans="1:5" x14ac:dyDescent="0.25">
      <c r="A19" s="2">
        <v>11</v>
      </c>
      <c r="B19" s="5">
        <v>25.266666666666747</v>
      </c>
      <c r="C19" s="5">
        <v>413.21666666666647</v>
      </c>
      <c r="D19" s="5">
        <v>493</v>
      </c>
      <c r="E19" s="5">
        <v>13113</v>
      </c>
    </row>
    <row r="20" spans="1:5" x14ac:dyDescent="0.25">
      <c r="A20" s="2"/>
      <c r="B20" s="2"/>
      <c r="C20" s="2"/>
      <c r="D20" s="2"/>
      <c r="E20" s="2"/>
    </row>
    <row r="21" spans="1:5" x14ac:dyDescent="0.25">
      <c r="A21" s="2" t="s">
        <v>7</v>
      </c>
      <c r="B21" s="5">
        <v>135.00000000000006</v>
      </c>
      <c r="C21" s="5">
        <v>2616.3000000000002</v>
      </c>
      <c r="D21" s="5">
        <v>3442</v>
      </c>
      <c r="E21" s="5">
        <v>38881</v>
      </c>
    </row>
    <row r="22" spans="1:5" x14ac:dyDescent="0.25">
      <c r="A22" s="2"/>
      <c r="B22" s="5"/>
      <c r="C22" s="5"/>
      <c r="D22" s="5"/>
      <c r="E22" s="5"/>
    </row>
    <row r="23" spans="1:5" x14ac:dyDescent="0.25">
      <c r="A23" s="2" t="s">
        <v>9</v>
      </c>
      <c r="B23" s="5"/>
      <c r="C23" s="5"/>
      <c r="D23" s="5"/>
      <c r="E23" s="5"/>
    </row>
    <row r="24" spans="1:5" x14ac:dyDescent="0.25">
      <c r="A24" s="2">
        <v>10</v>
      </c>
      <c r="B24" s="5">
        <v>54.016666666666701</v>
      </c>
      <c r="C24" s="5">
        <v>653.56666666666649</v>
      </c>
      <c r="D24" s="5">
        <v>1385</v>
      </c>
      <c r="E24" s="5">
        <v>15878</v>
      </c>
    </row>
    <row r="25" spans="1:5" x14ac:dyDescent="0.25">
      <c r="A25" s="2">
        <v>20</v>
      </c>
      <c r="B25" s="5">
        <v>65.550000000000026</v>
      </c>
      <c r="C25" s="5">
        <v>661.16666666666674</v>
      </c>
      <c r="D25" s="5">
        <v>856</v>
      </c>
      <c r="E25" s="5">
        <v>19202</v>
      </c>
    </row>
    <row r="26" spans="1:5" x14ac:dyDescent="0.25">
      <c r="A26" s="2">
        <v>30</v>
      </c>
      <c r="B26" s="5">
        <v>78.150000000000006</v>
      </c>
      <c r="C26" s="5">
        <v>671.10000000000014</v>
      </c>
      <c r="D26" s="5">
        <v>1712</v>
      </c>
      <c r="E26" s="5">
        <v>18407</v>
      </c>
    </row>
    <row r="27" spans="1:5" x14ac:dyDescent="0.25">
      <c r="A27" s="2">
        <v>40</v>
      </c>
      <c r="B27" s="5">
        <v>46.683333333333287</v>
      </c>
      <c r="C27" s="5">
        <v>694.2</v>
      </c>
      <c r="D27" s="5">
        <v>519</v>
      </c>
      <c r="E27" s="5">
        <v>18284</v>
      </c>
    </row>
    <row r="28" spans="1:5" x14ac:dyDescent="0.25">
      <c r="A28" s="2">
        <v>70</v>
      </c>
      <c r="B28" s="5">
        <v>2.349999999999997</v>
      </c>
      <c r="C28" s="5">
        <v>52.950000000000031</v>
      </c>
      <c r="D28" s="5">
        <v>79</v>
      </c>
      <c r="E28" s="5">
        <v>1404</v>
      </c>
    </row>
    <row r="29" spans="1:5" x14ac:dyDescent="0.25">
      <c r="A29" s="2">
        <v>80</v>
      </c>
      <c r="B29" s="5">
        <v>4.6833333333333274</v>
      </c>
      <c r="C29" s="5">
        <v>39.183333333333366</v>
      </c>
      <c r="D29" s="5">
        <v>92</v>
      </c>
      <c r="E29" s="5">
        <v>1386</v>
      </c>
    </row>
    <row r="30" spans="1:5" x14ac:dyDescent="0.25">
      <c r="A30" s="2">
        <v>90</v>
      </c>
      <c r="B30" s="5">
        <v>13.483333333333331</v>
      </c>
      <c r="C30" s="5">
        <v>135.83333333333337</v>
      </c>
      <c r="D30" s="5">
        <v>340</v>
      </c>
      <c r="E30" s="5">
        <v>3941</v>
      </c>
    </row>
    <row r="31" spans="1:5" x14ac:dyDescent="0.25">
      <c r="A31" s="2"/>
      <c r="B31" s="5"/>
      <c r="C31" s="5"/>
      <c r="D31" s="5"/>
      <c r="E31" s="5"/>
    </row>
    <row r="32" spans="1:5" x14ac:dyDescent="0.25">
      <c r="A32" s="2" t="s">
        <v>7</v>
      </c>
      <c r="B32" s="5">
        <v>264.91666666666669</v>
      </c>
      <c r="C32" s="5">
        <v>2908</v>
      </c>
      <c r="D32" s="5">
        <v>4983</v>
      </c>
      <c r="E32" s="5">
        <v>78502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BCF94-5145-415F-8FD5-98EB29DB01AB}">
  <dimension ref="A3:E32"/>
  <sheetViews>
    <sheetView workbookViewId="0">
      <selection activeCell="I31" sqref="I31"/>
    </sheetView>
  </sheetViews>
  <sheetFormatPr defaultRowHeight="15" x14ac:dyDescent="0.25"/>
  <cols>
    <col min="1" max="5" width="23.140625" customWidth="1"/>
  </cols>
  <sheetData>
    <row r="3" spans="1:5" x14ac:dyDescent="0.25">
      <c r="A3" s="2" t="s">
        <v>80</v>
      </c>
      <c r="B3" s="2"/>
      <c r="C3" s="2"/>
      <c r="D3" s="2"/>
      <c r="E3" s="2"/>
    </row>
    <row r="4" spans="1:5" x14ac:dyDescent="0.25">
      <c r="A4" s="2"/>
      <c r="B4" s="2" t="s">
        <v>1</v>
      </c>
      <c r="C4" s="2" t="s">
        <v>2</v>
      </c>
      <c r="D4" s="2" t="s">
        <v>3</v>
      </c>
      <c r="E4" s="2" t="s">
        <v>4</v>
      </c>
    </row>
    <row r="5" spans="1:5" x14ac:dyDescent="0.25">
      <c r="A5" s="2" t="s">
        <v>5</v>
      </c>
      <c r="B5" s="2"/>
      <c r="C5" s="2"/>
      <c r="D5" s="2"/>
      <c r="E5" s="2"/>
    </row>
    <row r="6" spans="1:5" x14ac:dyDescent="0.25">
      <c r="A6" s="2">
        <v>1</v>
      </c>
      <c r="B6" s="5">
        <v>7.7000000000000188</v>
      </c>
      <c r="C6" s="5">
        <v>306.76666666666654</v>
      </c>
      <c r="D6" s="5">
        <v>2</v>
      </c>
      <c r="E6" s="5">
        <v>3354</v>
      </c>
    </row>
    <row r="7" spans="1:5" x14ac:dyDescent="0.25">
      <c r="A7" s="2">
        <v>2</v>
      </c>
      <c r="B7" s="5">
        <v>5.6166666666666947</v>
      </c>
      <c r="C7" s="5">
        <v>342.56666666666672</v>
      </c>
      <c r="D7" s="5">
        <v>0</v>
      </c>
      <c r="E7" s="5">
        <v>3703</v>
      </c>
    </row>
    <row r="8" spans="1:5" x14ac:dyDescent="0.25">
      <c r="A8" s="10" t="s">
        <v>6</v>
      </c>
      <c r="B8" s="5">
        <v>6.149999999999892</v>
      </c>
      <c r="C8" s="5">
        <v>217.93333333333334</v>
      </c>
      <c r="D8" s="5">
        <v>48</v>
      </c>
      <c r="E8" s="5">
        <v>4271</v>
      </c>
    </row>
    <row r="9" spans="1:5" x14ac:dyDescent="0.25">
      <c r="A9" s="2"/>
      <c r="B9" s="5"/>
      <c r="C9" s="5"/>
      <c r="D9" s="5"/>
      <c r="E9" s="5"/>
    </row>
    <row r="10" spans="1:5" x14ac:dyDescent="0.25">
      <c r="A10" s="2" t="s">
        <v>7</v>
      </c>
      <c r="B10" s="5">
        <v>19.466666666666605</v>
      </c>
      <c r="C10" s="5">
        <v>867.26666666666665</v>
      </c>
      <c r="D10" s="5">
        <v>50</v>
      </c>
      <c r="E10" s="5">
        <v>11328</v>
      </c>
    </row>
    <row r="11" spans="1:5" x14ac:dyDescent="0.25">
      <c r="A11" s="2"/>
      <c r="B11" s="5"/>
      <c r="C11" s="5"/>
      <c r="D11" s="5"/>
      <c r="E11" s="5"/>
    </row>
    <row r="12" spans="1:5" x14ac:dyDescent="0.25">
      <c r="A12" s="2" t="s">
        <v>8</v>
      </c>
      <c r="B12" s="5"/>
      <c r="C12" s="5"/>
      <c r="D12" s="5"/>
      <c r="E12" s="5"/>
    </row>
    <row r="13" spans="1:5" x14ac:dyDescent="0.25">
      <c r="A13" s="2">
        <v>1</v>
      </c>
      <c r="B13" s="5">
        <v>24.716666666666768</v>
      </c>
      <c r="C13" s="5">
        <v>327.34999999999974</v>
      </c>
      <c r="D13" s="5">
        <v>458</v>
      </c>
      <c r="E13" s="5">
        <v>3411</v>
      </c>
    </row>
    <row r="14" spans="1:5" x14ac:dyDescent="0.25">
      <c r="A14" s="2">
        <v>2</v>
      </c>
      <c r="B14" s="5">
        <v>15.633333333333331</v>
      </c>
      <c r="C14" s="5">
        <v>341.33333333333331</v>
      </c>
      <c r="D14" s="5">
        <v>472</v>
      </c>
      <c r="E14" s="5">
        <v>3852</v>
      </c>
    </row>
    <row r="15" spans="1:5" x14ac:dyDescent="0.25">
      <c r="A15" s="2">
        <v>3</v>
      </c>
      <c r="B15" s="5">
        <v>17.666666666666686</v>
      </c>
      <c r="C15" s="5">
        <v>340.00000000000023</v>
      </c>
      <c r="D15" s="5">
        <v>434</v>
      </c>
      <c r="E15" s="5">
        <v>2972</v>
      </c>
    </row>
    <row r="16" spans="1:5" x14ac:dyDescent="0.25">
      <c r="A16" s="2">
        <v>4</v>
      </c>
      <c r="B16" s="5">
        <v>24.883333333333347</v>
      </c>
      <c r="C16" s="5">
        <v>331.93333333333339</v>
      </c>
      <c r="D16" s="5">
        <v>438</v>
      </c>
      <c r="E16" s="5">
        <v>4298</v>
      </c>
    </row>
    <row r="17" spans="1:5" x14ac:dyDescent="0.25">
      <c r="A17" s="2">
        <v>5</v>
      </c>
      <c r="B17" s="5">
        <v>15.366666666666653</v>
      </c>
      <c r="C17" s="5">
        <v>344.43333333333339</v>
      </c>
      <c r="D17" s="5">
        <v>426</v>
      </c>
      <c r="E17" s="5">
        <v>4163</v>
      </c>
    </row>
    <row r="18" spans="1:5" x14ac:dyDescent="0.25">
      <c r="A18" s="2">
        <v>6</v>
      </c>
      <c r="B18" s="5">
        <v>13.416666666666627</v>
      </c>
      <c r="C18" s="5">
        <v>340.40000000000003</v>
      </c>
      <c r="D18" s="5">
        <v>420</v>
      </c>
      <c r="E18" s="5">
        <v>4907</v>
      </c>
    </row>
    <row r="19" spans="1:5" x14ac:dyDescent="0.25">
      <c r="A19" s="2">
        <v>11</v>
      </c>
      <c r="B19" s="5">
        <v>30.266666666666762</v>
      </c>
      <c r="C19" s="5">
        <v>369.08333333333309</v>
      </c>
      <c r="D19" s="5">
        <v>487</v>
      </c>
      <c r="E19" s="5">
        <v>11831</v>
      </c>
    </row>
    <row r="20" spans="1:5" x14ac:dyDescent="0.25">
      <c r="A20" s="2"/>
      <c r="B20" s="5"/>
      <c r="C20" s="5"/>
      <c r="D20" s="5"/>
      <c r="E20" s="5"/>
    </row>
    <row r="21" spans="1:5" x14ac:dyDescent="0.25">
      <c r="A21" s="2" t="s">
        <v>7</v>
      </c>
      <c r="B21" s="5">
        <v>141.95000000000019</v>
      </c>
      <c r="C21" s="5">
        <v>2394.5333333333333</v>
      </c>
      <c r="D21" s="5">
        <v>3135</v>
      </c>
      <c r="E21" s="5">
        <v>35434</v>
      </c>
    </row>
    <row r="22" spans="1:5" x14ac:dyDescent="0.25">
      <c r="A22" s="2"/>
      <c r="B22" s="5"/>
      <c r="C22" s="5"/>
      <c r="D22" s="5"/>
      <c r="E22" s="5"/>
    </row>
    <row r="23" spans="1:5" x14ac:dyDescent="0.25">
      <c r="A23" s="2" t="s">
        <v>9</v>
      </c>
      <c r="B23" s="5"/>
      <c r="C23" s="5"/>
      <c r="D23" s="5"/>
      <c r="E23" s="5"/>
    </row>
    <row r="24" spans="1:5" x14ac:dyDescent="0.25">
      <c r="A24" s="2">
        <v>10</v>
      </c>
      <c r="B24" s="5">
        <v>48.233333333333348</v>
      </c>
      <c r="C24" s="5">
        <v>555.61666666666633</v>
      </c>
      <c r="D24" s="5">
        <v>643</v>
      </c>
      <c r="E24" s="5">
        <v>13326</v>
      </c>
    </row>
    <row r="25" spans="1:5" x14ac:dyDescent="0.25">
      <c r="A25" s="2">
        <v>20</v>
      </c>
      <c r="B25" s="5">
        <v>58.86666666666666</v>
      </c>
      <c r="C25" s="5">
        <v>588.54999999999995</v>
      </c>
      <c r="D25" s="5">
        <v>932</v>
      </c>
      <c r="E25" s="5">
        <v>16803</v>
      </c>
    </row>
    <row r="26" spans="1:5" x14ac:dyDescent="0.25">
      <c r="A26" s="2">
        <v>30</v>
      </c>
      <c r="B26" s="5">
        <v>69.300000000000011</v>
      </c>
      <c r="C26" s="5">
        <v>586.5333333333333</v>
      </c>
      <c r="D26" s="5">
        <v>1594</v>
      </c>
      <c r="E26" s="5">
        <v>15081</v>
      </c>
    </row>
    <row r="27" spans="1:5" x14ac:dyDescent="0.25">
      <c r="A27" s="2">
        <v>40</v>
      </c>
      <c r="B27" s="5">
        <v>28.85</v>
      </c>
      <c r="C27" s="5">
        <v>570.7833333333333</v>
      </c>
      <c r="D27" s="5">
        <v>545</v>
      </c>
      <c r="E27" s="5">
        <v>15463</v>
      </c>
    </row>
    <row r="28" spans="1:5" x14ac:dyDescent="0.25">
      <c r="A28" s="2">
        <v>70</v>
      </c>
      <c r="B28" s="5">
        <v>2.916666666666659</v>
      </c>
      <c r="C28" s="5">
        <v>38.133333333333361</v>
      </c>
      <c r="D28" s="5">
        <v>52</v>
      </c>
      <c r="E28" s="5">
        <v>1072</v>
      </c>
    </row>
    <row r="29" spans="1:5" x14ac:dyDescent="0.25">
      <c r="A29" s="2">
        <v>80</v>
      </c>
      <c r="B29" s="5">
        <v>0.88333333333333286</v>
      </c>
      <c r="C29" s="5">
        <v>27.283333333333395</v>
      </c>
      <c r="D29" s="5">
        <v>154</v>
      </c>
      <c r="E29" s="5">
        <v>916</v>
      </c>
    </row>
    <row r="30" spans="1:5" x14ac:dyDescent="0.25">
      <c r="A30" s="2">
        <v>90</v>
      </c>
      <c r="B30" s="5">
        <v>8.6833333333333265</v>
      </c>
      <c r="C30" s="5">
        <v>96.966666666666711</v>
      </c>
      <c r="D30" s="5">
        <v>209</v>
      </c>
      <c r="E30" s="5">
        <v>3102</v>
      </c>
    </row>
    <row r="31" spans="1:5" x14ac:dyDescent="0.25">
      <c r="A31" s="2"/>
      <c r="B31" s="5"/>
      <c r="C31" s="5"/>
      <c r="D31" s="5"/>
      <c r="E31" s="5"/>
    </row>
    <row r="32" spans="1:5" x14ac:dyDescent="0.25">
      <c r="A32" s="2" t="s">
        <v>7</v>
      </c>
      <c r="B32" s="5">
        <v>217.73333333333335</v>
      </c>
      <c r="C32" s="5">
        <v>2463.8666666666659</v>
      </c>
      <c r="D32" s="5">
        <v>4129</v>
      </c>
      <c r="E32" s="5">
        <v>65763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B89FE-8736-489F-BA8A-ECC1D60605A9}">
  <dimension ref="A3:E32"/>
  <sheetViews>
    <sheetView workbookViewId="0">
      <selection activeCell="H6" sqref="H6"/>
    </sheetView>
  </sheetViews>
  <sheetFormatPr defaultRowHeight="15" x14ac:dyDescent="0.25"/>
  <cols>
    <col min="1" max="5" width="23.28515625" customWidth="1"/>
  </cols>
  <sheetData>
    <row r="3" spans="1:5" x14ac:dyDescent="0.25">
      <c r="A3" s="58" t="s">
        <v>81</v>
      </c>
      <c r="B3" s="2"/>
      <c r="C3" s="2"/>
      <c r="D3" s="2"/>
      <c r="E3" s="2"/>
    </row>
    <row r="4" spans="1:5" x14ac:dyDescent="0.25">
      <c r="A4" s="2"/>
      <c r="B4" s="2" t="s">
        <v>1</v>
      </c>
      <c r="C4" s="2" t="s">
        <v>2</v>
      </c>
      <c r="D4" s="2" t="s">
        <v>3</v>
      </c>
      <c r="E4" s="2" t="s">
        <v>4</v>
      </c>
    </row>
    <row r="5" spans="1:5" x14ac:dyDescent="0.25">
      <c r="A5" s="2" t="s">
        <v>5</v>
      </c>
      <c r="B5" s="2"/>
      <c r="C5" s="2"/>
      <c r="D5" s="2"/>
      <c r="E5" s="2"/>
    </row>
    <row r="6" spans="1:5" x14ac:dyDescent="0.25">
      <c r="A6" s="2">
        <v>1</v>
      </c>
      <c r="B6" s="5">
        <v>13.116666666666692</v>
      </c>
      <c r="C6" s="5">
        <v>337.41666666666652</v>
      </c>
      <c r="D6" s="5">
        <v>9</v>
      </c>
      <c r="E6" s="5">
        <v>3661</v>
      </c>
    </row>
    <row r="7" spans="1:5" x14ac:dyDescent="0.25">
      <c r="A7" s="2">
        <v>2</v>
      </c>
      <c r="B7" s="5">
        <v>7.0666666666666895</v>
      </c>
      <c r="C7" s="5">
        <v>354.41666666666674</v>
      </c>
      <c r="D7" s="5">
        <v>5</v>
      </c>
      <c r="E7" s="5">
        <v>3817</v>
      </c>
    </row>
    <row r="8" spans="1:5" x14ac:dyDescent="0.25">
      <c r="A8" s="2" t="s">
        <v>6</v>
      </c>
      <c r="B8" s="5">
        <v>7.8333333333332185</v>
      </c>
      <c r="C8" s="5">
        <v>227.11666666666673</v>
      </c>
      <c r="D8" s="5">
        <v>48</v>
      </c>
      <c r="E8" s="5">
        <v>4167</v>
      </c>
    </row>
    <row r="9" spans="1:5" x14ac:dyDescent="0.25">
      <c r="A9" s="2"/>
      <c r="B9" s="5"/>
      <c r="C9" s="5"/>
      <c r="D9" s="5"/>
      <c r="E9" s="5"/>
    </row>
    <row r="10" spans="1:5" x14ac:dyDescent="0.25">
      <c r="A10" s="2" t="s">
        <v>7</v>
      </c>
      <c r="B10" s="5">
        <v>28.016666666666598</v>
      </c>
      <c r="C10" s="5">
        <v>918.95</v>
      </c>
      <c r="D10" s="5">
        <v>62</v>
      </c>
      <c r="E10" s="5">
        <v>11645</v>
      </c>
    </row>
    <row r="11" spans="1:5" x14ac:dyDescent="0.25">
      <c r="A11" s="2"/>
      <c r="B11" s="5"/>
      <c r="C11" s="5"/>
      <c r="D11" s="5"/>
      <c r="E11" s="5"/>
    </row>
    <row r="12" spans="1:5" x14ac:dyDescent="0.25">
      <c r="A12" s="2" t="s">
        <v>8</v>
      </c>
      <c r="B12" s="5"/>
      <c r="C12" s="5"/>
      <c r="D12" s="5"/>
      <c r="E12" s="5"/>
    </row>
    <row r="13" spans="1:5" x14ac:dyDescent="0.25">
      <c r="A13" s="2">
        <v>1</v>
      </c>
      <c r="B13" s="5">
        <v>25.700000000000095</v>
      </c>
      <c r="C13" s="5">
        <v>336.99999999999983</v>
      </c>
      <c r="D13" s="5">
        <v>460</v>
      </c>
      <c r="E13" s="5">
        <v>3517</v>
      </c>
    </row>
    <row r="14" spans="1:5" x14ac:dyDescent="0.25">
      <c r="A14" s="2">
        <v>2</v>
      </c>
      <c r="B14" s="5">
        <v>17.033333333333346</v>
      </c>
      <c r="C14" s="5">
        <v>351.40000000000009</v>
      </c>
      <c r="D14" s="5">
        <v>469</v>
      </c>
      <c r="E14" s="5">
        <v>3979</v>
      </c>
    </row>
    <row r="15" spans="1:5" x14ac:dyDescent="0.25">
      <c r="A15" s="2">
        <v>3</v>
      </c>
      <c r="B15" s="5">
        <v>17.683333333333326</v>
      </c>
      <c r="C15" s="5">
        <v>351.93333333333339</v>
      </c>
      <c r="D15" s="5">
        <v>490</v>
      </c>
      <c r="E15" s="5">
        <v>3174</v>
      </c>
    </row>
    <row r="16" spans="1:5" x14ac:dyDescent="0.25">
      <c r="A16" s="2">
        <v>4</v>
      </c>
      <c r="B16" s="5">
        <v>26.016666666666683</v>
      </c>
      <c r="C16" s="5">
        <v>343.76666666666677</v>
      </c>
      <c r="D16" s="5">
        <v>476</v>
      </c>
      <c r="E16" s="5">
        <v>4482</v>
      </c>
    </row>
    <row r="17" spans="1:5" x14ac:dyDescent="0.25">
      <c r="A17" s="2">
        <v>5</v>
      </c>
      <c r="B17" s="5">
        <v>17.949999999999996</v>
      </c>
      <c r="C17" s="5">
        <v>353.41666666666686</v>
      </c>
      <c r="D17" s="5">
        <v>502</v>
      </c>
      <c r="E17" s="5">
        <v>4289</v>
      </c>
    </row>
    <row r="18" spans="1:5" x14ac:dyDescent="0.25">
      <c r="A18" s="2">
        <v>6</v>
      </c>
      <c r="B18" s="5">
        <v>14.333333333333288</v>
      </c>
      <c r="C18" s="5">
        <v>350.33333333333337</v>
      </c>
      <c r="D18" s="5">
        <v>456</v>
      </c>
      <c r="E18" s="5">
        <v>5005</v>
      </c>
    </row>
    <row r="19" spans="1:5" x14ac:dyDescent="0.25">
      <c r="A19" s="2">
        <v>11</v>
      </c>
      <c r="B19" s="5">
        <v>31.550000000000072</v>
      </c>
      <c r="C19" s="5">
        <v>386.41666666666663</v>
      </c>
      <c r="D19" s="5">
        <v>448</v>
      </c>
      <c r="E19" s="5">
        <v>12368</v>
      </c>
    </row>
    <row r="20" spans="1:5" x14ac:dyDescent="0.25">
      <c r="A20" s="2"/>
      <c r="B20" s="5"/>
      <c r="C20" s="5"/>
      <c r="D20" s="5"/>
      <c r="E20" s="5"/>
    </row>
    <row r="21" spans="1:5" x14ac:dyDescent="0.25">
      <c r="A21" s="2" t="s">
        <v>7</v>
      </c>
      <c r="B21" s="5">
        <v>150.26666666666679</v>
      </c>
      <c r="C21" s="5">
        <v>2474.2666666666669</v>
      </c>
      <c r="D21" s="5">
        <v>3301</v>
      </c>
      <c r="E21" s="5">
        <v>36814</v>
      </c>
    </row>
    <row r="22" spans="1:5" x14ac:dyDescent="0.25">
      <c r="A22" s="2"/>
      <c r="B22" s="5"/>
      <c r="C22" s="5"/>
      <c r="D22" s="5"/>
      <c r="E22" s="5"/>
    </row>
    <row r="23" spans="1:5" x14ac:dyDescent="0.25">
      <c r="A23" s="2" t="s">
        <v>9</v>
      </c>
      <c r="B23" s="5"/>
      <c r="C23" s="5"/>
      <c r="D23" s="5"/>
      <c r="E23" s="5"/>
    </row>
    <row r="24" spans="1:5" x14ac:dyDescent="0.25">
      <c r="A24" s="2">
        <v>10</v>
      </c>
      <c r="B24" s="5">
        <v>54.316666666666677</v>
      </c>
      <c r="C24" s="5">
        <v>558.98333333333346</v>
      </c>
      <c r="D24" s="5">
        <v>693</v>
      </c>
      <c r="E24" s="5">
        <v>13866</v>
      </c>
    </row>
    <row r="25" spans="1:5" x14ac:dyDescent="0.25">
      <c r="A25" s="2">
        <v>20</v>
      </c>
      <c r="B25" s="5">
        <v>57.5</v>
      </c>
      <c r="C25" s="5">
        <v>611.45000000000016</v>
      </c>
      <c r="D25" s="5">
        <v>862</v>
      </c>
      <c r="E25" s="5">
        <v>16509</v>
      </c>
    </row>
    <row r="26" spans="1:5" x14ac:dyDescent="0.25">
      <c r="A26" s="2">
        <v>30</v>
      </c>
      <c r="B26" s="5">
        <v>75.816666666666677</v>
      </c>
      <c r="C26" s="5">
        <v>600.23333333333346</v>
      </c>
      <c r="D26" s="5">
        <v>1689</v>
      </c>
      <c r="E26" s="5">
        <v>15569</v>
      </c>
    </row>
    <row r="27" spans="1:5" x14ac:dyDescent="0.25">
      <c r="A27" s="2">
        <v>40</v>
      </c>
      <c r="B27" s="5">
        <v>34.11666666666666</v>
      </c>
      <c r="C27" s="5">
        <v>580.19999999999982</v>
      </c>
      <c r="D27" s="5">
        <v>497</v>
      </c>
      <c r="E27" s="5">
        <v>15633</v>
      </c>
    </row>
    <row r="28" spans="1:5" x14ac:dyDescent="0.25">
      <c r="A28" s="2">
        <v>70</v>
      </c>
      <c r="B28" s="5">
        <v>5.9166666666666643</v>
      </c>
      <c r="C28" s="5">
        <v>40.566666666666691</v>
      </c>
      <c r="D28" s="5">
        <v>54</v>
      </c>
      <c r="E28" s="5">
        <v>1201</v>
      </c>
    </row>
    <row r="29" spans="1:5" x14ac:dyDescent="0.25">
      <c r="A29" s="2">
        <v>80</v>
      </c>
      <c r="B29" s="5">
        <v>1.5666666666666638</v>
      </c>
      <c r="C29" s="5">
        <v>29.083333333333382</v>
      </c>
      <c r="D29" s="5">
        <v>87</v>
      </c>
      <c r="E29" s="5">
        <v>958</v>
      </c>
    </row>
    <row r="30" spans="1:5" x14ac:dyDescent="0.25">
      <c r="A30" s="2">
        <v>90</v>
      </c>
      <c r="B30" s="5">
        <v>8.6166666666666814</v>
      </c>
      <c r="C30" s="5">
        <v>105.69999999999999</v>
      </c>
      <c r="D30" s="5">
        <v>260</v>
      </c>
      <c r="E30" s="5">
        <v>3117</v>
      </c>
    </row>
    <row r="31" spans="1:5" x14ac:dyDescent="0.25">
      <c r="A31" s="2"/>
      <c r="B31" s="5"/>
      <c r="C31" s="5"/>
      <c r="D31" s="5"/>
      <c r="E31" s="5"/>
    </row>
    <row r="32" spans="1:5" x14ac:dyDescent="0.25">
      <c r="A32" s="2" t="s">
        <v>7</v>
      </c>
      <c r="B32" s="5">
        <v>237.85</v>
      </c>
      <c r="C32" s="5">
        <v>2526.2166666666667</v>
      </c>
      <c r="D32" s="5">
        <v>4142</v>
      </c>
      <c r="E32" s="5">
        <v>66853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E279D-1D7F-4696-88F0-97FD64EF2745}">
  <dimension ref="A3:E32"/>
  <sheetViews>
    <sheetView workbookViewId="0">
      <selection activeCell="H11" sqref="H11"/>
    </sheetView>
  </sheetViews>
  <sheetFormatPr defaultRowHeight="15" x14ac:dyDescent="0.25"/>
  <cols>
    <col min="1" max="5" width="17.7109375" customWidth="1"/>
  </cols>
  <sheetData>
    <row r="3" spans="1:5" x14ac:dyDescent="0.25">
      <c r="A3" s="2" t="s">
        <v>82</v>
      </c>
      <c r="B3" s="2"/>
      <c r="C3" s="2"/>
      <c r="D3" s="2"/>
      <c r="E3" s="2"/>
    </row>
    <row r="4" spans="1:5" x14ac:dyDescent="0.25">
      <c r="A4" s="2"/>
      <c r="B4" s="2" t="s">
        <v>1</v>
      </c>
      <c r="C4" s="2" t="s">
        <v>2</v>
      </c>
      <c r="D4" s="2" t="s">
        <v>3</v>
      </c>
      <c r="E4" s="2" t="s">
        <v>4</v>
      </c>
    </row>
    <row r="5" spans="1:5" x14ac:dyDescent="0.25">
      <c r="A5" s="2" t="s">
        <v>5</v>
      </c>
      <c r="B5" s="2"/>
      <c r="C5" s="2"/>
      <c r="D5" s="2"/>
      <c r="E5" s="2"/>
    </row>
    <row r="6" spans="1:5" x14ac:dyDescent="0.25">
      <c r="A6" s="10">
        <v>1</v>
      </c>
      <c r="B6" s="5">
        <v>14.883333333333347</v>
      </c>
      <c r="C6" s="5">
        <v>345.73333333333335</v>
      </c>
      <c r="D6" s="5">
        <v>0</v>
      </c>
      <c r="E6" s="5">
        <v>3774</v>
      </c>
    </row>
    <row r="7" spans="1:5" x14ac:dyDescent="0.25">
      <c r="A7" s="10">
        <v>2</v>
      </c>
      <c r="B7" s="5">
        <v>8.7500000000000266</v>
      </c>
      <c r="C7" s="5">
        <v>356.24999999999994</v>
      </c>
      <c r="D7" s="5">
        <v>15</v>
      </c>
      <c r="E7" s="5">
        <v>3908</v>
      </c>
    </row>
    <row r="8" spans="1:5" x14ac:dyDescent="0.25">
      <c r="A8" s="10" t="s">
        <v>6</v>
      </c>
      <c r="B8" s="5">
        <v>12.216666666666573</v>
      </c>
      <c r="C8" s="5">
        <v>260.45000000000005</v>
      </c>
      <c r="D8" s="5">
        <v>54</v>
      </c>
      <c r="E8" s="5">
        <v>4729</v>
      </c>
    </row>
    <row r="9" spans="1:5" x14ac:dyDescent="0.25">
      <c r="A9" s="2"/>
      <c r="B9" s="5"/>
      <c r="C9" s="5"/>
      <c r="D9" s="5"/>
      <c r="E9" s="5"/>
    </row>
    <row r="10" spans="1:5" x14ac:dyDescent="0.25">
      <c r="A10" s="2" t="s">
        <v>7</v>
      </c>
      <c r="B10" s="5">
        <v>35.849999999999952</v>
      </c>
      <c r="C10" s="5">
        <v>962.43333333333339</v>
      </c>
      <c r="D10" s="5">
        <v>69</v>
      </c>
      <c r="E10" s="5">
        <v>12411</v>
      </c>
    </row>
    <row r="11" spans="1:5" x14ac:dyDescent="0.25">
      <c r="A11" s="2"/>
      <c r="B11" s="5"/>
      <c r="C11" s="5"/>
      <c r="D11" s="5"/>
      <c r="E11" s="5"/>
    </row>
    <row r="12" spans="1:5" x14ac:dyDescent="0.25">
      <c r="A12" s="2" t="s">
        <v>8</v>
      </c>
      <c r="B12" s="5"/>
      <c r="C12" s="5"/>
      <c r="D12" s="5"/>
      <c r="E12" s="5"/>
    </row>
    <row r="13" spans="1:5" x14ac:dyDescent="0.25">
      <c r="A13" s="2">
        <v>1</v>
      </c>
      <c r="B13" s="5">
        <v>24.566666666666766</v>
      </c>
      <c r="C13" s="5">
        <v>347.4499999999997</v>
      </c>
      <c r="D13" s="5">
        <v>536</v>
      </c>
      <c r="E13" s="5">
        <v>3731</v>
      </c>
    </row>
    <row r="14" spans="1:5" x14ac:dyDescent="0.25">
      <c r="A14" s="2">
        <v>2</v>
      </c>
      <c r="B14" s="5">
        <v>18.566666666666677</v>
      </c>
      <c r="C14" s="5">
        <v>354.05000000000013</v>
      </c>
      <c r="D14" s="5">
        <v>504</v>
      </c>
      <c r="E14" s="5">
        <v>4106</v>
      </c>
    </row>
    <row r="15" spans="1:5" x14ac:dyDescent="0.25">
      <c r="A15" s="2">
        <v>3</v>
      </c>
      <c r="B15" s="5">
        <v>16.700000000000045</v>
      </c>
      <c r="C15" s="5">
        <v>354.66666666666674</v>
      </c>
      <c r="D15" s="5">
        <v>514</v>
      </c>
      <c r="E15" s="5">
        <v>3115</v>
      </c>
    </row>
    <row r="16" spans="1:5" x14ac:dyDescent="0.25">
      <c r="A16" s="2">
        <v>4</v>
      </c>
      <c r="B16" s="5">
        <v>23.416666666666703</v>
      </c>
      <c r="C16" s="5">
        <v>338.1</v>
      </c>
      <c r="D16" s="5">
        <v>473</v>
      </c>
      <c r="E16" s="5">
        <v>4542</v>
      </c>
    </row>
    <row r="17" spans="1:5" x14ac:dyDescent="0.25">
      <c r="A17" s="2">
        <v>5</v>
      </c>
      <c r="B17" s="5">
        <v>16.833333333333346</v>
      </c>
      <c r="C17" s="5">
        <v>363.08333333333343</v>
      </c>
      <c r="D17" s="5">
        <v>522</v>
      </c>
      <c r="E17" s="5">
        <v>4434</v>
      </c>
    </row>
    <row r="18" spans="1:5" x14ac:dyDescent="0.25">
      <c r="A18" s="2">
        <v>6</v>
      </c>
      <c r="B18" s="5">
        <v>24.29999999999994</v>
      </c>
      <c r="C18" s="5">
        <v>354.50000000000011</v>
      </c>
      <c r="D18" s="5">
        <v>505</v>
      </c>
      <c r="E18" s="5">
        <v>5133</v>
      </c>
    </row>
    <row r="19" spans="1:5" x14ac:dyDescent="0.25">
      <c r="A19" s="2">
        <v>11</v>
      </c>
      <c r="B19" s="5">
        <v>34.433333333333422</v>
      </c>
      <c r="C19" s="5">
        <v>394.03333333333313</v>
      </c>
      <c r="D19" s="5">
        <v>531</v>
      </c>
      <c r="E19" s="5">
        <v>13028</v>
      </c>
    </row>
    <row r="20" spans="1:5" x14ac:dyDescent="0.25">
      <c r="A20" s="2"/>
      <c r="B20" s="5"/>
      <c r="C20" s="5"/>
      <c r="D20" s="5"/>
      <c r="E20" s="5"/>
    </row>
    <row r="21" spans="1:5" x14ac:dyDescent="0.25">
      <c r="A21" s="2" t="s">
        <v>7</v>
      </c>
      <c r="B21" s="5">
        <v>158.81666666666689</v>
      </c>
      <c r="C21" s="5">
        <v>2505.8833333333332</v>
      </c>
      <c r="D21" s="5">
        <v>3585</v>
      </c>
      <c r="E21" s="5">
        <v>38089</v>
      </c>
    </row>
    <row r="22" spans="1:5" x14ac:dyDescent="0.25">
      <c r="A22" s="2"/>
      <c r="B22" s="5"/>
      <c r="C22" s="5"/>
      <c r="D22" s="5"/>
      <c r="E22" s="5"/>
    </row>
    <row r="23" spans="1:5" x14ac:dyDescent="0.25">
      <c r="A23" s="2" t="s">
        <v>9</v>
      </c>
      <c r="B23" s="5"/>
      <c r="C23" s="5"/>
      <c r="D23" s="5"/>
      <c r="E23" s="5"/>
    </row>
    <row r="24" spans="1:5" x14ac:dyDescent="0.25">
      <c r="A24" s="59">
        <v>10</v>
      </c>
      <c r="B24" s="5">
        <v>53.899999999999977</v>
      </c>
      <c r="C24" s="5">
        <v>566.50000000000023</v>
      </c>
      <c r="D24" s="5">
        <v>569</v>
      </c>
      <c r="E24" s="5">
        <v>13499</v>
      </c>
    </row>
    <row r="25" spans="1:5" x14ac:dyDescent="0.25">
      <c r="A25" s="59">
        <v>20</v>
      </c>
      <c r="B25" s="5">
        <v>59.75</v>
      </c>
      <c r="C25" s="5">
        <v>643.90000000000009</v>
      </c>
      <c r="D25" s="5">
        <v>825</v>
      </c>
      <c r="E25" s="5">
        <v>18357</v>
      </c>
    </row>
    <row r="26" spans="1:5" x14ac:dyDescent="0.25">
      <c r="A26" s="59">
        <v>30</v>
      </c>
      <c r="B26" s="5">
        <v>87.316666666666706</v>
      </c>
      <c r="C26" s="5">
        <v>634.26666666666688</v>
      </c>
      <c r="D26" s="5">
        <v>1657</v>
      </c>
      <c r="E26" s="5">
        <v>16136</v>
      </c>
    </row>
    <row r="27" spans="1:5" x14ac:dyDescent="0.25">
      <c r="A27" s="59">
        <v>40</v>
      </c>
      <c r="B27" s="5">
        <v>38.716666666666654</v>
      </c>
      <c r="C27" s="5">
        <v>626.79999999999995</v>
      </c>
      <c r="D27" s="5">
        <v>613</v>
      </c>
      <c r="E27" s="5">
        <v>16604</v>
      </c>
    </row>
    <row r="28" spans="1:5" x14ac:dyDescent="0.25">
      <c r="A28" s="59">
        <v>70</v>
      </c>
      <c r="B28" s="5">
        <v>12.016666666666669</v>
      </c>
      <c r="C28" s="5">
        <v>37.516666666666659</v>
      </c>
      <c r="D28" s="5">
        <v>54</v>
      </c>
      <c r="E28" s="5">
        <v>1194</v>
      </c>
    </row>
    <row r="29" spans="1:5" x14ac:dyDescent="0.25">
      <c r="A29" s="59">
        <v>80</v>
      </c>
      <c r="B29" s="5">
        <v>0.74999999999999734</v>
      </c>
      <c r="C29" s="5">
        <v>26.700000000000017</v>
      </c>
      <c r="D29" s="5">
        <v>65</v>
      </c>
      <c r="E29" s="5">
        <v>938</v>
      </c>
    </row>
    <row r="30" spans="1:5" x14ac:dyDescent="0.25">
      <c r="A30" s="59">
        <v>90</v>
      </c>
      <c r="B30" s="5">
        <v>6.4833333333333316</v>
      </c>
      <c r="C30" s="5">
        <v>90.883333333333297</v>
      </c>
      <c r="D30" s="5">
        <v>211</v>
      </c>
      <c r="E30" s="5">
        <v>2590</v>
      </c>
    </row>
    <row r="31" spans="1:5" x14ac:dyDescent="0.25">
      <c r="A31" s="2"/>
      <c r="B31" s="5"/>
      <c r="C31" s="5"/>
      <c r="D31" s="5"/>
      <c r="E31" s="5"/>
    </row>
    <row r="32" spans="1:5" x14ac:dyDescent="0.25">
      <c r="A32" s="2" t="s">
        <v>7</v>
      </c>
      <c r="B32" s="5">
        <v>258.93333333333334</v>
      </c>
      <c r="C32" s="5">
        <v>2626.5666666666671</v>
      </c>
      <c r="D32" s="5">
        <v>3994</v>
      </c>
      <c r="E32" s="5">
        <v>69318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Hours Summary</vt:lpstr>
      <vt:lpstr>Annual Summary</vt:lpstr>
      <vt:lpstr>Jul</vt:lpstr>
      <vt:lpstr>Aug</vt:lpstr>
      <vt:lpstr>Sep</vt:lpstr>
      <vt:lpstr>Oct</vt:lpstr>
      <vt:lpstr>Nov</vt:lpstr>
      <vt:lpstr>Dec</vt:lpstr>
      <vt:lpstr>Jan</vt:lpstr>
      <vt:lpstr>Feb</vt:lpstr>
      <vt:lpstr>Mar</vt:lpstr>
      <vt:lpstr>Apr</vt:lpstr>
      <vt:lpstr>May</vt:lpstr>
      <vt:lpstr>Jun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Acevedo</dc:creator>
  <cp:lastModifiedBy>Sina Davoudi Kanderagh</cp:lastModifiedBy>
  <dcterms:created xsi:type="dcterms:W3CDTF">2025-07-24T15:02:27Z</dcterms:created>
  <dcterms:modified xsi:type="dcterms:W3CDTF">2026-03-05T16:20:46Z</dcterms:modified>
</cp:coreProperties>
</file>